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Owner\Documents\יאיר\Trust\ביטוח לאומי\ביטוח לאומי - תיקים שוטפים\"/>
    </mc:Choice>
  </mc:AlternateContent>
  <xr:revisionPtr revIDLastSave="0" documentId="13_ncr:1_{7AF836A3-D3AB-4721-BB28-59053DCB636B}" xr6:coauthVersionLast="47" xr6:coauthVersionMax="47" xr10:uidLastSave="{00000000-0000-0000-0000-000000000000}"/>
  <bookViews>
    <workbookView xWindow="-108" yWindow="-108" windowWidth="23256" windowHeight="12576" tabRatio="740" firstSheet="2" activeTab="2" xr2:uid="{00000000-000D-0000-FFFF-FFFF00000000}"/>
  </bookViews>
  <sheets>
    <sheet name="הוראות מילוי" sheetId="9" r:id="rId1"/>
    <sheet name="תקציב - קובץ מרוכז להדפסה" sheetId="10" r:id="rId2"/>
    <sheet name="גיליון הזנה" sheetId="3" r:id="rId3"/>
    <sheet name="לוח תשלומים" sheetId="6" state="hidden" r:id="rId4"/>
    <sheet name="הנחיות לדיווח כספי" sheetId="8" state="hidden" r:id="rId5"/>
    <sheet name="דיווח כספי " sheetId="5" state="hidden" r:id="rId6"/>
    <sheet name="הסתות תקציב" sheetId="7" state="hidden" r:id="rId7"/>
    <sheet name="ניצול תקציב" sheetId="4" state="hidden" r:id="rId8"/>
  </sheets>
  <definedNames>
    <definedName name="_xlnm._FilterDatabase" localSheetId="2" hidden="1">'גיליון הזנה'!$A$8:$W$8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58" i="3" l="1"/>
  <c r="P58" i="3"/>
  <c r="Q58" i="3"/>
  <c r="R58" i="3"/>
  <c r="O59" i="3"/>
  <c r="P59" i="3"/>
  <c r="Q59" i="3"/>
  <c r="R59" i="3"/>
  <c r="O60" i="3"/>
  <c r="P60" i="3"/>
  <c r="Q60" i="3"/>
  <c r="R60" i="3"/>
  <c r="O57" i="3"/>
  <c r="R57" i="3"/>
  <c r="Q57" i="3"/>
  <c r="P57" i="3"/>
  <c r="P49" i="3"/>
  <c r="O49" i="3"/>
  <c r="S60" i="3" l="1"/>
  <c r="R61" i="3"/>
  <c r="Q61" i="3"/>
  <c r="P61" i="3"/>
  <c r="S58" i="3"/>
  <c r="S57" i="3"/>
  <c r="O61" i="3"/>
  <c r="S59" i="3"/>
  <c r="F31" i="10" l="1"/>
  <c r="G31" i="10"/>
  <c r="H31" i="10"/>
  <c r="S61" i="3"/>
  <c r="I31" i="10" s="1"/>
  <c r="E31" i="10"/>
  <c r="E16" i="10"/>
  <c r="E14" i="10"/>
  <c r="O50" i="3" l="1"/>
  <c r="O51" i="3"/>
  <c r="O52" i="3"/>
  <c r="O53" i="3"/>
  <c r="O54" i="3"/>
  <c r="O33" i="3"/>
  <c r="O34" i="3"/>
  <c r="O35" i="3"/>
  <c r="O36" i="3"/>
  <c r="O37" i="3"/>
  <c r="O38" i="3"/>
  <c r="O39" i="3"/>
  <c r="O40" i="3"/>
  <c r="O41" i="3"/>
  <c r="O42" i="3"/>
  <c r="O43" i="3"/>
  <c r="O44" i="3"/>
  <c r="O45" i="3"/>
  <c r="O32" i="3"/>
  <c r="O25" i="3"/>
  <c r="O26" i="3"/>
  <c r="O27" i="3"/>
  <c r="O28" i="3"/>
  <c r="O29" i="3"/>
  <c r="O24" i="3"/>
  <c r="O10" i="3"/>
  <c r="O11" i="3"/>
  <c r="O12" i="3"/>
  <c r="O13" i="3"/>
  <c r="O14" i="3"/>
  <c r="O15" i="3"/>
  <c r="O16" i="3"/>
  <c r="O17" i="3"/>
  <c r="O18" i="3"/>
  <c r="O19" i="3"/>
  <c r="O20" i="3"/>
  <c r="O21" i="3"/>
  <c r="O9" i="3"/>
  <c r="O55" i="3" l="1"/>
  <c r="E30" i="10" s="1"/>
  <c r="O22" i="3"/>
  <c r="O46" i="3"/>
  <c r="E28" i="10" s="1"/>
  <c r="E27" i="10"/>
  <c r="E24" i="10"/>
  <c r="L72" i="3"/>
  <c r="L73" i="3"/>
  <c r="L74" i="3"/>
  <c r="P9" i="3"/>
  <c r="O30" i="3" l="1"/>
  <c r="E26" i="10" s="1"/>
  <c r="O47" i="3"/>
  <c r="E25" i="10"/>
  <c r="H75" i="3"/>
  <c r="S62" i="3"/>
  <c r="O63" i="3" l="1"/>
  <c r="H76" i="3" s="1"/>
  <c r="H77" i="3" s="1"/>
  <c r="E29" i="10"/>
  <c r="R16" i="3"/>
  <c r="R14" i="3"/>
  <c r="R11" i="3"/>
  <c r="Q19" i="3"/>
  <c r="Q16" i="3"/>
  <c r="R21" i="3"/>
  <c r="Q21" i="3"/>
  <c r="P21" i="3"/>
  <c r="R20" i="3"/>
  <c r="Q20" i="3"/>
  <c r="P20" i="3"/>
  <c r="R19" i="3"/>
  <c r="P19" i="3"/>
  <c r="R18" i="3"/>
  <c r="Q18" i="3"/>
  <c r="P18" i="3"/>
  <c r="R17" i="3"/>
  <c r="Q17" i="3"/>
  <c r="P17" i="3"/>
  <c r="P16" i="3"/>
  <c r="R15" i="3"/>
  <c r="Q15" i="3"/>
  <c r="P15" i="3"/>
  <c r="Q14" i="3"/>
  <c r="P14" i="3"/>
  <c r="R13" i="3"/>
  <c r="Q13" i="3"/>
  <c r="P13" i="3"/>
  <c r="R12" i="3"/>
  <c r="Q12" i="3"/>
  <c r="P12" i="3"/>
  <c r="Q11" i="3"/>
  <c r="P11" i="3"/>
  <c r="R10" i="3"/>
  <c r="Q10" i="3"/>
  <c r="P10" i="3"/>
  <c r="S13" i="3" l="1"/>
  <c r="S11" i="3"/>
  <c r="S17" i="3"/>
  <c r="S16" i="3"/>
  <c r="S19" i="3"/>
  <c r="S14" i="3"/>
  <c r="S18" i="3"/>
  <c r="S15" i="3"/>
  <c r="S21" i="3"/>
  <c r="F24" i="10"/>
  <c r="P22" i="3"/>
  <c r="S10" i="3"/>
  <c r="S20" i="3"/>
  <c r="S12" i="3"/>
  <c r="E32" i="10"/>
  <c r="F25" i="10" l="1"/>
  <c r="R9" i="3"/>
  <c r="Q9" i="3"/>
  <c r="H24" i="10" l="1"/>
  <c r="G24" i="10"/>
  <c r="S9" i="3"/>
  <c r="I24" i="10" s="1"/>
  <c r="R54" i="3" l="1"/>
  <c r="Q54" i="3"/>
  <c r="P54" i="3"/>
  <c r="R53" i="3"/>
  <c r="Q53" i="3"/>
  <c r="P53" i="3"/>
  <c r="R52" i="3"/>
  <c r="Q52" i="3"/>
  <c r="P52" i="3"/>
  <c r="R51" i="3"/>
  <c r="Q51" i="3"/>
  <c r="P51" i="3"/>
  <c r="R50" i="3"/>
  <c r="Q50" i="3"/>
  <c r="P50" i="3"/>
  <c r="R49" i="3"/>
  <c r="Q49" i="3"/>
  <c r="Q43" i="3"/>
  <c r="R45" i="3"/>
  <c r="Q45" i="3"/>
  <c r="P45" i="3"/>
  <c r="R44" i="3"/>
  <c r="Q44" i="3"/>
  <c r="P44" i="3"/>
  <c r="R43" i="3"/>
  <c r="P43" i="3"/>
  <c r="R42" i="3"/>
  <c r="Q42" i="3"/>
  <c r="P42" i="3"/>
  <c r="R41" i="3"/>
  <c r="Q41" i="3"/>
  <c r="P41" i="3"/>
  <c r="R40" i="3"/>
  <c r="Q40" i="3"/>
  <c r="P40" i="3"/>
  <c r="R39" i="3"/>
  <c r="Q39" i="3"/>
  <c r="P39" i="3"/>
  <c r="R38" i="3"/>
  <c r="Q38" i="3"/>
  <c r="P38" i="3"/>
  <c r="R37" i="3"/>
  <c r="Q37" i="3"/>
  <c r="P37" i="3"/>
  <c r="R36" i="3"/>
  <c r="Q36" i="3"/>
  <c r="P36" i="3"/>
  <c r="R35" i="3"/>
  <c r="Q35" i="3"/>
  <c r="P35" i="3"/>
  <c r="R34" i="3"/>
  <c r="Q34" i="3"/>
  <c r="P34" i="3"/>
  <c r="R33" i="3"/>
  <c r="Q33" i="3"/>
  <c r="P33" i="3"/>
  <c r="P32" i="3"/>
  <c r="R32" i="3"/>
  <c r="Q32" i="3"/>
  <c r="R29" i="3"/>
  <c r="Q29" i="3"/>
  <c r="R28" i="3"/>
  <c r="Q28" i="3"/>
  <c r="R27" i="3"/>
  <c r="Q27" i="3"/>
  <c r="R26" i="3"/>
  <c r="Q26" i="3"/>
  <c r="R25" i="3"/>
  <c r="Q25" i="3"/>
  <c r="R24" i="3"/>
  <c r="Q24" i="3"/>
  <c r="P28" i="3"/>
  <c r="P29" i="3"/>
  <c r="P27" i="3"/>
  <c r="P26" i="3"/>
  <c r="P25" i="3"/>
  <c r="P24" i="3"/>
  <c r="P30" i="3" l="1"/>
  <c r="F26" i="10" s="1"/>
  <c r="S29" i="3"/>
  <c r="G27" i="10"/>
  <c r="F27" i="10"/>
  <c r="H27" i="10"/>
  <c r="S33" i="3"/>
  <c r="S37" i="3"/>
  <c r="S41" i="3"/>
  <c r="S44" i="3"/>
  <c r="S34" i="3"/>
  <c r="S38" i="3"/>
  <c r="S42" i="3"/>
  <c r="S45" i="3"/>
  <c r="S49" i="3"/>
  <c r="S53" i="3"/>
  <c r="S32" i="3"/>
  <c r="S24" i="3"/>
  <c r="S28" i="3"/>
  <c r="S52" i="3"/>
  <c r="S25" i="3"/>
  <c r="S26" i="3"/>
  <c r="S36" i="3"/>
  <c r="S40" i="3"/>
  <c r="S51" i="3"/>
  <c r="S27" i="3"/>
  <c r="S35" i="3"/>
  <c r="S39" i="3"/>
  <c r="S43" i="3"/>
  <c r="S50" i="3"/>
  <c r="S54" i="3"/>
  <c r="Q55" i="3"/>
  <c r="P46" i="3"/>
  <c r="Q22" i="3"/>
  <c r="R22" i="3"/>
  <c r="R55" i="3"/>
  <c r="P55" i="3"/>
  <c r="R46" i="3"/>
  <c r="H28" i="10" s="1"/>
  <c r="Q46" i="3"/>
  <c r="G28" i="10" s="1"/>
  <c r="H30" i="10" l="1"/>
  <c r="G30" i="10"/>
  <c r="R30" i="3"/>
  <c r="H26" i="10" s="1"/>
  <c r="F30" i="10"/>
  <c r="S55" i="3"/>
  <c r="I27" i="10"/>
  <c r="F28" i="10"/>
  <c r="P47" i="3"/>
  <c r="S22" i="3"/>
  <c r="S30" i="3" s="1"/>
  <c r="Q30" i="3"/>
  <c r="G26" i="10" s="1"/>
  <c r="G25" i="10"/>
  <c r="H25" i="10"/>
  <c r="S46" i="3"/>
  <c r="S47" i="3" s="1"/>
  <c r="Q47" i="3"/>
  <c r="R47" i="3"/>
  <c r="R63" i="3" l="1"/>
  <c r="S63" i="3"/>
  <c r="F29" i="10"/>
  <c r="P63" i="3"/>
  <c r="G29" i="10"/>
  <c r="Q63" i="3"/>
  <c r="I30" i="10"/>
  <c r="H29" i="10"/>
  <c r="I29" i="10"/>
  <c r="I28" i="10"/>
  <c r="I26" i="10"/>
  <c r="I25" i="10"/>
  <c r="L71" i="3" l="1"/>
  <c r="L70" i="3"/>
  <c r="L69" i="3"/>
  <c r="J75" i="3"/>
  <c r="I76" i="3"/>
  <c r="K76" i="3"/>
  <c r="J76" i="3"/>
  <c r="H32" i="10"/>
  <c r="M72" i="3"/>
  <c r="G32" i="10"/>
  <c r="F32" i="10"/>
  <c r="F15" i="9"/>
  <c r="K75" i="3" l="1"/>
  <c r="I75" i="3"/>
  <c r="M74" i="3"/>
  <c r="I32" i="10"/>
  <c r="M73" i="3"/>
  <c r="L76" i="3"/>
  <c r="D45" i="5"/>
  <c r="D51" i="5"/>
  <c r="D50" i="5"/>
  <c r="D49" i="5"/>
  <c r="D48" i="5"/>
  <c r="D47" i="5"/>
  <c r="D46" i="5"/>
  <c r="D44" i="5"/>
  <c r="D43" i="5"/>
  <c r="D42" i="5"/>
  <c r="D41" i="5"/>
  <c r="D40" i="5"/>
  <c r="D37" i="5"/>
  <c r="D36" i="5"/>
  <c r="D35" i="5"/>
  <c r="D34" i="5"/>
  <c r="D33" i="5"/>
  <c r="C57" i="5" l="1"/>
  <c r="D57" i="5"/>
  <c r="D56" i="5"/>
  <c r="D55" i="5"/>
  <c r="D54" i="5"/>
  <c r="D53" i="5"/>
  <c r="D52" i="5"/>
  <c r="D39" i="5"/>
  <c r="D38" i="5"/>
  <c r="D32" i="5"/>
  <c r="D31" i="5"/>
  <c r="D30" i="5"/>
  <c r="D29" i="5"/>
  <c r="D28" i="5"/>
  <c r="D27" i="5"/>
  <c r="D26" i="5"/>
  <c r="D25" i="5"/>
  <c r="D24" i="5"/>
  <c r="D22" i="5"/>
  <c r="D21" i="5"/>
  <c r="D20" i="5"/>
  <c r="D19" i="5"/>
  <c r="D18" i="5"/>
  <c r="D17" i="5"/>
  <c r="D16" i="5"/>
  <c r="D15" i="5"/>
  <c r="D14" i="5"/>
  <c r="D13" i="5"/>
  <c r="D12" i="5"/>
  <c r="D11" i="5"/>
  <c r="D10" i="5"/>
  <c r="D9" i="5"/>
  <c r="D8" i="5"/>
  <c r="D7" i="5"/>
  <c r="C2" i="5"/>
  <c r="C1" i="5"/>
  <c r="C11" i="6"/>
  <c r="C10" i="6"/>
  <c r="C9" i="6"/>
  <c r="C8" i="6"/>
  <c r="C7" i="6"/>
  <c r="C6" i="6"/>
  <c r="C14" i="6"/>
  <c r="C13" i="6"/>
  <c r="C12" i="6"/>
  <c r="C5" i="6"/>
  <c r="E56" i="5" l="1"/>
  <c r="E55" i="5"/>
  <c r="E54" i="5"/>
  <c r="E53" i="5"/>
  <c r="E52" i="5"/>
  <c r="E9" i="4"/>
  <c r="E8" i="4"/>
  <c r="E7" i="4"/>
  <c r="E6" i="4"/>
  <c r="E5" i="4"/>
  <c r="E57" i="5" l="1"/>
  <c r="D9" i="4" s="1"/>
  <c r="AK23" i="5" l="1"/>
  <c r="AH23" i="5"/>
  <c r="AG23" i="5"/>
  <c r="AD23" i="5"/>
  <c r="AC23" i="5"/>
  <c r="Z23" i="5"/>
  <c r="Y23" i="5"/>
  <c r="V23" i="5"/>
  <c r="U23" i="5"/>
  <c r="R23" i="5"/>
  <c r="Q23" i="5"/>
  <c r="N23" i="5"/>
  <c r="M23" i="5"/>
  <c r="J23" i="5"/>
  <c r="I23" i="5"/>
  <c r="D23" i="5" l="1"/>
  <c r="D59" i="5" s="1"/>
  <c r="F15" i="6"/>
  <c r="E15" i="6"/>
  <c r="D15" i="6"/>
  <c r="I12" i="6" s="1"/>
  <c r="G5" i="6"/>
  <c r="G6" i="6" s="1"/>
  <c r="G7" i="6" s="1"/>
  <c r="G8" i="6" s="1"/>
  <c r="G9" i="6" s="1"/>
  <c r="G10" i="6" s="1"/>
  <c r="G11" i="6" s="1"/>
  <c r="G12" i="6" s="1"/>
  <c r="G13" i="6" s="1"/>
  <c r="G14" i="6" s="1"/>
  <c r="H5" i="6"/>
  <c r="H6" i="6" s="1"/>
  <c r="H7" i="6" s="1"/>
  <c r="B50" i="5"/>
  <c r="B49" i="5"/>
  <c r="B48" i="5"/>
  <c r="B47" i="5"/>
  <c r="B46" i="5"/>
  <c r="B44" i="5"/>
  <c r="B43" i="5"/>
  <c r="B42" i="5"/>
  <c r="B41" i="5"/>
  <c r="B40" i="5"/>
  <c r="B37" i="5"/>
  <c r="B36" i="5"/>
  <c r="B35" i="5"/>
  <c r="B34" i="5"/>
  <c r="B33" i="5"/>
  <c r="B32" i="5"/>
  <c r="B31" i="5"/>
  <c r="B30" i="5"/>
  <c r="B29" i="5"/>
  <c r="B28" i="5"/>
  <c r="B27" i="5"/>
  <c r="B26" i="5"/>
  <c r="B25" i="5"/>
  <c r="B24" i="5"/>
  <c r="C35" i="5" l="1"/>
  <c r="E35" i="5" s="1"/>
  <c r="C33" i="5"/>
  <c r="E33" i="5" s="1"/>
  <c r="C28" i="5"/>
  <c r="E28" i="5" s="1"/>
  <c r="C50" i="5"/>
  <c r="E50" i="5" s="1"/>
  <c r="H8" i="6"/>
  <c r="H9" i="6" s="1"/>
  <c r="H10" i="6" s="1"/>
  <c r="H11" i="6" s="1"/>
  <c r="H12" i="6" s="1"/>
  <c r="H13" i="6" s="1"/>
  <c r="H14" i="6" s="1"/>
  <c r="I14" i="6"/>
  <c r="G15" i="6"/>
  <c r="I5" i="6"/>
  <c r="I8" i="6"/>
  <c r="I9" i="6"/>
  <c r="I6" i="6"/>
  <c r="I10" i="6"/>
  <c r="I7" i="6"/>
  <c r="I11" i="6"/>
  <c r="C42" i="5"/>
  <c r="E42" i="5" s="1"/>
  <c r="C43" i="5"/>
  <c r="E43" i="5" s="1"/>
  <c r="C44" i="5"/>
  <c r="E44" i="5" s="1"/>
  <c r="C48" i="5"/>
  <c r="E48" i="5" s="1"/>
  <c r="C41" i="5"/>
  <c r="E41" i="5" s="1"/>
  <c r="C40" i="5"/>
  <c r="E40" i="5" s="1"/>
  <c r="C47" i="5"/>
  <c r="E47" i="5" s="1"/>
  <c r="C49" i="5"/>
  <c r="E49" i="5" s="1"/>
  <c r="C46" i="5"/>
  <c r="E46" i="5" s="1"/>
  <c r="H15" i="6"/>
  <c r="I13" i="6"/>
  <c r="C25" i="5"/>
  <c r="E25" i="5" s="1"/>
  <c r="C29" i="5"/>
  <c r="E29" i="5" s="1"/>
  <c r="C37" i="5"/>
  <c r="E37" i="5" s="1"/>
  <c r="C32" i="5"/>
  <c r="E32" i="5" s="1"/>
  <c r="C36" i="5"/>
  <c r="E36" i="5" s="1"/>
  <c r="C27" i="5"/>
  <c r="E27" i="5" s="1"/>
  <c r="C31" i="5"/>
  <c r="E31" i="5" s="1"/>
  <c r="C26" i="5"/>
  <c r="E26" i="5" s="1"/>
  <c r="C30" i="5"/>
  <c r="E30" i="5" s="1"/>
  <c r="C34" i="5"/>
  <c r="E34" i="5" s="1"/>
  <c r="C24" i="5"/>
  <c r="E24" i="5" s="1"/>
  <c r="C8" i="4" l="1"/>
  <c r="C38" i="5"/>
  <c r="E38" i="5" s="1"/>
  <c r="C7" i="5"/>
  <c r="E7" i="5" s="1"/>
  <c r="C18" i="5"/>
  <c r="E18" i="5" s="1"/>
  <c r="C16" i="5"/>
  <c r="E16" i="5" s="1"/>
  <c r="C15" i="5"/>
  <c r="E15" i="5" s="1"/>
  <c r="C8" i="5"/>
  <c r="E8" i="5" s="1"/>
  <c r="C9" i="5"/>
  <c r="E9" i="5" s="1"/>
  <c r="C10" i="5"/>
  <c r="E10" i="5" s="1"/>
  <c r="C11" i="5"/>
  <c r="E11" i="5" s="1"/>
  <c r="C12" i="5"/>
  <c r="E12" i="5" s="1"/>
  <c r="C13" i="5"/>
  <c r="E13" i="5" s="1"/>
  <c r="C14" i="5"/>
  <c r="E14" i="5" s="1"/>
  <c r="C19" i="5"/>
  <c r="E19" i="5" s="1"/>
  <c r="C20" i="5"/>
  <c r="E20" i="5" s="1"/>
  <c r="C21" i="5"/>
  <c r="E21" i="5" s="1"/>
  <c r="C22" i="5"/>
  <c r="E22" i="5" s="1"/>
  <c r="B22" i="5"/>
  <c r="B21" i="5"/>
  <c r="B20" i="5"/>
  <c r="B19" i="5"/>
  <c r="B18" i="5"/>
  <c r="B7" i="5"/>
  <c r="B13" i="5"/>
  <c r="B8" i="5"/>
  <c r="B9" i="5"/>
  <c r="B16" i="5"/>
  <c r="B15" i="5"/>
  <c r="B14" i="5"/>
  <c r="B12" i="5"/>
  <c r="B11" i="5"/>
  <c r="B10" i="5"/>
  <c r="C51" i="5" l="1"/>
  <c r="E51" i="5" s="1"/>
  <c r="D8" i="4" s="1"/>
  <c r="H8" i="4" s="1"/>
  <c r="C45" i="5"/>
  <c r="C7" i="4"/>
  <c r="G7" i="4" s="1"/>
  <c r="C17" i="5"/>
  <c r="E17" i="5" s="1"/>
  <c r="G8" i="4"/>
  <c r="C6" i="4" l="1"/>
  <c r="G6" i="4" s="1"/>
  <c r="C39" i="5"/>
  <c r="E39" i="5" s="1"/>
  <c r="D6" i="4" s="1"/>
  <c r="E45" i="5"/>
  <c r="D7" i="4" s="1"/>
  <c r="H7" i="4" s="1"/>
  <c r="H6" i="4" l="1"/>
  <c r="C23" i="5"/>
  <c r="C5" i="4"/>
  <c r="C10" i="4" s="1"/>
  <c r="E23" i="5" l="1"/>
  <c r="D5" i="4" s="1"/>
  <c r="H5" i="4" s="1"/>
  <c r="C59" i="5"/>
  <c r="E59" i="5" s="1"/>
  <c r="G5" i="4"/>
  <c r="G10" i="4"/>
  <c r="H10" i="4"/>
  <c r="L75" i="3" l="1"/>
  <c r="M76" i="3" l="1"/>
</calcChain>
</file>

<file path=xl/sharedStrings.xml><?xml version="1.0" encoding="utf-8"?>
<sst xmlns="http://schemas.openxmlformats.org/spreadsheetml/2006/main" count="321" uniqueCount="224">
  <si>
    <t>הנחיות</t>
  </si>
  <si>
    <t>פירוט / הסבר</t>
  </si>
  <si>
    <t>יש להגיש את הקובץ בפורמט אקסל</t>
  </si>
  <si>
    <t>כללי</t>
  </si>
  <si>
    <t>עלויות נוספות ושונות</t>
  </si>
  <si>
    <t>יש למלא רק את גיליון ההזנה, גיליון "תקציב-קובץ מרוכז" נגזר ממנו</t>
  </si>
  <si>
    <t>במידה ויש עלויות נוספות שנרכשות כציוד, רכישה מצד ג' של שירותים (כדוגמאת: פיתוח  תוכנה וכו') יש לפרט אותם. במידה ומדובר בסעיף תקציבי מרכזי יש להגיש במקביל הצעת מחיר והסבר מפורט:</t>
  </si>
  <si>
    <t>שיעור התקורה כ"א</t>
  </si>
  <si>
    <t>ציוד</t>
  </si>
  <si>
    <t>מה הציוד או השירות הנרכש</t>
  </si>
  <si>
    <t>שיעור התקורה פעילות</t>
  </si>
  <si>
    <t>שיעור המע"מ:</t>
  </si>
  <si>
    <t>מאחר והקול קורא מיועד אך ורק לגופים ציבוריים ומלכרים, אין מע"מ</t>
  </si>
  <si>
    <t>מטרת הציוד</t>
  </si>
  <si>
    <t>מה מטרתו</t>
  </si>
  <si>
    <t>יש לפרט את כלל עלויות הפרויקט</t>
  </si>
  <si>
    <t>גם במידה וישנם חלקים בפרוייקט שאינם צפויים להיות במימון קרנות הביטוח הלאומי משלל סיבות,  יש לפרט את כלל העלויות החזויות של הפרויקט ולפרט את דרכי המימון של כלל הפרויקט בחלק הייעודי לכך</t>
  </si>
  <si>
    <t>מספר יחידות בשנה ב'</t>
  </si>
  <si>
    <t>כמות היחידות הנדרשות בשנה ב'. ( יש להקפיד להזין מספר בתא זה. כמובן שניתן להזין 1 או 0 במקרה שאין צורך ברכישה נוספת לאחר שבוצעה בשנה א')</t>
  </si>
  <si>
    <t>תקופת התארגנות</t>
  </si>
  <si>
    <t>עד חצי שנה</t>
  </si>
  <si>
    <t>כח אדם</t>
  </si>
  <si>
    <t>סיווג העלויות: הנהלה וכלליות / עלות ישירה</t>
  </si>
  <si>
    <t xml:space="preserve">מועסקים ותיקים ייעודיים לפרויקט </t>
  </si>
  <si>
    <t>עובדים שכבר כיום עובדים בארגון, וחלק (או כל) מהגדרת המשרה שלהם תהיה לעסוק בפרויקט. יש להגדיר את אחוז המשרה שייועד לפרויקט</t>
  </si>
  <si>
    <t>הנהלה וכלליות</t>
  </si>
  <si>
    <t>הוצאות שאינם ישירות עבור הפרויקט, ואי אפשר לייחס ישירות לייצירת השירות או המוצר. למשל:שכר מנהל הפרויקט, נסיעות מנהלתיות וכו'.</t>
  </si>
  <si>
    <t>מועסקים חדשים  לטובת הפרויקט</t>
  </si>
  <si>
    <t>עובדים חדשים שהארגון מתכנן לקלוט בעקבות הפרויקט</t>
  </si>
  <si>
    <t>עלות ישירה</t>
  </si>
  <si>
    <t>הוצאות ישירות עבור ביצוע הפרויקט,כך שניתן לייחס ישירות לייצירת השירות או המוצר. למשל: פיתוח תכונה, ביצוע ארועים, נסיעות לשטח לביצוע הפעילות וכו'.</t>
  </si>
  <si>
    <t>עובדים פרילנסרים</t>
  </si>
  <si>
    <t>תשומות כוח אדם שאינם חלק מכוח האדם של הארגון</t>
  </si>
  <si>
    <t>שירותים נרכשים</t>
  </si>
  <si>
    <t xml:space="preserve">קבלת שירות מחברת תוכנה, חברת הפקות או כל גוף אחר שקבע מחיר עבור מתן השירות ועובדיו אינם חלק של הפרויקט. נא לצרף הצעות מחיר. </t>
  </si>
  <si>
    <t>בכל אחד מהעובדים הנ"ל יש להגדיר את הנושאים הבאים. יש להקפיד שחלק זה יהיה תואם את טבלת פירוט התשומות:</t>
  </si>
  <si>
    <t>הגדרת משרה</t>
  </si>
  <si>
    <t>מה תפקיד העובד. יש לפרט ולהגדיר מיהו מנהל הפרויקט</t>
  </si>
  <si>
    <t xml:space="preserve">יש להזין את המספר החזוי של מקבלי השירות שהפרויקט מתכנן להגיע אליהם. יש לפרט זאת עבור כל שנה בנפרד. אים עקר הפרויקט עוסק בפיתוח, נא לציין את מספר העובדים שישתתפו בהטמעה, אם יש,ולא את מספר העובדים הצפויים להשתמש בתוצר בתום הפרויקט.   </t>
  </si>
  <si>
    <t>מספר התקנים</t>
  </si>
  <si>
    <t>יש לפרט את כמות התקנים המבוקשת לאותה משרה , במידה והיקפי המשרה שונים נדרש להזין בשורות נפרדות</t>
  </si>
  <si>
    <t>אחוז המשרה / כמות שעות העבודה החודשית</t>
  </si>
  <si>
    <t>עבור עובדים של הארגון יש לפרט את אחוז המשרה הצפויה להם בעבודה על הפרויקט. 
עבור עובדים חיצוניים לארגון יש לפרט את כמות שעות העבודה החודשיות הצפויה להם בעבודה על הפרויקט.</t>
  </si>
  <si>
    <t>מספר חודשי העבודה במהלך השנה</t>
  </si>
  <si>
    <t>יש לפרט את מספר חודשי העבודה במהלך השנה של העובד.</t>
  </si>
  <si>
    <t>עלות חודשית למשרה / עלות שעת עבודה</t>
  </si>
  <si>
    <t>עבור עובדים של הארגון יש לפרט את עלות המעסיק (ללא מע"מ) עבור משרה מלאה של העובד. 
עבור עובדים חיצוניים לארגון יש לפרט את עלות שעת העבודה (ללא מע"מ) של העובד.</t>
  </si>
  <si>
    <t>אין לכלול בתקציב עלויות מנכ"ל ושירותי מזכירות</t>
  </si>
  <si>
    <t xml:space="preserve">ביטוח לאומי לא משלם שכר של מנכ"ל העמותה/חברה. שירותי מזכירות כבר מתוקצבים בתקורה  כ"א, לא ניתן להכניס סעיף בנפרד </t>
  </si>
  <si>
    <t>תקציב פעילות שוטפת</t>
  </si>
  <si>
    <t>מימון הפרויקט</t>
  </si>
  <si>
    <t>מספר יחידות</t>
  </si>
  <si>
    <t>כמות היחידות הנדרשות בכל שנה</t>
  </si>
  <si>
    <t>לאחר מיפוי כלל עלויות הפרוייקט יש לפרט את המימון שלו:</t>
  </si>
  <si>
    <t>עלות יחידה</t>
  </si>
  <si>
    <t>יש להציג פירוט חישוב עלויות/ יחידות.</t>
  </si>
  <si>
    <t>סה"כ מימון דרך המשתתפים</t>
  </si>
  <si>
    <t>במידה והמשתתפים / צרכני הפרויקט מתוכננים לשלם עבור השירות יש לפרט את הצפוי ההכנסות הנ"ל</t>
  </si>
  <si>
    <t>הערות</t>
  </si>
  <si>
    <t>לפרט ככל הניתן בעמודה של ההערות את אופן ביצוע החישוב של העלות</t>
  </si>
  <si>
    <t>נסיעות</t>
  </si>
  <si>
    <t>במידה ומדובר על נסיעות של בעל תפקיד מסוים לצורך המיזם, התעריף הינו 1.4 ₪ לק"מ (ללא מע"מ) לפי תעריף נש"מ. במידה ומדובר על הסעות משתתפים לצורך הפעילות, יש לתמחר לפי הצורך (עלות מיניבוס/ אוטובוס וכדומה). יש לצרף (בהערות או בגיליון חדש) פירוט היקף נסיעות ממוצע חודשי.</t>
  </si>
  <si>
    <t>סה"כ מימון דרך גורמי מימון אחרים</t>
  </si>
  <si>
    <t>במידה וישנם גורמים מימון נוספים כגון משרדים ממשלתיים או מוניציפאליים שהארגון מתכוון לקבל דרכם מימון יש לפרט מיהו הארגון, את מה הוא עתיד למממן וכמה.</t>
  </si>
  <si>
    <t>אין לכלול עלויות רכב צמוד</t>
  </si>
  <si>
    <t>ביטוח לאומי לא מתקצב רכב צמוד. חישוב הנסיעות והדיווח הינם על בסיס ק"מ. אין מניעה שהארגון יצמיד רכב לעובד המועמס על הפרויקט.</t>
  </si>
  <si>
    <t xml:space="preserve"> עבור סכומים הגבוהים מ-50,000 ₪ יש לבסס את התקציב על הצעת מחיר. בהמשך תהליך הבדיקה תידרשו להעביר הצעת מחיר זו .</t>
  </si>
  <si>
    <t>סה"כ מספר חזוי של מקבלי שירות מהפרוייקט</t>
  </si>
  <si>
    <t>במידה וישנם גורמים מימון נוספים כגון משרדים ממשלתיים או מוניציפאליים שהארגון מתכוון לקבל דרכם מימון יש לפרט מיהו הארגון, את מה הוא עתיד לממן וכמה.</t>
  </si>
  <si>
    <t>סה"כ מימון מהון עצמי</t>
  </si>
  <si>
    <t>כמה הון עצמי הארגון מתכוון להשקיע בפרויקט</t>
  </si>
  <si>
    <t>סה"כ סיוע מקרנות הביטוח הלאומי</t>
  </si>
  <si>
    <t xml:space="preserve"> בקשת הסיוע מקרנות הביטוח הלאומי</t>
  </si>
  <si>
    <t>יינתן שיקול דעת של ביטוח לאומי להפעלת הפרויקט כפיילוט לתקופת פעילות מצומצמת.</t>
  </si>
  <si>
    <t>נגזר מגיליון הזנה- אין צורך למלא עמוד זה</t>
  </si>
  <si>
    <t xml:space="preserve">שם הארגון: </t>
  </si>
  <si>
    <t>שם הפרויקט:</t>
  </si>
  <si>
    <t>תקציב</t>
  </si>
  <si>
    <t>שנה א</t>
  </si>
  <si>
    <t>שנה ב</t>
  </si>
  <si>
    <t>שנה ג</t>
  </si>
  <si>
    <t>סך עלות</t>
  </si>
  <si>
    <t>סה"כ כוח אדם קבוע</t>
  </si>
  <si>
    <t>תקורה כוח אדם</t>
  </si>
  <si>
    <t>סה"כ כ"א כולל תקורה</t>
  </si>
  <si>
    <t>הוצאות פעילות</t>
  </si>
  <si>
    <t>תקורה פעילות</t>
  </si>
  <si>
    <t>סה"כ פעילות כולל תקורה</t>
  </si>
  <si>
    <t>סה"כ שונות</t>
  </si>
  <si>
    <t>סה"כ מדידה וערכה</t>
  </si>
  <si>
    <t>סה"כ תקציב לפרויקט</t>
  </si>
  <si>
    <t>קובץ זה מיועד להזנה על ידי הארגון - יש להגיש את הקובץ בפורמט אקסל</t>
  </si>
  <si>
    <t>שם הארגון:</t>
  </si>
  <si>
    <t>סוג ארגון מגיש :</t>
  </si>
  <si>
    <t>אני מאשר/ת שקראתי את גיליון הוראות המילוי ומילאתי את הקובץ בהתאם להוראות אלו</t>
  </si>
  <si>
    <t>שם ממלא הקובץ:</t>
  </si>
  <si>
    <t>טלפון ממלא הקובץ:</t>
  </si>
  <si>
    <t>תקופת התארגנות (עד 6 חודשים)</t>
  </si>
  <si>
    <t>סיכום</t>
  </si>
  <si>
    <t>היקף משרה</t>
  </si>
  <si>
    <t>מס' חודשי עבודה בשנה</t>
  </si>
  <si>
    <t>עלות מעביד חודשית
(עבור 100% משרה)</t>
  </si>
  <si>
    <t>תקופת התארגנות
(עד 6 חודשים)</t>
  </si>
  <si>
    <t>הערות (פירוט השכלה, תפקיד)</t>
  </si>
  <si>
    <t>תקציב הוצאות כוח אדם</t>
  </si>
  <si>
    <t>תקורה 5% כוח אדם קבוע לפרויקט</t>
  </si>
  <si>
    <t>מספר שעות עבודה בחודש</t>
  </si>
  <si>
    <t>עלות שכר שעתית</t>
  </si>
  <si>
    <t>הערות (פירוט חישוב שעות)</t>
  </si>
  <si>
    <t>פרילנסרים</t>
  </si>
  <si>
    <t>סה"כ כוח אדם כולל תקורה</t>
  </si>
  <si>
    <t>תיאור פעילות</t>
  </si>
  <si>
    <t>מספר יחידות (תקופת התארגנות)</t>
  </si>
  <si>
    <t>מספר יחידות שנה א</t>
  </si>
  <si>
    <t>מספר יחידות שנה ב</t>
  </si>
  <si>
    <t>מספר יחידות שנה ג</t>
  </si>
  <si>
    <t>הערות (פירוט חישוב עלויות/כמויות)</t>
  </si>
  <si>
    <t>תקורה פעילות 2%</t>
  </si>
  <si>
    <t>שונות</t>
  </si>
  <si>
    <t>תיאור</t>
  </si>
  <si>
    <t>מס' יחידות (תקופת התארגנות)</t>
  </si>
  <si>
    <t>מס' יחידות שנה א</t>
  </si>
  <si>
    <t>מס' יחידות שנה ב</t>
  </si>
  <si>
    <t>מס' יחידות שנה ג</t>
  </si>
  <si>
    <t>מסד נתונים</t>
  </si>
  <si>
    <t>מספר חזוי של מקבלי שירות מהתוכנית</t>
  </si>
  <si>
    <t>סה"כ תקציב התוכנית</t>
  </si>
  <si>
    <t>נא לפרט את מקורות ההכנסה הצפויים:</t>
  </si>
  <si>
    <t>פילוח מקורות מימון לפרוייקט</t>
  </si>
  <si>
    <t>גורם מממן</t>
  </si>
  <si>
    <t>סה"כ בש"ח</t>
  </si>
  <si>
    <t>אחוז מימון</t>
  </si>
  <si>
    <t>בקשה מקרנות הביטוח הלאומי</t>
  </si>
  <si>
    <t>סה"כ מקורות מימון</t>
  </si>
  <si>
    <t>סה"כ הוצאות</t>
  </si>
  <si>
    <t>סה"כ</t>
  </si>
  <si>
    <t>לוח תשלומים</t>
  </si>
  <si>
    <t>אחוז מימון מאושר</t>
  </si>
  <si>
    <t>חתימת הסכם</t>
  </si>
  <si>
    <t>עבור הפעלת הפרויקט</t>
  </si>
  <si>
    <t>תשלום</t>
  </si>
  <si>
    <t>תאריך</t>
  </si>
  <si>
    <t>סך תשלום צפוי לפי ההסכם</t>
  </si>
  <si>
    <t>תשלום בפועל</t>
  </si>
  <si>
    <t>הוצאות כספיות מאושרות לתקופה</t>
  </si>
  <si>
    <t>סך תשלום מצטבר</t>
  </si>
  <si>
    <t>הוצאות כספיות מאושרות מצטברות</t>
  </si>
  <si>
    <t>אחוז ניצול מהתקציב</t>
  </si>
  <si>
    <t>תשלום 1</t>
  </si>
  <si>
    <t>תשלום 2</t>
  </si>
  <si>
    <t>תשלום 3</t>
  </si>
  <si>
    <t>תשלום 4</t>
  </si>
  <si>
    <t>תשלום 5</t>
  </si>
  <si>
    <t>תשלום 6</t>
  </si>
  <si>
    <t>תשלום 7</t>
  </si>
  <si>
    <t>תשלום 8</t>
  </si>
  <si>
    <t>תשלום 9</t>
  </si>
  <si>
    <t>תשלום 10</t>
  </si>
  <si>
    <t>בס"ד</t>
  </si>
  <si>
    <t>הנחיות לדיווח כספי:</t>
  </si>
  <si>
    <t xml:space="preserve">על פי ההסכם עליו חתמתם מול הביטוח הלאומי קיימות 7 פעימות תשלום. </t>
  </si>
  <si>
    <t xml:space="preserve">תשלום ראשון הינו מקדמה ועבורו לא נצרך דיווח ביצוע. החל מהתשלום השני יש להגיש דו"ח ביצוע עבור הוצאות הפרויקט החצי שנתיות וכן ביצוע מצטבר מתחילת הפרויקט. </t>
  </si>
  <si>
    <t>על פי ההסכם כל פעימת תשלום מותנה בעמידה ביעדי ביצוע תקציבי כמפורט בהסכם, לכן הכרחי לעיין היטב בהסכם החתום ולעבוד לפיו.</t>
  </si>
  <si>
    <t xml:space="preserve">כל התשלומים למעט התשלום הראשון כמפורט להלן יהיו כפופים להגשת דו"ח כספי חתום ומאושר על ידי רואה חשבון, ממנו יעלה בין היתר כי בוצעו כל ההתחייבויות </t>
  </si>
  <si>
    <t>לפעילות בתקופה המדווחת, ושהוצאו בפועל כל הסכומים הקודמים ששולמו למפעיל ע"י המוסד וגורמים אחרים המשתתפים במימון הפרויקט.</t>
  </si>
  <si>
    <t>בדוחות הביצוע עליכם למלא את העמודה "ביצוע דיווח - למילוי על ידי הגוף" לנוחיותכם התאים בעמודה זו מסומנים בצבע כתום</t>
  </si>
  <si>
    <t xml:space="preserve">כמו כן יש למלא ככל הניתן את העמודה "הערות ופירוט דיווח"  </t>
  </si>
  <si>
    <t>מלבד עמודות אלו אין להכניס שינויים בקובץ כלל.</t>
  </si>
  <si>
    <t xml:space="preserve">לאחר מילוי הדו"ח התקופתי יש לשמור את הגיליון בפורמט pdf ולהחתים עליו את מנהל הכספים של הארגון. </t>
  </si>
  <si>
    <t>בדיווח לתשלום אחרון יש להחתים גם רואה חשבון מבקר של הגוף - בהתאם למופיע בהסכם.</t>
  </si>
  <si>
    <t>יש להעביר את הדיווח החתום וכן את קובץ האקסל כולו לכתובות המייל של דבורה חיה מנהלת המיזם ושל אורית ועלני כלכלנית הקרן - יש להקפיד להעביר לשתי המיילים בו זמנית.</t>
  </si>
  <si>
    <t>מייל דבורה חיה</t>
  </si>
  <si>
    <t>dvorahaya@nioi.gov.il</t>
  </si>
  <si>
    <t>מייל אורית</t>
  </si>
  <si>
    <t>oritkranot@gmail.com</t>
  </si>
  <si>
    <t>חשוב לציין כי מלבד הדיווח הכספי הגוף נדרש להצגת חומרים נוספים -חוברת זו כוללת הנחיות רק עבור הדיווח הכספי. לשאר החומרים יש לעיין היטב בהסכם החתום.</t>
  </si>
  <si>
    <t>לאחר אישור התשלום ישלח אליכם למייל קובץ אקסל מעודכן לאחר אישור של הקרן להוצאות שדווחו.</t>
  </si>
  <si>
    <t>לאחר קבלת הקובץ העדכני מנציג הקרן יש לשומרו ובדיווח הבא יש להגיש דו"ח ביצוע מתוך הקובץ העדכני שנשלח אליכם (ולא מקובץ העבודה הראשוני)</t>
  </si>
  <si>
    <t>דבר זה הכרחי לצורך בקרה על ניצול התקציב</t>
  </si>
  <si>
    <t xml:space="preserve">בכל שאלה ניתן לפנות לאורית ועלני לסלולרי 052-4582136, או למייל הנ"ל. </t>
  </si>
  <si>
    <t>בהצלחה!</t>
  </si>
  <si>
    <t xml:space="preserve">שם הפרוייקט: </t>
  </si>
  <si>
    <t>יש למלא את הדיווח לתקופה המתאימה</t>
  </si>
  <si>
    <t>סעיף תקציבי</t>
  </si>
  <si>
    <t>פירוט</t>
  </si>
  <si>
    <t>סה"כ תקציב מאושר</t>
  </si>
  <si>
    <t xml:space="preserve"> סך תשלומים (כולל אישור דיווח נוכחי)</t>
  </si>
  <si>
    <t>% ניצול עד כה</t>
  </si>
  <si>
    <t>ביצוע דיווח 1- למילוי ע"י הגוף</t>
  </si>
  <si>
    <t>הערות ופירוט דיווח</t>
  </si>
  <si>
    <t>סה"כ דיווח מאושר- למילוי הקרן</t>
  </si>
  <si>
    <t>ביצוע דיווח 2- למילוי ע"י הגוף</t>
  </si>
  <si>
    <t xml:space="preserve">הערות ופירוט דיווח </t>
  </si>
  <si>
    <t>סה"כ דיווח מאושר -למילוי הקרן</t>
  </si>
  <si>
    <t>ביצוע דיווח 3 - למילוי ע"י הגוף</t>
  </si>
  <si>
    <t>ביצוע דיווח 4- למילוי ע"י הגוף</t>
  </si>
  <si>
    <t>ביצוע דיווח 5- למילוי ע"י הגוף</t>
  </si>
  <si>
    <t>ביצוע דיווח 6 - למילוי ע"י הגוף</t>
  </si>
  <si>
    <t>ביצוע דיווח 7 - למילוי ע"י הגוף</t>
  </si>
  <si>
    <t>ביצוע דיווח 8 - למילוי ע"י הגוף</t>
  </si>
  <si>
    <t>כוח אדם קבוע לפרוייקט</t>
  </si>
  <si>
    <t xml:space="preserve">תקורה כוח אדם </t>
  </si>
  <si>
    <t>סה"כ עלות כוח אדם כולל תקורה</t>
  </si>
  <si>
    <t>תקציב הפעלה שוטפת</t>
  </si>
  <si>
    <t xml:space="preserve">סה"כ עלות הפעלה </t>
  </si>
  <si>
    <t>סה"כ עלות נסיעות</t>
  </si>
  <si>
    <t>סה"כ עלות שונות</t>
  </si>
  <si>
    <t>הוצאות אחרות שאינן כלולות בסעיפים שאושרו ע"י הקרן</t>
  </si>
  <si>
    <t>סה"כ עלות הוצאות אחרות</t>
  </si>
  <si>
    <t>מספר נהנים צפוי מהתוכנית</t>
  </si>
  <si>
    <r>
      <t>ניצול התקציב ועמידה ביעדים</t>
    </r>
    <r>
      <rPr>
        <b/>
        <sz val="12"/>
        <rFont val="Arial"/>
        <family val="2"/>
      </rPr>
      <t xml:space="preserve">
ארגון _____________
לשנת _____________</t>
    </r>
  </si>
  <si>
    <t xml:space="preserve">תקציב </t>
  </si>
  <si>
    <t>מספר נהנים</t>
  </si>
  <si>
    <t>יחס תקציב לנהנה (אלפי ₪ לנהנה)</t>
  </si>
  <si>
    <t>תכנון</t>
  </si>
  <si>
    <t xml:space="preserve">% ניצול </t>
  </si>
  <si>
    <t>% ביצוע</t>
  </si>
  <si>
    <t>תקציב מתוכנן לנהנה</t>
  </si>
  <si>
    <t>יחס בפועל</t>
  </si>
  <si>
    <t>כוח אדם</t>
  </si>
  <si>
    <t>פעילות</t>
  </si>
  <si>
    <t>אחר</t>
  </si>
  <si>
    <t xml:space="preserve">משרד הרווחה והביטחוןהחברתי </t>
  </si>
  <si>
    <t xml:space="preserve">הון עצמי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</si>
</sst>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 #,##0_ ;_ * \-#,##0_ ;_ * &quot;-&quot;??_ ;_ @_ "/>
    <numFmt numFmtId="165" formatCode="0.0"/>
    <numFmt numFmtId="166" formatCode="&quot;₪&quot;\ #,##0"/>
    <numFmt numFmtId="167" formatCode="&quot;₪&quot;\ #,##0.00"/>
  </numFmts>
  <fonts count="36" x14ac:knownFonts="1">
    <font>
      <sz val="11"/>
      <color theme="1"/>
      <name val="Arial"/>
      <family val="2"/>
      <charset val="177"/>
      <scheme val="minor"/>
    </font>
    <font>
      <b/>
      <sz val="11"/>
      <color theme="1"/>
      <name val="Arial"/>
      <family val="2"/>
      <scheme val="minor"/>
    </font>
    <font>
      <sz val="11"/>
      <color theme="1"/>
      <name val="Arial"/>
      <family val="2"/>
      <charset val="177"/>
      <scheme val="minor"/>
    </font>
    <font>
      <sz val="10"/>
      <name val="Arial"/>
      <family val="2"/>
    </font>
    <font>
      <b/>
      <sz val="14"/>
      <name val="Arial"/>
      <family val="2"/>
    </font>
    <font>
      <b/>
      <sz val="16"/>
      <name val="Arial"/>
      <family val="2"/>
    </font>
    <font>
      <b/>
      <sz val="10"/>
      <name val="Arial"/>
      <family val="2"/>
    </font>
    <font>
      <b/>
      <u/>
      <sz val="16"/>
      <name val="Arial"/>
      <family val="2"/>
    </font>
    <font>
      <b/>
      <sz val="12"/>
      <name val="Arial"/>
      <family val="2"/>
    </font>
    <font>
      <b/>
      <sz val="11"/>
      <name val="Tahoma"/>
      <family val="2"/>
    </font>
    <font>
      <sz val="12"/>
      <name val="Times New Roman"/>
      <family val="1"/>
    </font>
    <font>
      <b/>
      <u/>
      <sz val="14"/>
      <color theme="1"/>
      <name val="Arial"/>
      <family val="2"/>
      <scheme val="minor"/>
    </font>
    <font>
      <sz val="18"/>
      <color theme="1"/>
      <name val="Arial"/>
      <family val="2"/>
      <charset val="177"/>
      <scheme val="minor"/>
    </font>
    <font>
      <sz val="14"/>
      <color theme="1"/>
      <name val="David"/>
      <family val="2"/>
    </font>
    <font>
      <sz val="12"/>
      <color theme="1"/>
      <name val="David"/>
      <family val="2"/>
    </font>
    <font>
      <b/>
      <sz val="9"/>
      <color theme="1"/>
      <name val="Arial"/>
      <family val="2"/>
      <scheme val="minor"/>
    </font>
    <font>
      <sz val="14"/>
      <color theme="1"/>
      <name val="David"/>
      <family val="2"/>
      <charset val="177"/>
    </font>
    <font>
      <u/>
      <sz val="8.25"/>
      <color indexed="12"/>
      <name val="Arial"/>
      <family val="2"/>
      <charset val="177"/>
    </font>
    <font>
      <u/>
      <sz val="14"/>
      <color indexed="12"/>
      <name val="Arial"/>
      <family val="2"/>
      <charset val="177"/>
    </font>
    <font>
      <sz val="16"/>
      <color theme="1"/>
      <name val="David"/>
      <family val="2"/>
      <charset val="177"/>
    </font>
    <font>
      <sz val="11"/>
      <color theme="1"/>
      <name val="David"/>
      <family val="2"/>
    </font>
    <font>
      <b/>
      <u/>
      <sz val="14"/>
      <color theme="0"/>
      <name val="David"/>
      <family val="2"/>
    </font>
    <font>
      <b/>
      <sz val="11"/>
      <color theme="1"/>
      <name val="David"/>
      <family val="2"/>
    </font>
    <font>
      <sz val="11"/>
      <name val="David"/>
      <family val="2"/>
    </font>
    <font>
      <b/>
      <sz val="12"/>
      <color theme="1"/>
      <name val="David"/>
      <family val="2"/>
      <charset val="177"/>
    </font>
    <font>
      <b/>
      <sz val="12"/>
      <color theme="1"/>
      <name val="Arial"/>
      <family val="2"/>
      <scheme val="minor"/>
    </font>
    <font>
      <sz val="12"/>
      <color theme="1"/>
      <name val="Arial"/>
      <family val="2"/>
      <charset val="177"/>
      <scheme val="minor"/>
    </font>
    <font>
      <sz val="12"/>
      <color theme="1"/>
      <name val="Arial"/>
      <family val="2"/>
      <scheme val="minor"/>
    </font>
    <font>
      <b/>
      <sz val="13"/>
      <color theme="1"/>
      <name val="Arial"/>
      <family val="2"/>
      <scheme val="minor"/>
    </font>
    <font>
      <sz val="13"/>
      <color theme="1"/>
      <name val="Arial"/>
      <family val="2"/>
      <scheme val="minor"/>
    </font>
    <font>
      <sz val="12"/>
      <color theme="1"/>
      <name val="Arial"/>
      <family val="2"/>
    </font>
    <font>
      <sz val="12"/>
      <name val="Arial"/>
      <family val="2"/>
      <charset val="177"/>
      <scheme val="minor"/>
    </font>
    <font>
      <b/>
      <sz val="15"/>
      <color theme="1"/>
      <name val="Arial"/>
      <family val="2"/>
      <scheme val="minor"/>
    </font>
    <font>
      <b/>
      <sz val="16"/>
      <color theme="1"/>
      <name val="Arial"/>
      <family val="2"/>
      <scheme val="minor"/>
    </font>
    <font>
      <b/>
      <u/>
      <sz val="11"/>
      <color theme="1"/>
      <name val="Arial"/>
      <family val="2"/>
      <scheme val="minor"/>
    </font>
    <font>
      <b/>
      <sz val="11"/>
      <name val="David"/>
      <family val="2"/>
    </font>
  </fonts>
  <fills count="13">
    <fill>
      <patternFill patternType="none"/>
    </fill>
    <fill>
      <patternFill patternType="gray125"/>
    </fill>
    <fill>
      <patternFill patternType="solid">
        <fgColor rgb="FFFFFF00"/>
        <bgColor indexed="64"/>
      </patternFill>
    </fill>
    <fill>
      <patternFill patternType="solid">
        <fgColor indexed="42"/>
        <bgColor indexed="64"/>
      </patternFill>
    </fill>
    <fill>
      <patternFill patternType="solid">
        <fgColor indexed="47"/>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auto="1"/>
      </top>
      <bottom/>
      <diagonal/>
    </border>
    <border>
      <left style="medium">
        <color indexed="64"/>
      </left>
      <right/>
      <top style="thin">
        <color auto="1"/>
      </top>
      <bottom style="thin">
        <color auto="1"/>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17" fillId="0" borderId="0" applyNumberFormat="0" applyFill="0" applyBorder="0" applyAlignment="0" applyProtection="0">
      <alignment vertical="top"/>
      <protection locked="0"/>
    </xf>
  </cellStyleXfs>
  <cellXfs count="306">
    <xf numFmtId="0" fontId="0" fillId="0" borderId="0" xfId="0"/>
    <xf numFmtId="0" fontId="0" fillId="0" borderId="0" xfId="0" applyProtection="1">
      <protection locked="0"/>
    </xf>
    <xf numFmtId="0" fontId="0" fillId="0" borderId="1" xfId="0" applyBorder="1" applyProtection="1">
      <protection locked="0"/>
    </xf>
    <xf numFmtId="0" fontId="0" fillId="0" borderId="1" xfId="0" applyBorder="1"/>
    <xf numFmtId="0" fontId="4" fillId="3" borderId="1" xfId="3" applyFont="1" applyFill="1" applyBorder="1" applyAlignment="1" applyProtection="1">
      <alignment horizontal="center" vertical="center"/>
      <protection locked="0"/>
    </xf>
    <xf numFmtId="0" fontId="6" fillId="3" borderId="1" xfId="3" applyFont="1" applyFill="1" applyBorder="1" applyAlignment="1" applyProtection="1">
      <alignment horizontal="center" vertical="center" wrapText="1" readingOrder="2"/>
      <protection locked="0"/>
    </xf>
    <xf numFmtId="0" fontId="0" fillId="2" borderId="0" xfId="0" applyFill="1" applyProtection="1">
      <protection locked="0"/>
    </xf>
    <xf numFmtId="0" fontId="4" fillId="3" borderId="19" xfId="3"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2" borderId="0" xfId="0" applyFont="1" applyFill="1" applyProtection="1">
      <protection locked="0"/>
    </xf>
    <xf numFmtId="0" fontId="1" fillId="0" borderId="0" xfId="0" applyFont="1" applyProtection="1">
      <protection locked="0"/>
    </xf>
    <xf numFmtId="0" fontId="1" fillId="6" borderId="1" xfId="0" applyFont="1" applyFill="1" applyBorder="1" applyAlignment="1">
      <alignment horizontal="center"/>
    </xf>
    <xf numFmtId="0" fontId="1" fillId="6" borderId="1" xfId="0" applyFont="1" applyFill="1" applyBorder="1" applyProtection="1">
      <protection locked="0"/>
    </xf>
    <xf numFmtId="0" fontId="5" fillId="4" borderId="2" xfId="3" applyFont="1" applyFill="1" applyBorder="1" applyAlignment="1" applyProtection="1">
      <alignment vertical="center"/>
      <protection locked="0"/>
    </xf>
    <xf numFmtId="0" fontId="8" fillId="3" borderId="1" xfId="3" applyFont="1" applyFill="1" applyBorder="1" applyAlignment="1" applyProtection="1">
      <alignment horizontal="right"/>
      <protection locked="0"/>
    </xf>
    <xf numFmtId="10" fontId="13" fillId="7" borderId="1" xfId="2" applyNumberFormat="1" applyFont="1" applyFill="1" applyBorder="1" applyAlignment="1" applyProtection="1">
      <alignment horizontal="center" vertical="center" wrapText="1"/>
      <protection locked="0"/>
    </xf>
    <xf numFmtId="0" fontId="5" fillId="4" borderId="0" xfId="3" applyFont="1" applyFill="1" applyAlignment="1" applyProtection="1">
      <alignment vertical="center"/>
      <protection locked="0"/>
    </xf>
    <xf numFmtId="0" fontId="8" fillId="3" borderId="1" xfId="3" applyFont="1" applyFill="1" applyBorder="1" applyAlignment="1" applyProtection="1">
      <alignment horizontal="center" vertical="center" wrapText="1"/>
      <protection locked="0"/>
    </xf>
    <xf numFmtId="0" fontId="8" fillId="3" borderId="1" xfId="3" applyFont="1" applyFill="1" applyBorder="1" applyAlignment="1" applyProtection="1">
      <alignment wrapText="1"/>
      <protection locked="0"/>
    </xf>
    <xf numFmtId="166" fontId="14" fillId="0" borderId="1" xfId="0" applyNumberFormat="1" applyFont="1" applyBorder="1" applyAlignment="1" applyProtection="1">
      <alignment horizontal="center" vertical="center" wrapText="1"/>
      <protection locked="0"/>
    </xf>
    <xf numFmtId="166" fontId="14" fillId="0" borderId="1" xfId="1" applyNumberFormat="1" applyFont="1" applyFill="1" applyBorder="1" applyAlignment="1" applyProtection="1">
      <alignment horizontal="center" vertical="center" wrapText="1"/>
    </xf>
    <xf numFmtId="0" fontId="5" fillId="0" borderId="0" xfId="3" applyFont="1" applyAlignment="1" applyProtection="1">
      <alignment vertical="center"/>
      <protection locked="0"/>
    </xf>
    <xf numFmtId="10" fontId="14" fillId="0" borderId="1" xfId="1" applyNumberFormat="1" applyFont="1" applyFill="1" applyBorder="1" applyAlignment="1" applyProtection="1">
      <alignment horizontal="center" vertical="center" wrapText="1"/>
    </xf>
    <xf numFmtId="166" fontId="1" fillId="0" borderId="1" xfId="0" applyNumberFormat="1" applyFont="1" applyBorder="1"/>
    <xf numFmtId="0" fontId="13" fillId="0" borderId="0" xfId="0" applyFont="1" applyAlignment="1" applyProtection="1">
      <alignment vertical="center"/>
      <protection locked="0"/>
    </xf>
    <xf numFmtId="0" fontId="1" fillId="0" borderId="1" xfId="0" applyFont="1" applyBorder="1" applyProtection="1">
      <protection locked="0"/>
    </xf>
    <xf numFmtId="0" fontId="0" fillId="0" borderId="0" xfId="0" applyAlignment="1" applyProtection="1">
      <alignment horizontal="center" vertical="center"/>
      <protection locked="0"/>
    </xf>
    <xf numFmtId="0" fontId="1" fillId="6" borderId="1" xfId="0" applyFont="1" applyFill="1" applyBorder="1" applyAlignment="1" applyProtection="1">
      <alignment horizontal="center"/>
      <protection locked="0"/>
    </xf>
    <xf numFmtId="0" fontId="11" fillId="6" borderId="1" xfId="0" applyFont="1" applyFill="1" applyBorder="1" applyAlignment="1" applyProtection="1">
      <alignment horizontal="center" vertical="center"/>
      <protection locked="0"/>
    </xf>
    <xf numFmtId="0" fontId="7" fillId="0" borderId="0" xfId="4" applyFont="1" applyAlignment="1" applyProtection="1">
      <alignment horizontal="center" vertical="center" wrapText="1"/>
      <protection locked="0"/>
    </xf>
    <xf numFmtId="0" fontId="9" fillId="3" borderId="1" xfId="4" applyFont="1" applyFill="1" applyBorder="1" applyAlignment="1" applyProtection="1">
      <alignment horizontal="center" vertical="center" wrapText="1" readingOrder="2"/>
      <protection locked="0"/>
    </xf>
    <xf numFmtId="9" fontId="10" fillId="0" borderId="1" xfId="5" applyFont="1" applyBorder="1" applyAlignment="1" applyProtection="1">
      <alignment horizontal="center" vertical="center" wrapText="1" readingOrder="2"/>
      <protection locked="0"/>
    </xf>
    <xf numFmtId="0" fontId="10" fillId="0" borderId="1" xfId="4" applyFont="1" applyBorder="1" applyAlignment="1" applyProtection="1">
      <alignment horizontal="center" vertical="center" wrapText="1" readingOrder="2"/>
      <protection locked="0"/>
    </xf>
    <xf numFmtId="167" fontId="10" fillId="0" borderId="1" xfId="4" applyNumberFormat="1" applyFont="1" applyBorder="1" applyAlignment="1">
      <alignment horizontal="center" vertical="center" wrapText="1" readingOrder="1"/>
    </xf>
    <xf numFmtId="165" fontId="10" fillId="0" borderId="1" xfId="4" applyNumberFormat="1" applyFont="1" applyBorder="1" applyAlignment="1">
      <alignment horizontal="center" vertical="center" wrapText="1" readingOrder="2"/>
    </xf>
    <xf numFmtId="9" fontId="10" fillId="0" borderId="1" xfId="5" applyFont="1" applyBorder="1" applyAlignment="1" applyProtection="1">
      <alignment horizontal="center" vertical="center" wrapText="1" readingOrder="2"/>
    </xf>
    <xf numFmtId="0" fontId="10" fillId="0" borderId="1" xfId="4" applyFont="1" applyBorder="1" applyAlignment="1">
      <alignment horizontal="center" vertical="center" wrapText="1" readingOrder="2"/>
    </xf>
    <xf numFmtId="2" fontId="0" fillId="0" borderId="0" xfId="0" applyNumberFormat="1" applyProtection="1">
      <protection locked="0"/>
    </xf>
    <xf numFmtId="0" fontId="5" fillId="0" borderId="0" xfId="3" applyFont="1" applyAlignment="1" applyProtection="1">
      <alignment vertical="center" wrapText="1"/>
      <protection locked="0"/>
    </xf>
    <xf numFmtId="164" fontId="0" fillId="0" borderId="1" xfId="1" applyNumberFormat="1" applyFont="1" applyFill="1" applyBorder="1" applyProtection="1"/>
    <xf numFmtId="164" fontId="1" fillId="6" borderId="1" xfId="1" applyNumberFormat="1" applyFont="1" applyFill="1" applyBorder="1" applyProtection="1"/>
    <xf numFmtId="164" fontId="0" fillId="0" borderId="1" xfId="1" applyNumberFormat="1" applyFont="1" applyFill="1" applyBorder="1" applyProtection="1">
      <protection locked="0"/>
    </xf>
    <xf numFmtId="10" fontId="0" fillId="6" borderId="2" xfId="2" applyNumberFormat="1" applyFont="1" applyFill="1" applyBorder="1" applyAlignment="1" applyProtection="1">
      <alignment horizontal="center"/>
    </xf>
    <xf numFmtId="0" fontId="1" fillId="6" borderId="2" xfId="0" applyFont="1" applyFill="1" applyBorder="1" applyProtection="1">
      <protection locked="0"/>
    </xf>
    <xf numFmtId="164" fontId="0" fillId="0" borderId="15" xfId="1" applyNumberFormat="1" applyFont="1" applyFill="1" applyBorder="1" applyProtection="1">
      <protection locked="0"/>
    </xf>
    <xf numFmtId="0" fontId="1" fillId="6" borderId="14" xfId="0" applyFont="1" applyFill="1" applyBorder="1" applyProtection="1">
      <protection locked="0"/>
    </xf>
    <xf numFmtId="0" fontId="1" fillId="6" borderId="15" xfId="0" applyFont="1" applyFill="1" applyBorder="1" applyProtection="1">
      <protection locked="0"/>
    </xf>
    <xf numFmtId="164" fontId="1" fillId="6" borderId="15" xfId="1" applyNumberFormat="1" applyFont="1" applyFill="1" applyBorder="1" applyProtection="1">
      <protection locked="0"/>
    </xf>
    <xf numFmtId="164" fontId="1" fillId="6" borderId="14" xfId="1" applyNumberFormat="1" applyFont="1" applyFill="1" applyBorder="1" applyProtection="1">
      <protection locked="0"/>
    </xf>
    <xf numFmtId="14" fontId="8" fillId="0" borderId="1" xfId="3" applyNumberFormat="1" applyFont="1" applyBorder="1" applyAlignment="1" applyProtection="1">
      <alignment horizontal="center" vertical="center" wrapText="1"/>
      <protection locked="0"/>
    </xf>
    <xf numFmtId="14" fontId="13" fillId="7" borderId="1" xfId="2" applyNumberFormat="1" applyFont="1" applyFill="1" applyBorder="1" applyAlignment="1" applyProtection="1">
      <alignment horizontal="center" vertical="center" wrapText="1"/>
      <protection locked="0"/>
    </xf>
    <xf numFmtId="164" fontId="1" fillId="6" borderId="9" xfId="1" applyNumberFormat="1" applyFont="1" applyFill="1" applyBorder="1" applyProtection="1">
      <protection locked="0"/>
    </xf>
    <xf numFmtId="164" fontId="1" fillId="6" borderId="11" xfId="1" applyNumberFormat="1" applyFont="1" applyFill="1" applyBorder="1" applyProtection="1">
      <protection locked="0"/>
    </xf>
    <xf numFmtId="166" fontId="10" fillId="0" borderId="1" xfId="4" applyNumberFormat="1" applyFont="1" applyBorder="1" applyAlignment="1">
      <alignment horizontal="center" vertical="center" wrapText="1" readingOrder="1"/>
    </xf>
    <xf numFmtId="0" fontId="18" fillId="0" borderId="0" xfId="8" applyFont="1" applyAlignment="1" applyProtection="1"/>
    <xf numFmtId="164" fontId="0" fillId="8" borderId="14" xfId="1" applyNumberFormat="1" applyFont="1" applyFill="1" applyBorder="1" applyProtection="1">
      <protection locked="0"/>
    </xf>
    <xf numFmtId="164" fontId="1" fillId="8" borderId="14" xfId="1" applyNumberFormat="1" applyFont="1" applyFill="1" applyBorder="1" applyProtection="1">
      <protection locked="0"/>
    </xf>
    <xf numFmtId="0" fontId="6" fillId="0" borderId="6" xfId="3" applyFont="1" applyBorder="1" applyAlignment="1" applyProtection="1">
      <alignment horizontal="center" vertical="center" wrapText="1" readingOrder="2"/>
      <protection locked="0"/>
    </xf>
    <xf numFmtId="0" fontId="6" fillId="0" borderId="8" xfId="3" applyFont="1" applyBorder="1" applyAlignment="1" applyProtection="1">
      <alignment horizontal="center" vertical="center" wrapText="1" readingOrder="2"/>
      <protection locked="0"/>
    </xf>
    <xf numFmtId="0" fontId="6" fillId="0" borderId="20" xfId="3" applyFont="1" applyBorder="1" applyAlignment="1" applyProtection="1">
      <alignment horizontal="center" vertical="center" wrapText="1" readingOrder="2"/>
      <protection locked="0"/>
    </xf>
    <xf numFmtId="164" fontId="1" fillId="6" borderId="18" xfId="1" applyNumberFormat="1" applyFont="1" applyFill="1" applyBorder="1" applyProtection="1">
      <protection locked="0"/>
    </xf>
    <xf numFmtId="10" fontId="0" fillId="0" borderId="1" xfId="2" applyNumberFormat="1" applyFont="1" applyFill="1" applyBorder="1" applyAlignment="1" applyProtection="1">
      <alignment horizontal="center"/>
    </xf>
    <xf numFmtId="10" fontId="1" fillId="6" borderId="1" xfId="2" applyNumberFormat="1" applyFont="1" applyFill="1" applyBorder="1" applyAlignment="1" applyProtection="1">
      <alignment horizontal="center"/>
    </xf>
    <xf numFmtId="0" fontId="16" fillId="0" borderId="0" xfId="0" applyFont="1"/>
    <xf numFmtId="164" fontId="0" fillId="8" borderId="14" xfId="1" applyNumberFormat="1" applyFont="1" applyFill="1" applyBorder="1" applyProtection="1"/>
    <xf numFmtId="0" fontId="19" fillId="0" borderId="0" xfId="0" applyFont="1"/>
    <xf numFmtId="0" fontId="20" fillId="0" borderId="0" xfId="0" applyFont="1"/>
    <xf numFmtId="0" fontId="21" fillId="9" borderId="22" xfId="0" applyFont="1" applyFill="1" applyBorder="1" applyAlignment="1">
      <alignment horizontal="center" vertical="center"/>
    </xf>
    <xf numFmtId="0" fontId="20" fillId="11" borderId="14" xfId="0" applyFont="1" applyFill="1" applyBorder="1" applyAlignment="1">
      <alignment horizontal="right" vertical="center"/>
    </xf>
    <xf numFmtId="0" fontId="20" fillId="0" borderId="15" xfId="0" applyFont="1" applyBorder="1" applyAlignment="1">
      <alignment horizontal="right" vertical="center" wrapText="1"/>
    </xf>
    <xf numFmtId="0" fontId="20" fillId="11" borderId="9" xfId="0" applyFont="1" applyFill="1" applyBorder="1" applyAlignment="1">
      <alignment horizontal="right" vertical="center"/>
    </xf>
    <xf numFmtId="0" fontId="20" fillId="0" borderId="11" xfId="0" applyFont="1" applyBorder="1" applyAlignment="1">
      <alignment horizontal="right" vertical="center" wrapText="1"/>
    </xf>
    <xf numFmtId="0" fontId="20" fillId="0" borderId="14" xfId="0" applyFont="1" applyBorder="1" applyAlignment="1">
      <alignment horizontal="right" vertical="center"/>
    </xf>
    <xf numFmtId="0" fontId="20" fillId="0" borderId="23" xfId="0" applyFont="1" applyBorder="1" applyAlignment="1">
      <alignment horizontal="right" vertical="center"/>
    </xf>
    <xf numFmtId="3" fontId="30" fillId="7" borderId="1" xfId="0" applyNumberFormat="1" applyFont="1" applyFill="1" applyBorder="1" applyAlignment="1" applyProtection="1">
      <alignment horizontal="center" vertical="center" wrapText="1"/>
      <protection locked="0"/>
    </xf>
    <xf numFmtId="0" fontId="20" fillId="0" borderId="0" xfId="0" applyFont="1" applyAlignment="1">
      <alignment horizontal="right" vertical="center" wrapText="1"/>
    </xf>
    <xf numFmtId="0" fontId="26" fillId="0" borderId="0" xfId="0" applyFont="1" applyProtection="1">
      <protection locked="0"/>
    </xf>
    <xf numFmtId="0" fontId="25" fillId="0" borderId="0" xfId="0" applyFont="1" applyProtection="1">
      <protection locked="0"/>
    </xf>
    <xf numFmtId="0" fontId="26" fillId="12" borderId="0" xfId="0" applyFont="1" applyFill="1" applyProtection="1">
      <protection locked="0"/>
    </xf>
    <xf numFmtId="0" fontId="26" fillId="12" borderId="19" xfId="0" applyFont="1" applyFill="1" applyBorder="1" applyProtection="1">
      <protection locked="0"/>
    </xf>
    <xf numFmtId="164" fontId="25" fillId="7" borderId="2" xfId="0" applyNumberFormat="1" applyFont="1" applyFill="1" applyBorder="1" applyProtection="1">
      <protection locked="0"/>
    </xf>
    <xf numFmtId="164" fontId="26" fillId="10" borderId="2" xfId="0" applyNumberFormat="1" applyFont="1" applyFill="1" applyBorder="1"/>
    <xf numFmtId="164" fontId="25" fillId="10" borderId="2" xfId="0" applyNumberFormat="1" applyFont="1" applyFill="1" applyBorder="1"/>
    <xf numFmtId="164" fontId="25" fillId="10" borderId="1" xfId="1" applyNumberFormat="1" applyFont="1" applyFill="1" applyBorder="1" applyAlignment="1" applyProtection="1">
      <alignment horizontal="center" vertical="center" wrapText="1"/>
    </xf>
    <xf numFmtId="164" fontId="28" fillId="10" borderId="1" xfId="0" applyNumberFormat="1" applyFont="1" applyFill="1" applyBorder="1" applyAlignment="1">
      <alignment horizontal="center" vertical="center" wrapText="1"/>
    </xf>
    <xf numFmtId="164" fontId="28" fillId="10" borderId="2" xfId="0" applyNumberFormat="1" applyFont="1" applyFill="1" applyBorder="1"/>
    <xf numFmtId="164" fontId="32" fillId="10" borderId="2" xfId="0" applyNumberFormat="1" applyFont="1" applyFill="1" applyBorder="1"/>
    <xf numFmtId="0" fontId="26" fillId="12" borderId="13" xfId="0" applyFont="1" applyFill="1" applyBorder="1"/>
    <xf numFmtId="0" fontId="27" fillId="5" borderId="1" xfId="0" applyFont="1" applyFill="1" applyBorder="1" applyAlignment="1">
      <alignment wrapText="1"/>
    </xf>
    <xf numFmtId="0" fontId="27" fillId="5" borderId="1" xfId="0" applyFont="1" applyFill="1" applyBorder="1" applyAlignment="1">
      <alignment vertical="center" wrapText="1"/>
    </xf>
    <xf numFmtId="164" fontId="0" fillId="0" borderId="0" xfId="1" applyNumberFormat="1" applyFont="1" applyProtection="1">
      <protection locked="0"/>
    </xf>
    <xf numFmtId="164" fontId="0" fillId="0" borderId="0" xfId="0" applyNumberFormat="1" applyProtection="1">
      <protection locked="0"/>
    </xf>
    <xf numFmtId="0" fontId="33" fillId="0" borderId="0" xfId="0" applyFont="1" applyProtection="1">
      <protection locked="0"/>
    </xf>
    <xf numFmtId="0" fontId="25" fillId="0" borderId="0" xfId="0" applyFont="1"/>
    <xf numFmtId="0" fontId="24" fillId="10" borderId="28" xfId="0" applyFont="1" applyFill="1" applyBorder="1" applyAlignment="1">
      <alignment horizontal="center" vertical="center" wrapText="1"/>
    </xf>
    <xf numFmtId="0" fontId="26" fillId="10" borderId="5" xfId="0" applyFont="1" applyFill="1" applyBorder="1" applyAlignment="1">
      <alignment vertical="center" wrapText="1"/>
    </xf>
    <xf numFmtId="0" fontId="25" fillId="10" borderId="37"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31" fillId="7" borderId="1" xfId="0" applyFont="1" applyFill="1" applyBorder="1" applyAlignment="1" applyProtection="1">
      <alignment wrapText="1"/>
      <protection locked="0"/>
    </xf>
    <xf numFmtId="9" fontId="26" fillId="7" borderId="1" xfId="2" applyFont="1" applyFill="1" applyBorder="1" applyAlignment="1" applyProtection="1">
      <alignment wrapText="1"/>
      <protection locked="0"/>
    </xf>
    <xf numFmtId="0" fontId="26" fillId="7" borderId="1" xfId="0" applyFont="1" applyFill="1" applyBorder="1" applyAlignment="1" applyProtection="1">
      <alignment wrapText="1"/>
      <protection locked="0"/>
    </xf>
    <xf numFmtId="164" fontId="26" fillId="10" borderId="2" xfId="0" applyNumberFormat="1" applyFont="1" applyFill="1" applyBorder="1" applyAlignment="1">
      <alignment wrapText="1"/>
    </xf>
    <xf numFmtId="164" fontId="25" fillId="10" borderId="2" xfId="0" applyNumberFormat="1" applyFont="1" applyFill="1" applyBorder="1" applyAlignment="1">
      <alignment wrapText="1"/>
    </xf>
    <xf numFmtId="0" fontId="26" fillId="7" borderId="18" xfId="0" applyFont="1" applyFill="1" applyBorder="1" applyAlignment="1" applyProtection="1">
      <alignment horizontal="center" wrapText="1"/>
      <protection locked="0"/>
    </xf>
    <xf numFmtId="164" fontId="26" fillId="10" borderId="2" xfId="1" applyNumberFormat="1" applyFont="1" applyFill="1" applyBorder="1" applyAlignment="1" applyProtection="1">
      <alignment wrapText="1"/>
    </xf>
    <xf numFmtId="164" fontId="25" fillId="10" borderId="2" xfId="1" applyNumberFormat="1" applyFont="1" applyFill="1" applyBorder="1" applyAlignment="1" applyProtection="1">
      <alignment wrapText="1"/>
    </xf>
    <xf numFmtId="164" fontId="28" fillId="10" borderId="2" xfId="0" applyNumberFormat="1" applyFont="1" applyFill="1" applyBorder="1" applyAlignment="1">
      <alignment wrapText="1"/>
    </xf>
    <xf numFmtId="164" fontId="29" fillId="7" borderId="1" xfId="1" applyNumberFormat="1" applyFont="1" applyFill="1" applyBorder="1" applyAlignment="1" applyProtection="1">
      <alignment horizontal="center" vertical="center" wrapText="1"/>
      <protection locked="0"/>
    </xf>
    <xf numFmtId="164" fontId="29" fillId="10" borderId="1" xfId="1" applyNumberFormat="1" applyFont="1" applyFill="1" applyBorder="1" applyAlignment="1" applyProtection="1">
      <alignment horizontal="center" vertical="center" wrapText="1"/>
    </xf>
    <xf numFmtId="0" fontId="0" fillId="0" borderId="0" xfId="0" applyAlignment="1" applyProtection="1">
      <alignment vertical="center" wrapText="1"/>
      <protection locked="0"/>
    </xf>
    <xf numFmtId="0" fontId="29" fillId="10" borderId="1" xfId="0" applyFont="1" applyFill="1" applyBorder="1" applyAlignment="1">
      <alignment horizontal="center" vertical="center" wrapText="1"/>
    </xf>
    <xf numFmtId="0" fontId="29" fillId="10" borderId="1" xfId="0" applyFont="1" applyFill="1" applyBorder="1" applyAlignment="1">
      <alignment vertical="center" wrapText="1"/>
    </xf>
    <xf numFmtId="0" fontId="29" fillId="10" borderId="15" xfId="0" applyFont="1" applyFill="1" applyBorder="1" applyAlignment="1">
      <alignment vertical="center" wrapText="1"/>
    </xf>
    <xf numFmtId="164" fontId="29" fillId="7" borderId="1" xfId="1" applyNumberFormat="1" applyFont="1" applyFill="1" applyBorder="1" applyAlignment="1" applyProtection="1">
      <alignment vertical="center" wrapText="1"/>
      <protection locked="0"/>
    </xf>
    <xf numFmtId="10" fontId="29" fillId="10" borderId="15" xfId="0" applyNumberFormat="1" applyFont="1" applyFill="1" applyBorder="1" applyAlignment="1">
      <alignment vertical="center" wrapText="1"/>
    </xf>
    <xf numFmtId="0" fontId="27" fillId="5" borderId="45"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5" borderId="31" xfId="0" applyFont="1" applyFill="1" applyBorder="1" applyAlignment="1">
      <alignment horizontal="center" vertical="center" wrapText="1"/>
    </xf>
    <xf numFmtId="0" fontId="0" fillId="0" borderId="25" xfId="0" applyBorder="1"/>
    <xf numFmtId="0" fontId="0" fillId="0" borderId="33"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51" xfId="0" applyBorder="1"/>
    <xf numFmtId="0" fontId="0" fillId="0" borderId="30" xfId="0" applyBorder="1"/>
    <xf numFmtId="0" fontId="27" fillId="5" borderId="44" xfId="0" applyFont="1" applyFill="1" applyBorder="1" applyAlignment="1">
      <alignment horizontal="center" vertical="center" wrapText="1"/>
    </xf>
    <xf numFmtId="0" fontId="27" fillId="5" borderId="49" xfId="0" applyFont="1" applyFill="1" applyBorder="1" applyAlignment="1">
      <alignment horizontal="center" vertical="center" wrapText="1"/>
    </xf>
    <xf numFmtId="0" fontId="27" fillId="5" borderId="22" xfId="0" applyFont="1" applyFill="1" applyBorder="1" applyAlignment="1">
      <alignment horizontal="center" vertical="center" wrapText="1"/>
    </xf>
    <xf numFmtId="0" fontId="0" fillId="0" borderId="46" xfId="0" applyBorder="1"/>
    <xf numFmtId="0" fontId="0" fillId="0" borderId="40" xfId="0" applyBorder="1"/>
    <xf numFmtId="0" fontId="0" fillId="0" borderId="50" xfId="0" applyBorder="1"/>
    <xf numFmtId="0" fontId="0" fillId="0" borderId="47" xfId="0" applyBorder="1"/>
    <xf numFmtId="0" fontId="0" fillId="0" borderId="48" xfId="0" applyBorder="1"/>
    <xf numFmtId="0" fontId="0" fillId="0" borderId="38" xfId="0" applyBorder="1"/>
    <xf numFmtId="0" fontId="0" fillId="0" borderId="22" xfId="0" applyBorder="1"/>
    <xf numFmtId="0" fontId="0" fillId="0" borderId="45" xfId="0" applyBorder="1"/>
    <xf numFmtId="0" fontId="0" fillId="0" borderId="4" xfId="0" applyBorder="1"/>
    <xf numFmtId="0" fontId="0" fillId="0" borderId="36" xfId="0" applyBorder="1"/>
    <xf numFmtId="0" fontId="0" fillId="0" borderId="52" xfId="0" applyBorder="1"/>
    <xf numFmtId="0" fontId="25" fillId="2" borderId="22" xfId="0" applyFont="1" applyFill="1" applyBorder="1"/>
    <xf numFmtId="0" fontId="25" fillId="2" borderId="45" xfId="0" applyFont="1" applyFill="1" applyBorder="1"/>
    <xf numFmtId="0" fontId="25" fillId="2" borderId="4" xfId="0" applyFont="1" applyFill="1" applyBorder="1"/>
    <xf numFmtId="0" fontId="34" fillId="0" borderId="0" xfId="0" applyFont="1"/>
    <xf numFmtId="0" fontId="34" fillId="0" borderId="33" xfId="0" applyFont="1" applyBorder="1"/>
    <xf numFmtId="164" fontId="28" fillId="10" borderId="12" xfId="0" applyNumberFormat="1" applyFont="1" applyFill="1" applyBorder="1" applyAlignment="1" applyProtection="1">
      <alignment horizontal="center" vertical="center" wrapText="1"/>
      <protection locked="0"/>
    </xf>
    <xf numFmtId="164" fontId="29" fillId="10" borderId="19" xfId="1" applyNumberFormat="1" applyFont="1" applyFill="1" applyBorder="1" applyAlignment="1" applyProtection="1">
      <alignment horizontal="center" vertical="center" wrapText="1"/>
    </xf>
    <xf numFmtId="164" fontId="28" fillId="10" borderId="44" xfId="0" applyNumberFormat="1" applyFont="1" applyFill="1" applyBorder="1" applyAlignment="1" applyProtection="1">
      <alignment horizontal="center" vertical="center" wrapText="1"/>
      <protection locked="0"/>
    </xf>
    <xf numFmtId="10" fontId="28" fillId="10" borderId="32" xfId="1" applyNumberFormat="1" applyFont="1" applyFill="1" applyBorder="1" applyAlignment="1" applyProtection="1">
      <alignment horizontal="center" vertical="center" wrapText="1"/>
    </xf>
    <xf numFmtId="0" fontId="27" fillId="5" borderId="1" xfId="0" applyFont="1" applyFill="1" applyBorder="1" applyAlignment="1">
      <alignment horizontal="center" wrapText="1"/>
    </xf>
    <xf numFmtId="164" fontId="26" fillId="7" borderId="1" xfId="1" applyNumberFormat="1" applyFont="1" applyFill="1" applyBorder="1" applyAlignment="1" applyProtection="1">
      <alignment horizontal="center" vertical="center" wrapText="1"/>
      <protection locked="0"/>
    </xf>
    <xf numFmtId="0" fontId="25" fillId="10" borderId="0" xfId="0" applyFont="1" applyFill="1" applyAlignment="1">
      <alignment vertical="center" wrapText="1"/>
    </xf>
    <xf numFmtId="0" fontId="25" fillId="10" borderId="28" xfId="0" applyFont="1" applyFill="1" applyBorder="1" applyAlignment="1">
      <alignment vertical="center" wrapText="1"/>
    </xf>
    <xf numFmtId="0" fontId="20" fillId="0" borderId="1" xfId="0" applyFont="1" applyBorder="1" applyAlignment="1">
      <alignment vertical="center"/>
    </xf>
    <xf numFmtId="0" fontId="22" fillId="0" borderId="23" xfId="0" applyFont="1" applyBorder="1" applyAlignment="1">
      <alignment horizontal="right" vertical="center"/>
    </xf>
    <xf numFmtId="0" fontId="35" fillId="0" borderId="15" xfId="0" applyFont="1" applyBorder="1" applyAlignment="1">
      <alignment horizontal="right" vertical="center" wrapText="1"/>
    </xf>
    <xf numFmtId="0" fontId="20" fillId="0" borderId="1" xfId="0" applyFont="1" applyBorder="1" applyAlignment="1">
      <alignment vertical="center" wrapText="1"/>
    </xf>
    <xf numFmtId="0" fontId="20" fillId="0" borderId="18" xfId="0" applyFont="1" applyBorder="1" applyAlignment="1">
      <alignment vertical="center"/>
    </xf>
    <xf numFmtId="0" fontId="20" fillId="0" borderId="0" xfId="0" applyFont="1" applyAlignment="1">
      <alignment vertical="center"/>
    </xf>
    <xf numFmtId="0" fontId="25" fillId="0" borderId="6" xfId="0" applyFont="1" applyBorder="1"/>
    <xf numFmtId="0" fontId="25" fillId="0" borderId="14" xfId="0" applyFont="1" applyBorder="1"/>
    <xf numFmtId="0" fontId="25" fillId="0" borderId="9" xfId="0" applyFont="1" applyBorder="1"/>
    <xf numFmtId="0" fontId="22" fillId="0" borderId="17" xfId="0" applyFont="1" applyBorder="1" applyAlignment="1">
      <alignment vertical="center"/>
    </xf>
    <xf numFmtId="0" fontId="22" fillId="0" borderId="18" xfId="0" applyFont="1" applyBorder="1" applyAlignment="1">
      <alignment vertical="center"/>
    </xf>
    <xf numFmtId="0" fontId="20" fillId="0" borderId="15" xfId="0" applyFont="1" applyBorder="1" applyAlignment="1">
      <alignment vertical="center" wrapText="1"/>
    </xf>
    <xf numFmtId="0" fontId="20" fillId="0" borderId="9" xfId="0" applyFont="1" applyBorder="1" applyAlignment="1">
      <alignment horizontal="right" vertical="center"/>
    </xf>
    <xf numFmtId="0" fontId="20" fillId="11" borderId="27" xfId="0" applyFont="1" applyFill="1" applyBorder="1" applyAlignment="1">
      <alignment horizontal="right" vertical="center"/>
    </xf>
    <xf numFmtId="0" fontId="20" fillId="0" borderId="28" xfId="0" applyFont="1" applyBorder="1" applyAlignment="1">
      <alignment horizontal="right" vertical="center" wrapText="1"/>
    </xf>
    <xf numFmtId="9" fontId="20" fillId="0" borderId="24" xfId="2" applyFont="1" applyFill="1" applyBorder="1" applyAlignment="1" applyProtection="1">
      <alignment horizontal="center" vertical="center" wrapText="1"/>
    </xf>
    <xf numFmtId="0" fontId="22" fillId="0" borderId="29" xfId="0" applyFont="1" applyBorder="1"/>
    <xf numFmtId="0" fontId="22" fillId="0" borderId="14" xfId="0" applyFont="1" applyBorder="1" applyAlignment="1">
      <alignment horizontal="right" vertical="center"/>
    </xf>
    <xf numFmtId="0" fontId="22" fillId="0" borderId="15" xfId="0" applyFont="1" applyBorder="1" applyAlignment="1">
      <alignment horizontal="right" vertical="center" wrapText="1"/>
    </xf>
    <xf numFmtId="0" fontId="20" fillId="0" borderId="15" xfId="0" applyFont="1" applyBorder="1" applyAlignment="1">
      <alignment horizontal="center" vertical="center" wrapText="1"/>
    </xf>
    <xf numFmtId="0" fontId="20" fillId="0" borderId="6" xfId="0" applyFont="1" applyBorder="1" applyAlignment="1">
      <alignment horizontal="right" vertical="center"/>
    </xf>
    <xf numFmtId="0" fontId="20" fillId="0" borderId="8" xfId="0" applyFont="1" applyBorder="1" applyAlignment="1">
      <alignment horizontal="right" vertical="center" wrapText="1"/>
    </xf>
    <xf numFmtId="0" fontId="20" fillId="0" borderId="30" xfId="0" applyFont="1" applyBorder="1" applyAlignment="1">
      <alignment horizontal="right" vertical="center" wrapText="1"/>
    </xf>
    <xf numFmtId="0" fontId="22" fillId="0" borderId="11" xfId="0" applyFont="1" applyBorder="1" applyAlignment="1">
      <alignment vertical="center" wrapText="1"/>
    </xf>
    <xf numFmtId="0" fontId="33" fillId="2" borderId="51" xfId="0" applyFont="1" applyFill="1" applyBorder="1" applyAlignment="1">
      <alignment vertical="center"/>
    </xf>
    <xf numFmtId="9" fontId="31" fillId="7" borderId="1" xfId="0" applyNumberFormat="1" applyFont="1" applyFill="1" applyBorder="1" applyAlignment="1" applyProtection="1">
      <alignment wrapText="1"/>
      <protection locked="0"/>
    </xf>
    <xf numFmtId="0" fontId="20" fillId="11" borderId="3" xfId="0" applyFont="1" applyFill="1" applyBorder="1" applyAlignment="1">
      <alignment horizontal="center" wrapText="1"/>
    </xf>
    <xf numFmtId="0" fontId="20" fillId="11" borderId="5" xfId="0" applyFont="1" applyFill="1" applyBorder="1" applyAlignment="1">
      <alignment horizontal="center" wrapText="1"/>
    </xf>
    <xf numFmtId="0" fontId="22" fillId="10" borderId="3" xfId="0" applyFont="1" applyFill="1" applyBorder="1" applyAlignment="1">
      <alignment horizontal="center"/>
    </xf>
    <xf numFmtId="0" fontId="22" fillId="10" borderId="5" xfId="0" applyFont="1" applyFill="1" applyBorder="1" applyAlignment="1">
      <alignment horizontal="center"/>
    </xf>
    <xf numFmtId="0" fontId="20" fillId="11" borderId="3" xfId="0" applyFont="1" applyFill="1" applyBorder="1" applyAlignment="1">
      <alignment horizontal="center"/>
    </xf>
    <xf numFmtId="0" fontId="20" fillId="11" borderId="5" xfId="0" applyFont="1" applyFill="1" applyBorder="1" applyAlignment="1">
      <alignment horizontal="center"/>
    </xf>
    <xf numFmtId="0" fontId="33" fillId="2" borderId="3" xfId="0" applyFont="1" applyFill="1" applyBorder="1" applyAlignment="1">
      <alignment horizontal="center" vertical="center"/>
    </xf>
    <xf numFmtId="0" fontId="33" fillId="2" borderId="5" xfId="0" applyFont="1" applyFill="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3" fillId="11" borderId="25" xfId="0" applyFont="1" applyFill="1" applyBorder="1" applyAlignment="1">
      <alignment horizontal="center" vertical="center" wrapText="1"/>
    </xf>
    <xf numFmtId="0" fontId="23" fillId="11" borderId="26" xfId="0" applyFont="1" applyFill="1" applyBorder="1" applyAlignment="1">
      <alignment horizontal="center" vertical="center" wrapText="1"/>
    </xf>
    <xf numFmtId="0" fontId="23" fillId="11" borderId="27" xfId="0" applyFont="1" applyFill="1" applyBorder="1" applyAlignment="1">
      <alignment horizontal="center" vertical="center" wrapText="1"/>
    </xf>
    <xf numFmtId="0" fontId="23" fillId="11" borderId="28" xfId="0" applyFont="1" applyFill="1" applyBorder="1" applyAlignment="1">
      <alignment horizontal="center" vertical="center" wrapText="1"/>
    </xf>
    <xf numFmtId="0" fontId="23" fillId="11" borderId="29" xfId="0" applyFont="1" applyFill="1" applyBorder="1" applyAlignment="1">
      <alignment horizontal="center" vertical="center" wrapText="1"/>
    </xf>
    <xf numFmtId="0" fontId="23" fillId="11" borderId="30" xfId="0" applyFont="1" applyFill="1" applyBorder="1" applyAlignment="1">
      <alignment horizontal="center" vertical="center" wrapText="1"/>
    </xf>
    <xf numFmtId="0" fontId="22" fillId="10" borderId="25" xfId="0" applyFont="1" applyFill="1" applyBorder="1" applyAlignment="1">
      <alignment horizontal="center"/>
    </xf>
    <xf numFmtId="0" fontId="22" fillId="10" borderId="26" xfId="0" applyFont="1" applyFill="1" applyBorder="1" applyAlignment="1">
      <alignment horizontal="center"/>
    </xf>
    <xf numFmtId="0" fontId="23" fillId="11" borderId="3" xfId="0" applyFont="1" applyFill="1" applyBorder="1" applyAlignment="1">
      <alignment horizontal="center" vertical="center" wrapText="1"/>
    </xf>
    <xf numFmtId="0" fontId="23" fillId="11" borderId="5" xfId="0" applyFont="1" applyFill="1" applyBorder="1" applyAlignment="1">
      <alignment horizontal="center" vertical="center" wrapText="1"/>
    </xf>
    <xf numFmtId="0" fontId="0" fillId="0" borderId="0" xfId="0" applyAlignment="1">
      <alignment horizontal="center"/>
    </xf>
    <xf numFmtId="0" fontId="33" fillId="2" borderId="51" xfId="0" applyFont="1" applyFill="1" applyBorder="1" applyAlignment="1">
      <alignment horizontal="center" vertical="center"/>
    </xf>
    <xf numFmtId="0" fontId="25" fillId="2" borderId="0" xfId="0" applyFont="1" applyFill="1" applyAlignment="1" applyProtection="1">
      <alignment horizontal="center" vertical="center" wrapText="1"/>
      <protection locked="0"/>
    </xf>
    <xf numFmtId="0" fontId="26" fillId="7" borderId="1" xfId="0" applyFont="1" applyFill="1" applyBorder="1" applyAlignment="1" applyProtection="1">
      <alignment horizontal="center"/>
      <protection locked="0"/>
    </xf>
    <xf numFmtId="0" fontId="26" fillId="7" borderId="15" xfId="0" applyFont="1" applyFill="1" applyBorder="1" applyAlignment="1" applyProtection="1">
      <alignment horizontal="center"/>
      <protection locked="0"/>
    </xf>
    <xf numFmtId="0" fontId="26" fillId="7" borderId="10" xfId="0" applyFont="1" applyFill="1" applyBorder="1" applyAlignment="1" applyProtection="1">
      <alignment horizontal="center"/>
      <protection locked="0"/>
    </xf>
    <xf numFmtId="0" fontId="26" fillId="7" borderId="11" xfId="0" applyFont="1" applyFill="1" applyBorder="1" applyAlignment="1" applyProtection="1">
      <alignment horizontal="center"/>
      <protection locked="0"/>
    </xf>
    <xf numFmtId="0" fontId="25" fillId="10" borderId="33" xfId="0" applyFont="1" applyFill="1" applyBorder="1" applyAlignment="1">
      <alignment horizontal="center"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5" fillId="10" borderId="28" xfId="0" applyFont="1" applyFill="1" applyBorder="1" applyAlignment="1">
      <alignment horizontal="center" vertical="center" wrapText="1"/>
    </xf>
    <xf numFmtId="0" fontId="25" fillId="10" borderId="25" xfId="0" applyFont="1" applyFill="1" applyBorder="1" applyAlignment="1">
      <alignment horizontal="center" vertical="center" wrapText="1"/>
    </xf>
    <xf numFmtId="0" fontId="25" fillId="10" borderId="27" xfId="0" applyFont="1" applyFill="1" applyBorder="1" applyAlignment="1">
      <alignment horizontal="center" vertical="center" wrapText="1"/>
    </xf>
    <xf numFmtId="0" fontId="25" fillId="10" borderId="29" xfId="0" applyFont="1" applyFill="1" applyBorder="1" applyAlignment="1">
      <alignment horizontal="center" vertical="center" wrapText="1"/>
    </xf>
    <xf numFmtId="0" fontId="25" fillId="10" borderId="30" xfId="0" applyFont="1" applyFill="1" applyBorder="1" applyAlignment="1">
      <alignment horizontal="center" vertical="center" wrapText="1"/>
    </xf>
    <xf numFmtId="0" fontId="26" fillId="7" borderId="39" xfId="0" applyFont="1" applyFill="1" applyBorder="1" applyAlignment="1" applyProtection="1">
      <alignment horizontal="center"/>
      <protection locked="0"/>
    </xf>
    <xf numFmtId="0" fontId="26" fillId="7" borderId="18" xfId="0" applyFont="1" applyFill="1" applyBorder="1" applyAlignment="1" applyProtection="1">
      <alignment horizontal="center"/>
      <protection locked="0"/>
    </xf>
    <xf numFmtId="1" fontId="26" fillId="7" borderId="2" xfId="0" applyNumberFormat="1" applyFont="1" applyFill="1" applyBorder="1" applyAlignment="1" applyProtection="1">
      <alignment horizontal="center"/>
      <protection locked="0"/>
    </xf>
    <xf numFmtId="1" fontId="26" fillId="7" borderId="18" xfId="0" applyNumberFormat="1" applyFont="1" applyFill="1" applyBorder="1" applyAlignment="1" applyProtection="1">
      <alignment horizontal="center"/>
      <protection locked="0"/>
    </xf>
    <xf numFmtId="0" fontId="27" fillId="5" borderId="18"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6" fillId="7" borderId="39" xfId="0" applyFont="1" applyFill="1" applyBorder="1" applyAlignment="1" applyProtection="1">
      <alignment horizontal="center" wrapText="1"/>
      <protection locked="0"/>
    </xf>
    <xf numFmtId="0" fontId="26" fillId="7" borderId="18" xfId="0" applyFont="1" applyFill="1" applyBorder="1" applyAlignment="1" applyProtection="1">
      <alignment horizontal="center" wrapText="1"/>
      <protection locked="0"/>
    </xf>
    <xf numFmtId="0" fontId="26" fillId="7" borderId="2" xfId="0" applyFont="1" applyFill="1" applyBorder="1" applyAlignment="1" applyProtection="1">
      <alignment horizontal="center" vertical="center" wrapText="1"/>
      <protection locked="0"/>
    </xf>
    <xf numFmtId="0" fontId="26" fillId="7" borderId="18" xfId="0" applyFont="1" applyFill="1" applyBorder="1" applyAlignment="1" applyProtection="1">
      <alignment horizontal="center" vertical="center" wrapText="1"/>
      <protection locked="0"/>
    </xf>
    <xf numFmtId="0" fontId="26" fillId="7" borderId="7" xfId="0" applyFont="1" applyFill="1" applyBorder="1" applyAlignment="1" applyProtection="1">
      <alignment horizontal="center"/>
      <protection locked="0"/>
    </xf>
    <xf numFmtId="0" fontId="26" fillId="7" borderId="8" xfId="0" applyFont="1" applyFill="1" applyBorder="1" applyAlignment="1" applyProtection="1">
      <alignment horizontal="center"/>
      <protection locked="0"/>
    </xf>
    <xf numFmtId="0" fontId="26" fillId="12" borderId="13" xfId="0" applyFont="1" applyFill="1" applyBorder="1" applyAlignment="1">
      <alignment horizontal="center" wrapText="1"/>
    </xf>
    <xf numFmtId="0" fontId="27" fillId="5" borderId="13" xfId="0" applyFont="1" applyFill="1" applyBorder="1" applyAlignment="1">
      <alignment horizontal="center"/>
    </xf>
    <xf numFmtId="0" fontId="26" fillId="5" borderId="2"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5" fillId="10" borderId="39" xfId="0" applyFont="1" applyFill="1" applyBorder="1" applyAlignment="1">
      <alignment horizontal="center" vertical="center" wrapText="1"/>
    </xf>
    <xf numFmtId="0" fontId="25" fillId="10" borderId="17"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27" fillId="5" borderId="2" xfId="0" applyFont="1" applyFill="1" applyBorder="1" applyAlignment="1">
      <alignment horizontal="center"/>
    </xf>
    <xf numFmtId="0" fontId="27" fillId="5" borderId="18" xfId="0" applyFont="1" applyFill="1" applyBorder="1" applyAlignment="1">
      <alignment horizontal="center"/>
    </xf>
    <xf numFmtId="0" fontId="26" fillId="7" borderId="1" xfId="0" applyFont="1" applyFill="1" applyBorder="1" applyAlignment="1" applyProtection="1">
      <alignment horizontal="center" wrapText="1"/>
      <protection locked="0"/>
    </xf>
    <xf numFmtId="0" fontId="26" fillId="10" borderId="3" xfId="0" applyFont="1" applyFill="1" applyBorder="1" applyAlignment="1" applyProtection="1">
      <alignment horizontal="center" vertical="center" wrapText="1"/>
      <protection locked="0"/>
    </xf>
    <xf numFmtId="0" fontId="26" fillId="10" borderId="4" xfId="0" applyFont="1" applyFill="1" applyBorder="1" applyAlignment="1" applyProtection="1">
      <alignment horizontal="center" vertical="center" wrapText="1"/>
      <protection locked="0"/>
    </xf>
    <xf numFmtId="0" fontId="24" fillId="10" borderId="28" xfId="0" applyFont="1" applyFill="1" applyBorder="1" applyAlignment="1">
      <alignment horizontal="center" vertical="center" wrapText="1"/>
    </xf>
    <xf numFmtId="0" fontId="24" fillId="10" borderId="26" xfId="0" applyFont="1" applyFill="1" applyBorder="1" applyAlignment="1">
      <alignment horizontal="center" vertical="center" wrapText="1"/>
    </xf>
    <xf numFmtId="0" fontId="27" fillId="5" borderId="17" xfId="0" applyFont="1" applyFill="1" applyBorder="1" applyAlignment="1">
      <alignment horizontal="center" vertical="center" wrapText="1"/>
    </xf>
    <xf numFmtId="1" fontId="26" fillId="7" borderId="2" xfId="1" applyNumberFormat="1" applyFont="1" applyFill="1" applyBorder="1" applyAlignment="1" applyProtection="1">
      <alignment horizontal="center"/>
      <protection locked="0"/>
    </xf>
    <xf numFmtId="1" fontId="26" fillId="7" borderId="18" xfId="1" applyNumberFormat="1" applyFont="1" applyFill="1" applyBorder="1" applyAlignment="1" applyProtection="1">
      <alignment horizontal="center"/>
      <protection locked="0"/>
    </xf>
    <xf numFmtId="0" fontId="27" fillId="12" borderId="1" xfId="0" applyFont="1" applyFill="1" applyBorder="1" applyAlignment="1">
      <alignment horizontal="center" vertical="center" wrapText="1"/>
    </xf>
    <xf numFmtId="0" fontId="26" fillId="0" borderId="1" xfId="0" applyFont="1" applyBorder="1" applyAlignment="1" applyProtection="1">
      <alignment horizontal="center"/>
      <protection locked="0"/>
    </xf>
    <xf numFmtId="0" fontId="28" fillId="10" borderId="39" xfId="0" applyFont="1" applyFill="1" applyBorder="1" applyAlignment="1">
      <alignment horizontal="center" vertical="center" wrapText="1"/>
    </xf>
    <xf numFmtId="0" fontId="28" fillId="10" borderId="17" xfId="0" applyFont="1" applyFill="1" applyBorder="1" applyAlignment="1">
      <alignment horizontal="center" vertical="center" wrapText="1"/>
    </xf>
    <xf numFmtId="0" fontId="26" fillId="5" borderId="39" xfId="0" applyFont="1" applyFill="1" applyBorder="1" applyAlignment="1">
      <alignment horizontal="center" vertical="center"/>
    </xf>
    <xf numFmtId="0" fontId="26" fillId="5" borderId="18" xfId="0" applyFont="1" applyFill="1" applyBorder="1" applyAlignment="1">
      <alignment horizontal="center" vertical="center"/>
    </xf>
    <xf numFmtId="0" fontId="26" fillId="0" borderId="1" xfId="0" applyFont="1" applyBorder="1" applyAlignment="1" applyProtection="1">
      <alignment horizontal="center" wrapText="1"/>
      <protection locked="0"/>
    </xf>
    <xf numFmtId="0" fontId="26" fillId="0" borderId="2" xfId="0" applyFont="1" applyBorder="1" applyAlignment="1" applyProtection="1">
      <alignment horizontal="center" wrapText="1"/>
      <protection locked="0"/>
    </xf>
    <xf numFmtId="0" fontId="26" fillId="0" borderId="17" xfId="0" applyFont="1" applyBorder="1" applyAlignment="1" applyProtection="1">
      <alignment horizontal="center" wrapText="1"/>
      <protection locked="0"/>
    </xf>
    <xf numFmtId="0" fontId="26" fillId="0" borderId="18" xfId="0" applyFont="1" applyBorder="1" applyAlignment="1" applyProtection="1">
      <alignment horizontal="center" wrapText="1"/>
      <protection locked="0"/>
    </xf>
    <xf numFmtId="164" fontId="26" fillId="7" borderId="2" xfId="1" applyNumberFormat="1" applyFont="1" applyFill="1" applyBorder="1" applyAlignment="1" applyProtection="1">
      <alignment horizontal="center" wrapText="1"/>
      <protection locked="0"/>
    </xf>
    <xf numFmtId="164" fontId="26" fillId="7" borderId="18" xfId="1" applyNumberFormat="1" applyFont="1" applyFill="1" applyBorder="1" applyAlignment="1" applyProtection="1">
      <alignment horizontal="center" wrapText="1"/>
      <protection locked="0"/>
    </xf>
    <xf numFmtId="0" fontId="26" fillId="7" borderId="2" xfId="0" applyFont="1" applyFill="1" applyBorder="1" applyAlignment="1" applyProtection="1">
      <alignment horizontal="center" wrapText="1"/>
      <protection locked="0"/>
    </xf>
    <xf numFmtId="0" fontId="27" fillId="5" borderId="2" xfId="0" applyFont="1" applyFill="1" applyBorder="1" applyAlignment="1">
      <alignment horizontal="center" vertical="center" wrapText="1"/>
    </xf>
    <xf numFmtId="0" fontId="25" fillId="10" borderId="34" xfId="0" applyFont="1" applyFill="1" applyBorder="1" applyAlignment="1">
      <alignment horizontal="center" vertical="center" wrapText="1"/>
    </xf>
    <xf numFmtId="0" fontId="25" fillId="10" borderId="36" xfId="0" applyFont="1" applyFill="1" applyBorder="1" applyAlignment="1">
      <alignment horizontal="center" vertical="center" wrapText="1"/>
    </xf>
    <xf numFmtId="0" fontId="25" fillId="10" borderId="37" xfId="0" applyFont="1" applyFill="1" applyBorder="1" applyAlignment="1">
      <alignment horizontal="center" vertical="center" wrapText="1"/>
    </xf>
    <xf numFmtId="0" fontId="28" fillId="10" borderId="18" xfId="0" applyFont="1" applyFill="1" applyBorder="1" applyAlignment="1">
      <alignment horizontal="center" vertical="center" wrapText="1"/>
    </xf>
    <xf numFmtId="0" fontId="28" fillId="10" borderId="31" xfId="0" applyFont="1" applyFill="1" applyBorder="1" applyAlignment="1" applyProtection="1">
      <alignment horizontal="center" vertical="center" wrapText="1"/>
      <protection locked="0"/>
    </xf>
    <xf numFmtId="0" fontId="28" fillId="10" borderId="44" xfId="0" applyFont="1" applyFill="1" applyBorder="1" applyAlignment="1" applyProtection="1">
      <alignment horizontal="center" vertical="center" wrapText="1"/>
      <protection locked="0"/>
    </xf>
    <xf numFmtId="0" fontId="29" fillId="10" borderId="41" xfId="0" applyFont="1" applyFill="1" applyBorder="1" applyAlignment="1">
      <alignment horizontal="center" vertical="center" wrapText="1"/>
    </xf>
    <xf numFmtId="0" fontId="29" fillId="10" borderId="19" xfId="0" applyFont="1" applyFill="1" applyBorder="1" applyAlignment="1">
      <alignment horizontal="center" vertical="center" wrapText="1"/>
    </xf>
    <xf numFmtId="0" fontId="28" fillId="10" borderId="6" xfId="0" applyFont="1" applyFill="1" applyBorder="1" applyAlignment="1">
      <alignment horizontal="center" vertical="center" wrapText="1"/>
    </xf>
    <xf numFmtId="0" fontId="28" fillId="10" borderId="7" xfId="0" applyFont="1" applyFill="1" applyBorder="1" applyAlignment="1">
      <alignment horizontal="center" vertical="center" wrapText="1"/>
    </xf>
    <xf numFmtId="0" fontId="28" fillId="10" borderId="8" xfId="0" applyFont="1" applyFill="1" applyBorder="1" applyAlignment="1">
      <alignment horizontal="center" vertical="center" wrapText="1"/>
    </xf>
    <xf numFmtId="164" fontId="26" fillId="7" borderId="2" xfId="1" applyNumberFormat="1" applyFont="1" applyFill="1" applyBorder="1" applyAlignment="1" applyProtection="1">
      <alignment horizontal="center"/>
      <protection locked="0"/>
    </xf>
    <xf numFmtId="164" fontId="26" fillId="7" borderId="18" xfId="1" applyNumberFormat="1" applyFont="1" applyFill="1" applyBorder="1" applyAlignment="1" applyProtection="1">
      <alignment horizontal="center"/>
      <protection locked="0"/>
    </xf>
    <xf numFmtId="0" fontId="32" fillId="10" borderId="39"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26" fillId="7" borderId="2" xfId="0" applyFont="1" applyFill="1" applyBorder="1" applyAlignment="1" applyProtection="1">
      <alignment horizontal="center"/>
      <protection locked="0"/>
    </xf>
    <xf numFmtId="0" fontId="26" fillId="12" borderId="2" xfId="0" applyFont="1" applyFill="1" applyBorder="1" applyAlignment="1">
      <alignment horizontal="center"/>
    </xf>
    <xf numFmtId="0" fontId="26" fillId="12" borderId="18" xfId="0" applyFont="1" applyFill="1" applyBorder="1" applyAlignment="1">
      <alignment horizontal="center"/>
    </xf>
    <xf numFmtId="0" fontId="26" fillId="12" borderId="1" xfId="0" applyFont="1" applyFill="1" applyBorder="1" applyAlignment="1">
      <alignment horizontal="center"/>
    </xf>
    <xf numFmtId="0" fontId="29" fillId="10" borderId="14"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26" fillId="12" borderId="17" xfId="0" applyFont="1" applyFill="1" applyBorder="1" applyAlignment="1">
      <alignment horizontal="center"/>
    </xf>
    <xf numFmtId="0" fontId="28" fillId="10" borderId="35" xfId="0" applyFont="1" applyFill="1" applyBorder="1" applyAlignment="1" applyProtection="1">
      <alignment horizontal="center" vertical="center" wrapText="1"/>
      <protection locked="0"/>
    </xf>
    <xf numFmtId="0" fontId="28" fillId="10" borderId="12" xfId="0" applyFont="1" applyFill="1" applyBorder="1" applyAlignment="1" applyProtection="1">
      <alignment horizontal="center" vertical="center" wrapText="1"/>
      <protection locked="0"/>
    </xf>
    <xf numFmtId="0" fontId="26" fillId="7" borderId="39" xfId="0" applyFont="1" applyFill="1" applyBorder="1" applyAlignment="1" applyProtection="1">
      <alignment horizontal="center" vertical="center" wrapText="1"/>
      <protection locked="0"/>
    </xf>
    <xf numFmtId="0" fontId="26" fillId="7" borderId="17" xfId="0" applyFont="1" applyFill="1" applyBorder="1" applyAlignment="1" applyProtection="1">
      <alignment horizontal="center" vertical="center" wrapText="1"/>
      <protection locked="0"/>
    </xf>
    <xf numFmtId="0" fontId="26" fillId="7" borderId="42" xfId="0" applyFont="1" applyFill="1" applyBorder="1" applyAlignment="1" applyProtection="1">
      <alignment horizontal="center" vertical="center" wrapText="1"/>
      <protection locked="0"/>
    </xf>
    <xf numFmtId="0" fontId="26" fillId="7" borderId="43" xfId="0" applyFont="1" applyFill="1" applyBorder="1" applyAlignment="1" applyProtection="1">
      <alignment horizontal="center" vertical="center" wrapText="1"/>
      <protection locked="0"/>
    </xf>
    <xf numFmtId="0" fontId="0" fillId="8" borderId="2" xfId="0" applyFill="1" applyBorder="1" applyAlignment="1" applyProtection="1">
      <alignment horizontal="center"/>
      <protection locked="0"/>
    </xf>
    <xf numFmtId="0" fontId="0" fillId="8" borderId="18" xfId="0" applyFill="1" applyBorder="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6" fillId="0" borderId="7" xfId="3" applyFont="1" applyBorder="1" applyAlignment="1" applyProtection="1">
      <alignment horizontal="center" vertical="center" wrapText="1" readingOrder="2"/>
      <protection locked="0"/>
    </xf>
    <xf numFmtId="0" fontId="1" fillId="6" borderId="1" xfId="0" applyFont="1"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6" xfId="0" applyFill="1" applyBorder="1" applyAlignment="1" applyProtection="1">
      <alignment horizontal="center"/>
      <protection locked="0"/>
    </xf>
    <xf numFmtId="0" fontId="0" fillId="6" borderId="21" xfId="0" applyFill="1" applyBorder="1" applyAlignment="1" applyProtection="1">
      <alignment horizontal="center"/>
      <protection locked="0"/>
    </xf>
    <xf numFmtId="0" fontId="15" fillId="0" borderId="1" xfId="0" applyFont="1" applyBorder="1" applyAlignment="1" applyProtection="1">
      <alignment horizontal="center" vertical="center" wrapText="1"/>
      <protection locked="0"/>
    </xf>
    <xf numFmtId="0" fontId="12" fillId="6" borderId="10" xfId="0" applyFont="1" applyFill="1" applyBorder="1" applyAlignment="1" applyProtection="1">
      <alignment horizontal="center"/>
      <protection locked="0"/>
    </xf>
    <xf numFmtId="0" fontId="5" fillId="4" borderId="17" xfId="3" applyFont="1" applyFill="1" applyBorder="1" applyAlignment="1" applyProtection="1">
      <alignment horizontal="center" vertical="center" wrapText="1"/>
      <protection locked="0"/>
    </xf>
    <xf numFmtId="0" fontId="5" fillId="4" borderId="18" xfId="3" applyFont="1" applyFill="1" applyBorder="1" applyAlignment="1" applyProtection="1">
      <alignment horizontal="center" vertical="center" wrapText="1"/>
      <protection locked="0"/>
    </xf>
    <xf numFmtId="0" fontId="7" fillId="4" borderId="3" xfId="4" applyFont="1" applyFill="1" applyBorder="1" applyAlignment="1" applyProtection="1">
      <alignment horizontal="center" vertical="center" wrapText="1"/>
      <protection locked="0"/>
    </xf>
    <xf numFmtId="0" fontId="7" fillId="4" borderId="4" xfId="4" applyFont="1" applyFill="1" applyBorder="1" applyAlignment="1" applyProtection="1">
      <alignment horizontal="center" vertical="center" wrapText="1"/>
      <protection locked="0"/>
    </xf>
    <xf numFmtId="0" fontId="7" fillId="4" borderId="5" xfId="4" applyFont="1" applyFill="1" applyBorder="1" applyAlignment="1" applyProtection="1">
      <alignment horizontal="center" vertical="center" wrapText="1"/>
      <protection locked="0"/>
    </xf>
    <xf numFmtId="0" fontId="9" fillId="3" borderId="1" xfId="4" applyFont="1" applyFill="1" applyBorder="1" applyAlignment="1" applyProtection="1">
      <alignment horizontal="center" vertical="center" wrapText="1" readingOrder="2"/>
      <protection locked="0"/>
    </xf>
  </cellXfs>
  <cellStyles count="9">
    <cellStyle name="Comma" xfId="1" builtinId="3"/>
    <cellStyle name="Comma 3" xfId="7" xr:uid="{00000000-0005-0000-0000-000001000000}"/>
    <cellStyle name="Normal" xfId="0" builtinId="0"/>
    <cellStyle name="Normal 2" xfId="4" xr:uid="{00000000-0005-0000-0000-000003000000}"/>
    <cellStyle name="Normal 3" xfId="6" xr:uid="{00000000-0005-0000-0000-000004000000}"/>
    <cellStyle name="Normal_טמפלט 3 - תקציב הוצאות העמסות וביצוע 2" xfId="3" xr:uid="{00000000-0005-0000-0000-000005000000}"/>
    <cellStyle name="Percent" xfId="2" builtinId="5"/>
    <cellStyle name="Percent 2" xfId="5" xr:uid="{00000000-0005-0000-0000-000007000000}"/>
    <cellStyle name="היפר-קישור" xfId="8" builtinId="8"/>
  </cellStyles>
  <dxfs count="1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CC"/>
      <color rgb="FFFFF1C9"/>
      <color rgb="FFFFFFFF"/>
      <color rgb="FFFFF6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476250</xdr:colOff>
      <xdr:row>3</xdr:row>
      <xdr:rowOff>85725</xdr:rowOff>
    </xdr:from>
    <xdr:to>
      <xdr:col>6</xdr:col>
      <xdr:colOff>379291</xdr:colOff>
      <xdr:row>9</xdr:row>
      <xdr:rowOff>76200</xdr:rowOff>
    </xdr:to>
    <xdr:pic>
      <xdr:nvPicPr>
        <xdr:cNvPr id="4" name="תמונה 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1232138884" y="638175"/>
          <a:ext cx="1788991" cy="1076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200025</xdr:colOff>
      <xdr:row>0</xdr:row>
      <xdr:rowOff>104777</xdr:rowOff>
    </xdr:from>
    <xdr:to>
      <xdr:col>5</xdr:col>
      <xdr:colOff>419100</xdr:colOff>
      <xdr:row>2</xdr:row>
      <xdr:rowOff>190501</xdr:rowOff>
    </xdr:to>
    <xdr:pic>
      <xdr:nvPicPr>
        <xdr:cNvPr id="2" name="תמונה 3" descr="C:\Users\05985613\AppData\Local\Microsoft\Windows\Temporary Internet Files\Content.Outlook\UBSSPUWJ\קרנות - וקטור שקוף (2).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2295350" y="104777"/>
          <a:ext cx="1590675" cy="56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647700</xdr:colOff>
      <xdr:row>0</xdr:row>
      <xdr:rowOff>19050</xdr:rowOff>
    </xdr:from>
    <xdr:to>
      <xdr:col>11</xdr:col>
      <xdr:colOff>379291</xdr:colOff>
      <xdr:row>4</xdr:row>
      <xdr:rowOff>209550</xdr:rowOff>
    </xdr:to>
    <xdr:pic>
      <xdr:nvPicPr>
        <xdr:cNvPr id="5" name="תמונה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a:fillRect/>
        </a:stretch>
      </xdr:blipFill>
      <xdr:spPr>
        <a:xfrm>
          <a:off x="11228909909" y="19050"/>
          <a:ext cx="1788991" cy="1076325"/>
        </a:xfrm>
        <a:prstGeom prst="rect">
          <a:avLst/>
        </a:prstGeom>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oritkranot@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41"/>
  <sheetViews>
    <sheetView rightToLeft="1" topLeftCell="A27" zoomScaleNormal="100" workbookViewId="0">
      <selection activeCell="B46" sqref="B46"/>
    </sheetView>
  </sheetViews>
  <sheetFormatPr defaultColWidth="9" defaultRowHeight="13.8" x14ac:dyDescent="0.25"/>
  <cols>
    <col min="1" max="1" width="9" style="66"/>
    <col min="2" max="2" width="42" style="66" customWidth="1"/>
    <col min="3" max="3" width="70.09765625" style="66" customWidth="1"/>
    <col min="4" max="4" width="9" style="66"/>
    <col min="5" max="5" width="0" style="66" hidden="1" customWidth="1"/>
    <col min="6" max="6" width="41.8984375" style="66" hidden="1" customWidth="1"/>
    <col min="7" max="7" width="70.09765625" style="66" hidden="1" customWidth="1"/>
    <col min="8" max="8" width="0" style="66" hidden="1" customWidth="1"/>
    <col min="9" max="16384" width="9" style="66"/>
  </cols>
  <sheetData>
    <row r="1" spans="2:7" ht="15.75" thickBot="1" x14ac:dyDescent="0.3"/>
    <row r="2" spans="2:7" ht="18.600000000000001" thickBot="1" x14ac:dyDescent="0.3">
      <c r="B2" s="67" t="s">
        <v>0</v>
      </c>
      <c r="C2" s="67" t="s">
        <v>1</v>
      </c>
      <c r="F2" s="67" t="s">
        <v>0</v>
      </c>
      <c r="G2" s="67" t="s">
        <v>1</v>
      </c>
    </row>
    <row r="3" spans="2:7" ht="21.6" thickBot="1" x14ac:dyDescent="0.3">
      <c r="B3" s="185" t="s">
        <v>2</v>
      </c>
      <c r="C3" s="186"/>
      <c r="E3" s="177"/>
      <c r="F3" s="177"/>
      <c r="G3" s="177"/>
    </row>
    <row r="4" spans="2:7" ht="14.4" thickBot="1" x14ac:dyDescent="0.3">
      <c r="B4" s="181" t="s">
        <v>3</v>
      </c>
      <c r="C4" s="182"/>
      <c r="F4" s="181" t="s">
        <v>4</v>
      </c>
      <c r="G4" s="182"/>
    </row>
    <row r="5" spans="2:7" ht="14.4" thickBot="1" x14ac:dyDescent="0.3">
      <c r="B5" s="183" t="s">
        <v>5</v>
      </c>
      <c r="C5" s="184"/>
      <c r="F5" s="179" t="s">
        <v>6</v>
      </c>
      <c r="G5" s="180"/>
    </row>
    <row r="6" spans="2:7" x14ac:dyDescent="0.25">
      <c r="B6" s="72" t="s">
        <v>7</v>
      </c>
      <c r="C6" s="168">
        <v>0.05</v>
      </c>
      <c r="F6" s="68" t="s">
        <v>8</v>
      </c>
      <c r="G6" s="69" t="s">
        <v>9</v>
      </c>
    </row>
    <row r="7" spans="2:7" x14ac:dyDescent="0.25">
      <c r="B7" s="72" t="s">
        <v>10</v>
      </c>
      <c r="C7" s="168">
        <v>0.02</v>
      </c>
      <c r="F7" s="68"/>
      <c r="G7" s="69"/>
    </row>
    <row r="8" spans="2:7" x14ac:dyDescent="0.25">
      <c r="B8" s="72" t="s">
        <v>11</v>
      </c>
      <c r="C8" s="168" t="s">
        <v>12</v>
      </c>
      <c r="F8" s="68" t="s">
        <v>13</v>
      </c>
      <c r="G8" s="69" t="s">
        <v>14</v>
      </c>
    </row>
    <row r="9" spans="2:7" ht="27.6" x14ac:dyDescent="0.25">
      <c r="B9" s="72" t="s">
        <v>15</v>
      </c>
      <c r="C9" s="172" t="s">
        <v>16</v>
      </c>
      <c r="F9" s="68" t="s">
        <v>17</v>
      </c>
      <c r="G9" s="69" t="s">
        <v>18</v>
      </c>
    </row>
    <row r="10" spans="2:7" ht="14.4" thickBot="1" x14ac:dyDescent="0.3">
      <c r="B10" s="170" t="s">
        <v>19</v>
      </c>
      <c r="C10" s="171" t="s">
        <v>20</v>
      </c>
      <c r="F10" s="166"/>
      <c r="G10" s="167"/>
    </row>
    <row r="11" spans="2:7" ht="14.4" thickBot="1" x14ac:dyDescent="0.3">
      <c r="B11" s="181" t="s">
        <v>21</v>
      </c>
      <c r="C11" s="182"/>
      <c r="F11" s="181" t="s">
        <v>22</v>
      </c>
      <c r="G11" s="182"/>
    </row>
    <row r="12" spans="2:7" ht="48" customHeight="1" x14ac:dyDescent="0.25">
      <c r="B12" s="154" t="s">
        <v>23</v>
      </c>
      <c r="C12" s="155" t="s">
        <v>24</v>
      </c>
      <c r="F12" s="68" t="s">
        <v>25</v>
      </c>
      <c r="G12" s="69" t="s">
        <v>26</v>
      </c>
    </row>
    <row r="13" spans="2:7" ht="27.6" x14ac:dyDescent="0.25">
      <c r="B13" s="72" t="s">
        <v>27</v>
      </c>
      <c r="C13" s="69" t="s">
        <v>28</v>
      </c>
      <c r="F13" s="68" t="s">
        <v>29</v>
      </c>
      <c r="G13" s="69" t="s">
        <v>30</v>
      </c>
    </row>
    <row r="14" spans="2:7" ht="28.2" thickBot="1" x14ac:dyDescent="0.3">
      <c r="B14" s="72" t="s">
        <v>31</v>
      </c>
      <c r="C14" s="69" t="s">
        <v>32</v>
      </c>
      <c r="F14" s="68" t="s">
        <v>33</v>
      </c>
      <c r="G14" s="69" t="s">
        <v>34</v>
      </c>
    </row>
    <row r="15" spans="2:7" ht="14.4" thickBot="1" x14ac:dyDescent="0.3">
      <c r="B15" s="183" t="s">
        <v>35</v>
      </c>
      <c r="C15" s="184"/>
      <c r="F15" s="181" t="str">
        <f>B31</f>
        <v>סה"כ מספר חזוי של מקבלי שירות מהפרוייקט</v>
      </c>
      <c r="G15" s="182"/>
    </row>
    <row r="16" spans="2:7" ht="15.75" customHeight="1" x14ac:dyDescent="0.25">
      <c r="B16" s="173" t="s">
        <v>36</v>
      </c>
      <c r="C16" s="174" t="s">
        <v>37</v>
      </c>
      <c r="F16" s="189" t="s">
        <v>38</v>
      </c>
      <c r="G16" s="190"/>
    </row>
    <row r="17" spans="2:7" ht="27.6" x14ac:dyDescent="0.25">
      <c r="B17" s="73" t="s">
        <v>39</v>
      </c>
      <c r="C17" s="69" t="s">
        <v>40</v>
      </c>
      <c r="F17" s="191"/>
      <c r="G17" s="192"/>
    </row>
    <row r="18" spans="2:7" ht="28.2" thickBot="1" x14ac:dyDescent="0.3">
      <c r="B18" s="72" t="s">
        <v>41</v>
      </c>
      <c r="C18" s="69" t="s">
        <v>42</v>
      </c>
      <c r="F18" s="193"/>
      <c r="G18" s="194"/>
    </row>
    <row r="19" spans="2:7" ht="15.75" customHeight="1" x14ac:dyDescent="0.25">
      <c r="B19" s="72" t="s">
        <v>43</v>
      </c>
      <c r="C19" s="69" t="s">
        <v>44</v>
      </c>
    </row>
    <row r="20" spans="2:7" ht="27.6" x14ac:dyDescent="0.25">
      <c r="B20" s="72" t="s">
        <v>45</v>
      </c>
      <c r="C20" s="69" t="s">
        <v>46</v>
      </c>
    </row>
    <row r="21" spans="2:7" ht="28.2" thickBot="1" x14ac:dyDescent="0.3">
      <c r="B21" s="169" t="s">
        <v>47</v>
      </c>
      <c r="C21" s="175" t="s">
        <v>48</v>
      </c>
    </row>
    <row r="22" spans="2:7" ht="15.75" thickBot="1" x14ac:dyDescent="0.3"/>
    <row r="23" spans="2:7" ht="15.75" customHeight="1" thickBot="1" x14ac:dyDescent="0.3">
      <c r="B23" s="195" t="s">
        <v>49</v>
      </c>
      <c r="C23" s="196"/>
      <c r="F23" s="181" t="s">
        <v>50</v>
      </c>
      <c r="G23" s="182"/>
    </row>
    <row r="24" spans="2:7" ht="14.4" thickBot="1" x14ac:dyDescent="0.3">
      <c r="B24" s="72" t="s">
        <v>51</v>
      </c>
      <c r="C24" s="69" t="s">
        <v>52</v>
      </c>
      <c r="F24" s="179" t="s">
        <v>53</v>
      </c>
      <c r="G24" s="180"/>
    </row>
    <row r="25" spans="2:7" ht="18.75" customHeight="1" x14ac:dyDescent="0.25">
      <c r="B25" s="72" t="s">
        <v>54</v>
      </c>
      <c r="C25" s="69" t="s">
        <v>55</v>
      </c>
      <c r="F25" s="68" t="s">
        <v>56</v>
      </c>
      <c r="G25" s="69" t="s">
        <v>57</v>
      </c>
    </row>
    <row r="26" spans="2:7" ht="18.75" customHeight="1" x14ac:dyDescent="0.25">
      <c r="B26" s="72" t="s">
        <v>58</v>
      </c>
      <c r="C26" s="69" t="s">
        <v>59</v>
      </c>
      <c r="F26" s="68"/>
      <c r="G26" s="69"/>
    </row>
    <row r="27" spans="2:7" ht="52.5" customHeight="1" x14ac:dyDescent="0.25">
      <c r="B27" s="72" t="s">
        <v>60</v>
      </c>
      <c r="C27" s="69" t="s">
        <v>61</v>
      </c>
      <c r="F27" s="68" t="s">
        <v>62</v>
      </c>
      <c r="G27" s="69" t="s">
        <v>63</v>
      </c>
    </row>
    <row r="28" spans="2:7" ht="52.5" customHeight="1" x14ac:dyDescent="0.25">
      <c r="B28" s="170" t="s">
        <v>64</v>
      </c>
      <c r="C28" s="164" t="s">
        <v>65</v>
      </c>
      <c r="E28" s="156"/>
      <c r="F28" s="156"/>
      <c r="G28" s="75"/>
    </row>
    <row r="29" spans="2:7" ht="28.2" thickBot="1" x14ac:dyDescent="0.3">
      <c r="B29" s="165" t="s">
        <v>8</v>
      </c>
      <c r="C29" s="176" t="s">
        <v>66</v>
      </c>
      <c r="D29" s="158"/>
      <c r="E29" s="157"/>
      <c r="F29" s="153"/>
      <c r="G29" s="75"/>
    </row>
    <row r="30" spans="2:7" ht="15.75" customHeight="1" thickBot="1" x14ac:dyDescent="0.3"/>
    <row r="31" spans="2:7" ht="14.4" thickBot="1" x14ac:dyDescent="0.3">
      <c r="B31" s="181" t="s">
        <v>67</v>
      </c>
      <c r="C31" s="182"/>
    </row>
    <row r="32" spans="2:7" ht="42" customHeight="1" thickBot="1" x14ac:dyDescent="0.3">
      <c r="B32" s="197" t="s">
        <v>38</v>
      </c>
      <c r="C32" s="198"/>
    </row>
    <row r="33" spans="2:6" ht="15.75" thickBot="1" x14ac:dyDescent="0.3"/>
    <row r="34" spans="2:6" ht="14.4" thickBot="1" x14ac:dyDescent="0.3">
      <c r="B34" s="181" t="s">
        <v>50</v>
      </c>
      <c r="C34" s="182"/>
    </row>
    <row r="35" spans="2:6" ht="14.4" thickBot="1" x14ac:dyDescent="0.3">
      <c r="B35" s="179" t="s">
        <v>53</v>
      </c>
      <c r="C35" s="180"/>
    </row>
    <row r="36" spans="2:6" x14ac:dyDescent="0.25">
      <c r="B36" s="68" t="s">
        <v>56</v>
      </c>
      <c r="C36" s="69" t="s">
        <v>57</v>
      </c>
    </row>
    <row r="37" spans="2:6" ht="27.6" x14ac:dyDescent="0.25">
      <c r="B37" s="68" t="s">
        <v>62</v>
      </c>
      <c r="C37" s="69" t="s">
        <v>68</v>
      </c>
    </row>
    <row r="38" spans="2:6" x14ac:dyDescent="0.25">
      <c r="B38" s="68" t="s">
        <v>69</v>
      </c>
      <c r="C38" s="69" t="s">
        <v>70</v>
      </c>
    </row>
    <row r="39" spans="2:6" ht="14.4" thickBot="1" x14ac:dyDescent="0.3">
      <c r="B39" s="70" t="s">
        <v>71</v>
      </c>
      <c r="C39" s="71" t="s">
        <v>72</v>
      </c>
    </row>
    <row r="40" spans="2:6" ht="15.75" thickBot="1" x14ac:dyDescent="0.3"/>
    <row r="41" spans="2:6" ht="14.4" thickBot="1" x14ac:dyDescent="0.3">
      <c r="B41" s="187" t="s">
        <v>73</v>
      </c>
      <c r="C41" s="188"/>
      <c r="E41" s="162"/>
      <c r="F41" s="163"/>
    </row>
  </sheetData>
  <sheetProtection algorithmName="SHA-512" hashValue="93lnLTacooib7KqArr4ZHJKeLcAjYr+Z2/pZAUYhh3sDhaX+MwMQqagfMKMl1tHt3L25Bg/vDNcbk/hLercY1Q==" saltValue="8QjoiiT3HlwakRL04xM//A==" spinCount="100000" sheet="1" objects="1" scenarios="1"/>
  <mergeCells count="18">
    <mergeCell ref="B41:C41"/>
    <mergeCell ref="B15:C15"/>
    <mergeCell ref="B34:C34"/>
    <mergeCell ref="F15:G15"/>
    <mergeCell ref="F16:G18"/>
    <mergeCell ref="B35:C35"/>
    <mergeCell ref="B23:C23"/>
    <mergeCell ref="F23:G23"/>
    <mergeCell ref="F24:G24"/>
    <mergeCell ref="B31:C31"/>
    <mergeCell ref="B32:C32"/>
    <mergeCell ref="F5:G5"/>
    <mergeCell ref="B11:C11"/>
    <mergeCell ref="F11:G11"/>
    <mergeCell ref="B5:C5"/>
    <mergeCell ref="B3:C3"/>
    <mergeCell ref="B4:C4"/>
    <mergeCell ref="F4:G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J35"/>
  <sheetViews>
    <sheetView showGridLines="0" rightToLeft="1" workbookViewId="0">
      <selection activeCell="I4" sqref="I4"/>
    </sheetView>
  </sheetViews>
  <sheetFormatPr defaultRowHeight="13.8" x14ac:dyDescent="0.25"/>
  <cols>
    <col min="4" max="4" width="19" bestFit="1" customWidth="1"/>
    <col min="5" max="5" width="13.59765625" customWidth="1"/>
    <col min="6" max="7" width="11.09765625" customWidth="1"/>
    <col min="8" max="8" width="10.59765625" customWidth="1"/>
    <col min="9" max="9" width="12.09765625" customWidth="1"/>
  </cols>
  <sheetData>
    <row r="1" spans="3:10" ht="19.5" customHeight="1" thickBot="1" x14ac:dyDescent="0.3"/>
    <row r="2" spans="3:10" x14ac:dyDescent="0.25">
      <c r="C2" s="118"/>
      <c r="D2" s="144" t="s">
        <v>74</v>
      </c>
      <c r="E2" s="119"/>
      <c r="F2" s="119"/>
      <c r="G2" s="119"/>
      <c r="H2" s="119"/>
      <c r="I2" s="119"/>
      <c r="J2" s="120"/>
    </row>
    <row r="3" spans="3:10" x14ac:dyDescent="0.25">
      <c r="C3" s="121"/>
      <c r="J3" s="122"/>
    </row>
    <row r="4" spans="3:10" x14ac:dyDescent="0.25">
      <c r="C4" s="121"/>
      <c r="J4" s="122"/>
    </row>
    <row r="5" spans="3:10" x14ac:dyDescent="0.25">
      <c r="C5" s="121"/>
      <c r="J5" s="122"/>
    </row>
    <row r="6" spans="3:10" x14ac:dyDescent="0.25">
      <c r="C6" s="121"/>
      <c r="J6" s="122"/>
    </row>
    <row r="7" spans="3:10" x14ac:dyDescent="0.25">
      <c r="C7" s="121"/>
      <c r="J7" s="122"/>
    </row>
    <row r="8" spans="3:10" x14ac:dyDescent="0.25">
      <c r="C8" s="121"/>
      <c r="J8" s="122"/>
    </row>
    <row r="9" spans="3:10" x14ac:dyDescent="0.25">
      <c r="C9" s="121"/>
      <c r="J9" s="122"/>
    </row>
    <row r="10" spans="3:10" x14ac:dyDescent="0.25">
      <c r="C10" s="121"/>
      <c r="J10" s="122"/>
    </row>
    <row r="11" spans="3:10" x14ac:dyDescent="0.25">
      <c r="C11" s="121"/>
      <c r="J11" s="122"/>
    </row>
    <row r="12" spans="3:10" x14ac:dyDescent="0.25">
      <c r="C12" s="121"/>
      <c r="J12" s="122"/>
    </row>
    <row r="13" spans="3:10" x14ac:dyDescent="0.25">
      <c r="C13" s="121"/>
      <c r="J13" s="122"/>
    </row>
    <row r="14" spans="3:10" x14ac:dyDescent="0.25">
      <c r="C14" s="121"/>
      <c r="D14" s="143" t="s">
        <v>75</v>
      </c>
      <c r="E14" s="199">
        <f>'גיליון הזנה'!D2</f>
        <v>0</v>
      </c>
      <c r="F14" s="199"/>
      <c r="J14" s="122"/>
    </row>
    <row r="15" spans="3:10" x14ac:dyDescent="0.25">
      <c r="C15" s="121"/>
      <c r="J15" s="122"/>
    </row>
    <row r="16" spans="3:10" x14ac:dyDescent="0.25">
      <c r="C16" s="121"/>
      <c r="D16" s="143" t="s">
        <v>76</v>
      </c>
      <c r="E16" s="199">
        <f>'גיליון הזנה'!D3</f>
        <v>0</v>
      </c>
      <c r="F16" s="199"/>
      <c r="J16" s="122"/>
    </row>
    <row r="17" spans="3:10" x14ac:dyDescent="0.25">
      <c r="C17" s="121"/>
      <c r="J17" s="122"/>
    </row>
    <row r="18" spans="3:10" x14ac:dyDescent="0.25">
      <c r="C18" s="121"/>
      <c r="J18" s="122"/>
    </row>
    <row r="19" spans="3:10" x14ac:dyDescent="0.25">
      <c r="C19" s="121"/>
      <c r="J19" s="122"/>
    </row>
    <row r="20" spans="3:10" x14ac:dyDescent="0.25">
      <c r="C20" s="121"/>
      <c r="J20" s="122"/>
    </row>
    <row r="21" spans="3:10" x14ac:dyDescent="0.25">
      <c r="C21" s="121"/>
      <c r="J21" s="122"/>
    </row>
    <row r="22" spans="3:10" ht="14.4" thickBot="1" x14ac:dyDescent="0.3">
      <c r="C22" s="121"/>
      <c r="J22" s="122"/>
    </row>
    <row r="23" spans="3:10" ht="30.6" thickBot="1" x14ac:dyDescent="0.3">
      <c r="C23" s="121"/>
      <c r="D23" s="117" t="s">
        <v>77</v>
      </c>
      <c r="E23" s="115" t="s">
        <v>19</v>
      </c>
      <c r="F23" s="126" t="s">
        <v>78</v>
      </c>
      <c r="G23" s="126" t="s">
        <v>79</v>
      </c>
      <c r="H23" s="127" t="s">
        <v>80</v>
      </c>
      <c r="I23" s="128" t="s">
        <v>81</v>
      </c>
      <c r="J23" s="122"/>
    </row>
    <row r="24" spans="3:10" x14ac:dyDescent="0.25">
      <c r="C24" s="121"/>
      <c r="D24" s="129" t="s">
        <v>82</v>
      </c>
      <c r="E24" s="130">
        <f>SUM('גיליון הזנה'!O9:O21)</f>
        <v>0</v>
      </c>
      <c r="F24" s="130">
        <f>SUM('גיליון הזנה'!P9:P21)</f>
        <v>0</v>
      </c>
      <c r="G24" s="130">
        <f>SUM('גיליון הזנה'!Q9:Q21)</f>
        <v>0</v>
      </c>
      <c r="H24" s="131">
        <f>SUM('גיליון הזנה'!R9:R21)</f>
        <v>0</v>
      </c>
      <c r="I24" s="129">
        <f>SUM('גיליון הזנה'!S9:S21)</f>
        <v>0</v>
      </c>
      <c r="J24" s="122"/>
    </row>
    <row r="25" spans="3:10" ht="14.4" thickBot="1" x14ac:dyDescent="0.3">
      <c r="C25" s="121"/>
      <c r="D25" s="132" t="s">
        <v>83</v>
      </c>
      <c r="E25" s="133">
        <f>'גיליון הזנה'!O22</f>
        <v>0</v>
      </c>
      <c r="F25" s="133">
        <f>'גיליון הזנה'!P22</f>
        <v>0</v>
      </c>
      <c r="G25" s="133">
        <f>'גיליון הזנה'!Q22</f>
        <v>0</v>
      </c>
      <c r="H25" s="134">
        <f>'גיליון הזנה'!R22</f>
        <v>0</v>
      </c>
      <c r="I25" s="132">
        <f>'גיליון הזנה'!S22</f>
        <v>0</v>
      </c>
      <c r="J25" s="122"/>
    </row>
    <row r="26" spans="3:10" ht="14.4" thickBot="1" x14ac:dyDescent="0.3">
      <c r="C26" s="121"/>
      <c r="D26" s="135" t="s">
        <v>84</v>
      </c>
      <c r="E26" s="136">
        <f>'גיליון הזנה'!O30</f>
        <v>0</v>
      </c>
      <c r="F26" s="136">
        <f>'גיליון הזנה'!P30</f>
        <v>0</v>
      </c>
      <c r="G26" s="136">
        <f>'גיליון הזנה'!Q30</f>
        <v>0</v>
      </c>
      <c r="H26" s="137">
        <f>'גיליון הזנה'!R30</f>
        <v>0</v>
      </c>
      <c r="I26" s="135">
        <f>'גיליון הזנה'!S30</f>
        <v>0</v>
      </c>
      <c r="J26" s="122"/>
    </row>
    <row r="27" spans="3:10" x14ac:dyDescent="0.25">
      <c r="C27" s="121"/>
      <c r="D27" s="129" t="s">
        <v>85</v>
      </c>
      <c r="E27" s="130">
        <f>SUM('גיליון הזנה'!O32:O45)</f>
        <v>0</v>
      </c>
      <c r="F27" s="130">
        <f>SUM('גיליון הזנה'!P32:P45)</f>
        <v>0</v>
      </c>
      <c r="G27" s="130">
        <f>SUM('גיליון הזנה'!Q32:Q45)</f>
        <v>0</v>
      </c>
      <c r="H27" s="131">
        <f>SUM('גיליון הזנה'!R32:R45)</f>
        <v>0</v>
      </c>
      <c r="I27" s="129">
        <f>SUM('גיליון הזנה'!S32:S45)</f>
        <v>0</v>
      </c>
      <c r="J27" s="122"/>
    </row>
    <row r="28" spans="3:10" ht="14.4" thickBot="1" x14ac:dyDescent="0.3">
      <c r="C28" s="121"/>
      <c r="D28" s="132" t="s">
        <v>86</v>
      </c>
      <c r="E28" s="133">
        <f>'גיליון הזנה'!O46</f>
        <v>0</v>
      </c>
      <c r="F28" s="133">
        <f>'גיליון הזנה'!P46</f>
        <v>0</v>
      </c>
      <c r="G28" s="133">
        <f>'גיליון הזנה'!Q46</f>
        <v>0</v>
      </c>
      <c r="H28" s="134">
        <f>'גיליון הזנה'!R46</f>
        <v>0</v>
      </c>
      <c r="I28" s="132">
        <f>'גיליון הזנה'!S46</f>
        <v>0</v>
      </c>
      <c r="J28" s="122"/>
    </row>
    <row r="29" spans="3:10" ht="14.4" thickBot="1" x14ac:dyDescent="0.3">
      <c r="C29" s="121"/>
      <c r="D29" s="135" t="s">
        <v>87</v>
      </c>
      <c r="E29" s="136">
        <f>'גיליון הזנה'!O47</f>
        <v>0</v>
      </c>
      <c r="F29" s="136">
        <f>'גיליון הזנה'!P47</f>
        <v>0</v>
      </c>
      <c r="G29" s="136">
        <f>'גיליון הזנה'!Q47</f>
        <v>0</v>
      </c>
      <c r="H29" s="137">
        <f>'גיליון הזנה'!R47</f>
        <v>0</v>
      </c>
      <c r="I29" s="135">
        <f>'גיליון הזנה'!S47</f>
        <v>0</v>
      </c>
      <c r="J29" s="122"/>
    </row>
    <row r="30" spans="3:10" ht="14.4" thickBot="1" x14ac:dyDescent="0.3">
      <c r="C30" s="121"/>
      <c r="D30" s="138" t="s">
        <v>88</v>
      </c>
      <c r="E30" s="139">
        <f>'גיליון הזנה'!O55</f>
        <v>0</v>
      </c>
      <c r="F30" s="139">
        <f>'גיליון הזנה'!P55</f>
        <v>0</v>
      </c>
      <c r="G30" s="139">
        <f>'גיליון הזנה'!Q55</f>
        <v>0</v>
      </c>
      <c r="H30">
        <f>'גיליון הזנה'!R55</f>
        <v>0</v>
      </c>
      <c r="I30" s="138">
        <f>'גיליון הזנה'!S55</f>
        <v>0</v>
      </c>
      <c r="J30" s="122"/>
    </row>
    <row r="31" spans="3:10" ht="14.4" thickBot="1" x14ac:dyDescent="0.3">
      <c r="C31" s="121"/>
      <c r="D31" s="135" t="s">
        <v>89</v>
      </c>
      <c r="E31" s="136">
        <f>'גיליון הזנה'!O61</f>
        <v>0</v>
      </c>
      <c r="F31" s="136">
        <f>'גיליון הזנה'!P61</f>
        <v>0</v>
      </c>
      <c r="G31" s="136">
        <f>'גיליון הזנה'!Q61</f>
        <v>0</v>
      </c>
      <c r="H31" s="136">
        <f>'גיליון הזנה'!R61</f>
        <v>0</v>
      </c>
      <c r="I31" s="136">
        <f>'גיליון הזנה'!S61</f>
        <v>0</v>
      </c>
      <c r="J31" s="122"/>
    </row>
    <row r="32" spans="3:10" ht="16.2" thickBot="1" x14ac:dyDescent="0.35">
      <c r="C32" s="121"/>
      <c r="D32" s="140" t="s">
        <v>90</v>
      </c>
      <c r="E32" s="141">
        <f>'גיליון הזנה'!O63</f>
        <v>0</v>
      </c>
      <c r="F32" s="141">
        <f>'גיליון הזנה'!P63</f>
        <v>0</v>
      </c>
      <c r="G32" s="141">
        <f>'גיליון הזנה'!Q63</f>
        <v>0</v>
      </c>
      <c r="H32" s="142">
        <f>'גיליון הזנה'!R63</f>
        <v>0</v>
      </c>
      <c r="I32" s="140">
        <f>'גיליון הזנה'!S63</f>
        <v>0</v>
      </c>
      <c r="J32" s="122"/>
    </row>
    <row r="33" spans="3:10" x14ac:dyDescent="0.25">
      <c r="C33" s="121"/>
      <c r="J33" s="122"/>
    </row>
    <row r="34" spans="3:10" x14ac:dyDescent="0.25">
      <c r="C34" s="121"/>
      <c r="J34" s="122"/>
    </row>
    <row r="35" spans="3:10" ht="14.4" thickBot="1" x14ac:dyDescent="0.3">
      <c r="C35" s="123"/>
      <c r="D35" s="124"/>
      <c r="E35" s="124"/>
      <c r="F35" s="124"/>
      <c r="G35" s="124"/>
      <c r="H35" s="124"/>
      <c r="I35" s="124"/>
      <c r="J35" s="125"/>
    </row>
  </sheetData>
  <sheetProtection algorithmName="SHA-512" hashValue="sZYSNhl6VsIVyxw76ONpEDCUoCAHsdahBRAVTwY3QGZfccdOVZxZytLmkab2kKt7zVHLmAu6ekFy59kxmb7/sQ==" saltValue="5ukowjqMEvXqAuuxZriZIg==" spinCount="100000" sheet="1" objects="1" scenarios="1"/>
  <mergeCells count="2">
    <mergeCell ref="E14:F14"/>
    <mergeCell ref="E16:F16"/>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9"/>
  <sheetViews>
    <sheetView showZeros="0" rightToLeft="1" tabSelected="1" zoomScale="86" zoomScaleNormal="86" workbookViewId="0">
      <pane xSplit="2" ySplit="7" topLeftCell="C8" activePane="bottomRight" state="frozen"/>
      <selection pane="topRight" activeCell="C1" sqref="C1"/>
      <selection pane="bottomLeft" activeCell="A5" sqref="A5"/>
      <selection pane="bottomRight" activeCell="C32" sqref="C32:N38"/>
    </sheetView>
  </sheetViews>
  <sheetFormatPr defaultColWidth="9" defaultRowHeight="13.8" x14ac:dyDescent="0.25"/>
  <cols>
    <col min="1" max="1" width="9" style="1"/>
    <col min="2" max="2" width="17.59765625" style="1" bestFit="1" customWidth="1"/>
    <col min="3" max="3" width="23.3984375" style="1" customWidth="1"/>
    <col min="4" max="4" width="13.09765625" style="1" customWidth="1"/>
    <col min="5" max="5" width="10.59765625" style="1" hidden="1" customWidth="1"/>
    <col min="6" max="6" width="10.3984375" style="1" hidden="1" customWidth="1"/>
    <col min="7" max="7" width="10" style="1" customWidth="1"/>
    <col min="8" max="8" width="13.09765625" style="1" customWidth="1"/>
    <col min="9" max="9" width="14.59765625" style="1" customWidth="1"/>
    <col min="10" max="10" width="13.09765625" style="1" customWidth="1"/>
    <col min="11" max="11" width="13.3984375" style="1" customWidth="1"/>
    <col min="12" max="12" width="14.59765625" style="1" customWidth="1"/>
    <col min="13" max="13" width="14.3984375" style="1" customWidth="1"/>
    <col min="14" max="14" width="9.59765625" style="1" customWidth="1"/>
    <col min="15" max="15" width="18.3984375" style="1" hidden="1" customWidth="1"/>
    <col min="16" max="16" width="19.3984375" style="1" customWidth="1"/>
    <col min="17" max="17" width="18.3984375" style="1" customWidth="1"/>
    <col min="18" max="18" width="18.59765625" style="1" customWidth="1"/>
    <col min="19" max="19" width="23.3984375" style="1" customWidth="1"/>
    <col min="20" max="23" width="9" style="1"/>
    <col min="24" max="24" width="10.8984375" style="1" bestFit="1" customWidth="1"/>
    <col min="25" max="25" width="9.8984375" style="1" bestFit="1" customWidth="1"/>
    <col min="26" max="16384" width="9" style="1"/>
  </cols>
  <sheetData>
    <row r="1" spans="1:23" ht="41.25" customHeight="1" thickBot="1" x14ac:dyDescent="0.35">
      <c r="A1" s="76"/>
      <c r="B1" s="76"/>
      <c r="C1" s="200" t="s">
        <v>91</v>
      </c>
      <c r="D1" s="200"/>
      <c r="E1" s="200"/>
      <c r="F1" s="200"/>
      <c r="G1" s="200"/>
      <c r="H1" s="200"/>
      <c r="I1" s="76"/>
      <c r="J1" s="93"/>
      <c r="K1" s="76"/>
      <c r="L1" s="76"/>
      <c r="M1" s="76"/>
      <c r="N1" s="76"/>
      <c r="O1" s="76"/>
      <c r="P1" s="76"/>
      <c r="Q1" s="76"/>
      <c r="R1" s="76"/>
      <c r="S1" s="76"/>
      <c r="T1" s="76"/>
      <c r="U1" s="76"/>
      <c r="V1" s="76"/>
    </row>
    <row r="2" spans="1:23" ht="15.6" x14ac:dyDescent="0.3">
      <c r="A2" s="76"/>
      <c r="B2" s="76"/>
      <c r="C2" s="159" t="s">
        <v>92</v>
      </c>
      <c r="D2" s="224"/>
      <c r="E2" s="224"/>
      <c r="F2" s="224"/>
      <c r="G2" s="224"/>
      <c r="H2" s="225"/>
      <c r="I2" s="76"/>
      <c r="J2" s="93"/>
      <c r="K2" s="76"/>
      <c r="L2" s="76"/>
      <c r="M2" s="76"/>
      <c r="N2" s="76"/>
      <c r="O2" s="76"/>
      <c r="P2" s="76"/>
      <c r="Q2" s="76"/>
      <c r="R2" s="76"/>
      <c r="S2" s="76"/>
      <c r="T2" s="76"/>
      <c r="U2" s="76"/>
      <c r="V2" s="76"/>
    </row>
    <row r="3" spans="1:23" ht="15.6" x14ac:dyDescent="0.3">
      <c r="A3" s="76"/>
      <c r="B3" s="76"/>
      <c r="C3" s="160" t="s">
        <v>76</v>
      </c>
      <c r="D3" s="202"/>
      <c r="E3" s="202"/>
      <c r="F3" s="202"/>
      <c r="G3" s="202"/>
      <c r="H3" s="203"/>
      <c r="I3" s="76"/>
      <c r="J3" s="77"/>
      <c r="K3" s="76"/>
      <c r="L3" s="76"/>
      <c r="M3" s="76"/>
      <c r="N3" s="76"/>
      <c r="O3" s="76"/>
      <c r="P3" s="76"/>
      <c r="Q3" s="76"/>
      <c r="R3" s="76"/>
      <c r="S3" s="76"/>
      <c r="T3" s="76"/>
      <c r="U3" s="76"/>
      <c r="V3" s="76"/>
    </row>
    <row r="4" spans="1:23" ht="15.6" x14ac:dyDescent="0.3">
      <c r="A4" s="76"/>
      <c r="B4" s="76"/>
      <c r="C4" s="160" t="s">
        <v>93</v>
      </c>
      <c r="D4" s="202"/>
      <c r="E4" s="202"/>
      <c r="F4" s="202"/>
      <c r="G4" s="202"/>
      <c r="H4" s="203"/>
      <c r="I4" s="76"/>
      <c r="J4" s="77"/>
      <c r="K4" s="76"/>
      <c r="L4" s="76"/>
      <c r="M4" s="76"/>
      <c r="N4" s="76"/>
      <c r="O4" s="76"/>
      <c r="P4" s="76"/>
      <c r="Q4" s="76"/>
      <c r="R4" s="76"/>
      <c r="S4" s="76"/>
      <c r="T4" s="76"/>
      <c r="U4" s="76"/>
      <c r="V4" s="76"/>
    </row>
    <row r="5" spans="1:23" ht="21" customHeight="1" x14ac:dyDescent="0.3">
      <c r="A5" s="201" t="s">
        <v>94</v>
      </c>
      <c r="B5" s="201"/>
      <c r="C5" s="160" t="s">
        <v>95</v>
      </c>
      <c r="D5" s="202"/>
      <c r="E5" s="202"/>
      <c r="F5" s="202"/>
      <c r="G5" s="202"/>
      <c r="H5" s="203"/>
      <c r="I5" s="76"/>
      <c r="J5" s="77"/>
      <c r="K5" s="76"/>
      <c r="L5" s="76"/>
      <c r="M5" s="76"/>
      <c r="N5" s="76"/>
      <c r="O5" s="76"/>
      <c r="P5" s="76"/>
      <c r="Q5" s="76"/>
      <c r="R5" s="76"/>
      <c r="S5" s="76"/>
      <c r="T5" s="76"/>
      <c r="U5" s="76"/>
      <c r="V5" s="76"/>
    </row>
    <row r="6" spans="1:23" ht="23.25" customHeight="1" thickBot="1" x14ac:dyDescent="0.35">
      <c r="A6" s="201"/>
      <c r="B6" s="201"/>
      <c r="C6" s="161" t="s">
        <v>96</v>
      </c>
      <c r="D6" s="204"/>
      <c r="E6" s="204"/>
      <c r="F6" s="204"/>
      <c r="G6" s="204"/>
      <c r="H6" s="205"/>
      <c r="I6" s="76"/>
      <c r="J6" s="77"/>
      <c r="K6" s="76"/>
      <c r="L6" s="76"/>
      <c r="M6" s="76"/>
      <c r="N6" s="76"/>
      <c r="O6" s="76"/>
      <c r="P6" s="76"/>
      <c r="Q6" s="76"/>
      <c r="R6" s="76"/>
      <c r="S6" s="76"/>
      <c r="T6" s="76"/>
      <c r="U6" s="76"/>
      <c r="V6" s="76"/>
    </row>
    <row r="7" spans="1:23" ht="31.5" customHeight="1" thickBot="1" x14ac:dyDescent="0.3">
      <c r="A7" s="78"/>
      <c r="B7" s="79"/>
      <c r="C7" s="87"/>
      <c r="D7" s="87"/>
      <c r="E7" s="226" t="s">
        <v>97</v>
      </c>
      <c r="F7" s="226"/>
      <c r="G7" s="227" t="s">
        <v>78</v>
      </c>
      <c r="H7" s="227"/>
      <c r="I7" s="233" t="s">
        <v>79</v>
      </c>
      <c r="J7" s="234"/>
      <c r="K7" s="233" t="s">
        <v>80</v>
      </c>
      <c r="L7" s="234"/>
      <c r="M7" s="273"/>
      <c r="N7" s="274"/>
      <c r="O7" s="273" t="s">
        <v>98</v>
      </c>
      <c r="P7" s="278"/>
      <c r="Q7" s="278"/>
      <c r="R7" s="278"/>
      <c r="S7" s="274"/>
      <c r="T7" s="275"/>
      <c r="U7" s="275"/>
      <c r="V7" s="275"/>
      <c r="W7" s="275"/>
    </row>
    <row r="8" spans="1:23" ht="63" customHeight="1" thickBot="1" x14ac:dyDescent="0.3">
      <c r="A8" s="236"/>
      <c r="B8" s="237"/>
      <c r="C8" s="116" t="s">
        <v>36</v>
      </c>
      <c r="D8" s="116" t="s">
        <v>39</v>
      </c>
      <c r="E8" s="116" t="s">
        <v>99</v>
      </c>
      <c r="F8" s="149" t="s">
        <v>100</v>
      </c>
      <c r="G8" s="116" t="s">
        <v>99</v>
      </c>
      <c r="H8" s="149" t="s">
        <v>100</v>
      </c>
      <c r="I8" s="116" t="s">
        <v>99</v>
      </c>
      <c r="J8" s="149" t="s">
        <v>100</v>
      </c>
      <c r="K8" s="116" t="s">
        <v>99</v>
      </c>
      <c r="L8" s="116" t="s">
        <v>100</v>
      </c>
      <c r="M8" s="256" t="s">
        <v>101</v>
      </c>
      <c r="N8" s="218"/>
      <c r="O8" s="97" t="s">
        <v>102</v>
      </c>
      <c r="P8" s="116" t="s">
        <v>78</v>
      </c>
      <c r="Q8" s="116" t="s">
        <v>79</v>
      </c>
      <c r="R8" s="116" t="s">
        <v>80</v>
      </c>
      <c r="S8" s="116" t="s">
        <v>81</v>
      </c>
      <c r="T8" s="219" t="s">
        <v>103</v>
      </c>
      <c r="U8" s="219"/>
      <c r="V8" s="219"/>
      <c r="W8" s="219"/>
    </row>
    <row r="9" spans="1:23" ht="15" customHeight="1" x14ac:dyDescent="0.3">
      <c r="A9" s="257" t="s">
        <v>104</v>
      </c>
      <c r="B9" s="238" t="s">
        <v>23</v>
      </c>
      <c r="C9" s="74"/>
      <c r="D9" s="98"/>
      <c r="E9" s="178"/>
      <c r="F9" s="98"/>
      <c r="G9" s="99"/>
      <c r="H9" s="100"/>
      <c r="I9" s="99"/>
      <c r="J9" s="100"/>
      <c r="K9" s="99"/>
      <c r="L9" s="100"/>
      <c r="M9" s="253"/>
      <c r="N9" s="254"/>
      <c r="O9" s="101">
        <f>M9*E9*F9*D9</f>
        <v>0</v>
      </c>
      <c r="P9" s="101">
        <f>M9*H9*G9*D9</f>
        <v>0</v>
      </c>
      <c r="Q9" s="101">
        <f>M9*J9*I9*D9</f>
        <v>0</v>
      </c>
      <c r="R9" s="101">
        <f>M9*L9*K9*D9</f>
        <v>0</v>
      </c>
      <c r="S9" s="102">
        <f>SUM(O9:R9)</f>
        <v>0</v>
      </c>
      <c r="T9" s="250"/>
      <c r="U9" s="251"/>
      <c r="V9" s="251"/>
      <c r="W9" s="252"/>
    </row>
    <row r="10" spans="1:23" ht="15.6" x14ac:dyDescent="0.3">
      <c r="A10" s="258"/>
      <c r="B10" s="238"/>
      <c r="C10" s="100"/>
      <c r="D10" s="100"/>
      <c r="E10" s="100"/>
      <c r="F10" s="100"/>
      <c r="G10" s="99"/>
      <c r="H10" s="100"/>
      <c r="I10" s="99"/>
      <c r="J10" s="100"/>
      <c r="K10" s="99"/>
      <c r="L10" s="100"/>
      <c r="M10" s="253"/>
      <c r="N10" s="254"/>
      <c r="O10" s="101">
        <f t="shared" ref="O10:O21" si="0">M10*E10*F10*D10</f>
        <v>0</v>
      </c>
      <c r="P10" s="101">
        <f t="shared" ref="P10:P21" si="1">M10*H10*G10*D10</f>
        <v>0</v>
      </c>
      <c r="Q10" s="101">
        <f t="shared" ref="Q10:Q21" si="2">M10*J10*I10*D10</f>
        <v>0</v>
      </c>
      <c r="R10" s="101">
        <f t="shared" ref="R10:R21" si="3">M10*L10*K10*D10</f>
        <v>0</v>
      </c>
      <c r="S10" s="102">
        <f t="shared" ref="S10:S21" si="4">SUM(O10:R10)</f>
        <v>0</v>
      </c>
      <c r="T10" s="249"/>
      <c r="U10" s="249"/>
      <c r="V10" s="249"/>
      <c r="W10" s="249"/>
    </row>
    <row r="11" spans="1:23" ht="15.6" x14ac:dyDescent="0.3">
      <c r="A11" s="258"/>
      <c r="B11" s="238"/>
      <c r="C11" s="100"/>
      <c r="D11" s="100"/>
      <c r="E11" s="100"/>
      <c r="F11" s="100"/>
      <c r="G11" s="99"/>
      <c r="H11" s="100"/>
      <c r="I11" s="99"/>
      <c r="J11" s="100"/>
      <c r="K11" s="99"/>
      <c r="L11" s="100"/>
      <c r="M11" s="253"/>
      <c r="N11" s="254"/>
      <c r="O11" s="101">
        <f t="shared" si="0"/>
        <v>0</v>
      </c>
      <c r="P11" s="101">
        <f t="shared" si="1"/>
        <v>0</v>
      </c>
      <c r="Q11" s="101">
        <f t="shared" si="2"/>
        <v>0</v>
      </c>
      <c r="R11" s="101">
        <f>M11*L11*K11*D11</f>
        <v>0</v>
      </c>
      <c r="S11" s="102">
        <f t="shared" si="4"/>
        <v>0</v>
      </c>
      <c r="T11" s="249"/>
      <c r="U11" s="249"/>
      <c r="V11" s="249"/>
      <c r="W11" s="249"/>
    </row>
    <row r="12" spans="1:23" ht="15.6" x14ac:dyDescent="0.3">
      <c r="A12" s="258"/>
      <c r="B12" s="238"/>
      <c r="C12" s="100"/>
      <c r="D12" s="100"/>
      <c r="E12" s="100"/>
      <c r="F12" s="100"/>
      <c r="G12" s="99"/>
      <c r="H12" s="100"/>
      <c r="I12" s="99"/>
      <c r="J12" s="100"/>
      <c r="K12" s="99"/>
      <c r="L12" s="100"/>
      <c r="M12" s="253"/>
      <c r="N12" s="254"/>
      <c r="O12" s="101">
        <f t="shared" si="0"/>
        <v>0</v>
      </c>
      <c r="P12" s="101">
        <f t="shared" si="1"/>
        <v>0</v>
      </c>
      <c r="Q12" s="101">
        <f t="shared" si="2"/>
        <v>0</v>
      </c>
      <c r="R12" s="101">
        <f t="shared" si="3"/>
        <v>0</v>
      </c>
      <c r="S12" s="102">
        <f t="shared" si="4"/>
        <v>0</v>
      </c>
      <c r="T12" s="249"/>
      <c r="U12" s="249"/>
      <c r="V12" s="249"/>
      <c r="W12" s="249"/>
    </row>
    <row r="13" spans="1:23" ht="15.6" x14ac:dyDescent="0.3">
      <c r="A13" s="258"/>
      <c r="B13" s="238"/>
      <c r="C13" s="100"/>
      <c r="D13" s="100"/>
      <c r="E13" s="100"/>
      <c r="F13" s="100"/>
      <c r="G13" s="99"/>
      <c r="H13" s="100"/>
      <c r="I13" s="99"/>
      <c r="J13" s="100"/>
      <c r="K13" s="99"/>
      <c r="L13" s="100"/>
      <c r="M13" s="253"/>
      <c r="N13" s="254"/>
      <c r="O13" s="101">
        <f t="shared" si="0"/>
        <v>0</v>
      </c>
      <c r="P13" s="101">
        <f t="shared" si="1"/>
        <v>0</v>
      </c>
      <c r="Q13" s="101">
        <f t="shared" si="2"/>
        <v>0</v>
      </c>
      <c r="R13" s="101">
        <f t="shared" si="3"/>
        <v>0</v>
      </c>
      <c r="S13" s="102">
        <f t="shared" si="4"/>
        <v>0</v>
      </c>
      <c r="T13" s="249"/>
      <c r="U13" s="249"/>
      <c r="V13" s="249"/>
      <c r="W13" s="249"/>
    </row>
    <row r="14" spans="1:23" ht="15.6" x14ac:dyDescent="0.3">
      <c r="A14" s="258"/>
      <c r="B14" s="238"/>
      <c r="C14" s="100"/>
      <c r="D14" s="100"/>
      <c r="E14" s="100"/>
      <c r="F14" s="100"/>
      <c r="G14" s="99"/>
      <c r="H14" s="100"/>
      <c r="I14" s="99"/>
      <c r="J14" s="100"/>
      <c r="K14" s="99"/>
      <c r="L14" s="100"/>
      <c r="M14" s="253"/>
      <c r="N14" s="254"/>
      <c r="O14" s="101">
        <f t="shared" si="0"/>
        <v>0</v>
      </c>
      <c r="P14" s="101">
        <f t="shared" si="1"/>
        <v>0</v>
      </c>
      <c r="Q14" s="101">
        <f t="shared" si="2"/>
        <v>0</v>
      </c>
      <c r="R14" s="101">
        <f>M14*L14*K14*D14</f>
        <v>0</v>
      </c>
      <c r="S14" s="102">
        <f t="shared" si="4"/>
        <v>0</v>
      </c>
      <c r="T14" s="249"/>
      <c r="U14" s="249"/>
      <c r="V14" s="249"/>
      <c r="W14" s="249"/>
    </row>
    <row r="15" spans="1:23" ht="12.75" customHeight="1" thickBot="1" x14ac:dyDescent="0.35">
      <c r="A15" s="258"/>
      <c r="B15" s="238"/>
      <c r="C15" s="100"/>
      <c r="D15" s="100"/>
      <c r="E15" s="100"/>
      <c r="F15" s="100"/>
      <c r="G15" s="99"/>
      <c r="H15" s="100"/>
      <c r="I15" s="99"/>
      <c r="J15" s="100"/>
      <c r="K15" s="99"/>
      <c r="L15" s="100"/>
      <c r="M15" s="253"/>
      <c r="N15" s="254"/>
      <c r="O15" s="101">
        <f t="shared" si="0"/>
        <v>0</v>
      </c>
      <c r="P15" s="101">
        <f t="shared" si="1"/>
        <v>0</v>
      </c>
      <c r="Q15" s="101">
        <f t="shared" si="2"/>
        <v>0</v>
      </c>
      <c r="R15" s="101">
        <f t="shared" si="3"/>
        <v>0</v>
      </c>
      <c r="S15" s="102">
        <f t="shared" si="4"/>
        <v>0</v>
      </c>
      <c r="T15" s="249"/>
      <c r="U15" s="249"/>
      <c r="V15" s="249"/>
      <c r="W15" s="249"/>
    </row>
    <row r="16" spans="1:23" ht="14.25" customHeight="1" x14ac:dyDescent="0.3">
      <c r="A16" s="258"/>
      <c r="B16" s="239" t="s">
        <v>27</v>
      </c>
      <c r="C16" s="74"/>
      <c r="D16" s="98"/>
      <c r="E16" s="178"/>
      <c r="F16" s="98"/>
      <c r="G16" s="99"/>
      <c r="H16" s="100"/>
      <c r="I16" s="99"/>
      <c r="J16" s="100"/>
      <c r="K16" s="99"/>
      <c r="L16" s="100"/>
      <c r="M16" s="253"/>
      <c r="N16" s="254"/>
      <c r="O16" s="101">
        <f t="shared" si="0"/>
        <v>0</v>
      </c>
      <c r="P16" s="101">
        <f t="shared" si="1"/>
        <v>0</v>
      </c>
      <c r="Q16" s="101">
        <f>M16*J16*I16*D16</f>
        <v>0</v>
      </c>
      <c r="R16" s="101">
        <f>M16*L16*K16*D16</f>
        <v>0</v>
      </c>
      <c r="S16" s="102">
        <f t="shared" si="4"/>
        <v>0</v>
      </c>
      <c r="T16" s="249"/>
      <c r="U16" s="249"/>
      <c r="V16" s="249"/>
      <c r="W16" s="249"/>
    </row>
    <row r="17" spans="1:25" ht="15.6" x14ac:dyDescent="0.3">
      <c r="A17" s="258"/>
      <c r="B17" s="238"/>
      <c r="C17" s="100"/>
      <c r="D17" s="100"/>
      <c r="E17" s="100"/>
      <c r="F17" s="100"/>
      <c r="G17" s="99"/>
      <c r="H17" s="100"/>
      <c r="I17" s="99"/>
      <c r="J17" s="100"/>
      <c r="K17" s="99"/>
      <c r="L17" s="100"/>
      <c r="M17" s="253"/>
      <c r="N17" s="254"/>
      <c r="O17" s="101">
        <f t="shared" si="0"/>
        <v>0</v>
      </c>
      <c r="P17" s="101">
        <f t="shared" si="1"/>
        <v>0</v>
      </c>
      <c r="Q17" s="101">
        <f t="shared" si="2"/>
        <v>0</v>
      </c>
      <c r="R17" s="101">
        <f t="shared" si="3"/>
        <v>0</v>
      </c>
      <c r="S17" s="102">
        <f t="shared" si="4"/>
        <v>0</v>
      </c>
      <c r="T17" s="250"/>
      <c r="U17" s="251"/>
      <c r="V17" s="251"/>
      <c r="W17" s="252"/>
    </row>
    <row r="18" spans="1:25" ht="15.6" x14ac:dyDescent="0.3">
      <c r="A18" s="258"/>
      <c r="B18" s="238"/>
      <c r="C18" s="100"/>
      <c r="D18" s="100"/>
      <c r="E18" s="100"/>
      <c r="F18" s="100"/>
      <c r="G18" s="99"/>
      <c r="H18" s="100"/>
      <c r="I18" s="99"/>
      <c r="J18" s="100"/>
      <c r="K18" s="99"/>
      <c r="L18" s="100"/>
      <c r="M18" s="253"/>
      <c r="N18" s="254"/>
      <c r="O18" s="101">
        <f t="shared" si="0"/>
        <v>0</v>
      </c>
      <c r="P18" s="101">
        <f t="shared" si="1"/>
        <v>0</v>
      </c>
      <c r="Q18" s="101">
        <f t="shared" si="2"/>
        <v>0</v>
      </c>
      <c r="R18" s="101">
        <f t="shared" si="3"/>
        <v>0</v>
      </c>
      <c r="S18" s="102">
        <f t="shared" si="4"/>
        <v>0</v>
      </c>
      <c r="T18" s="250"/>
      <c r="U18" s="251"/>
      <c r="V18" s="251"/>
      <c r="W18" s="252"/>
    </row>
    <row r="19" spans="1:25" ht="15.6" x14ac:dyDescent="0.3">
      <c r="A19" s="258"/>
      <c r="B19" s="238"/>
      <c r="C19" s="100"/>
      <c r="D19" s="100"/>
      <c r="E19" s="100"/>
      <c r="F19" s="100"/>
      <c r="G19" s="99"/>
      <c r="H19" s="100"/>
      <c r="I19" s="99"/>
      <c r="J19" s="100"/>
      <c r="K19" s="99"/>
      <c r="L19" s="100"/>
      <c r="M19" s="253"/>
      <c r="N19" s="254"/>
      <c r="O19" s="101">
        <f t="shared" si="0"/>
        <v>0</v>
      </c>
      <c r="P19" s="101">
        <f t="shared" si="1"/>
        <v>0</v>
      </c>
      <c r="Q19" s="101">
        <f>M19*J19*I19*D19</f>
        <v>0</v>
      </c>
      <c r="R19" s="101">
        <f t="shared" si="3"/>
        <v>0</v>
      </c>
      <c r="S19" s="102">
        <f t="shared" si="4"/>
        <v>0</v>
      </c>
      <c r="T19" s="250"/>
      <c r="U19" s="251"/>
      <c r="V19" s="251"/>
      <c r="W19" s="252"/>
    </row>
    <row r="20" spans="1:25" ht="15.6" x14ac:dyDescent="0.3">
      <c r="A20" s="258"/>
      <c r="B20" s="238"/>
      <c r="C20" s="100"/>
      <c r="D20" s="100"/>
      <c r="E20" s="100"/>
      <c r="F20" s="100"/>
      <c r="G20" s="99"/>
      <c r="H20" s="100"/>
      <c r="I20" s="99"/>
      <c r="J20" s="100"/>
      <c r="K20" s="99"/>
      <c r="L20" s="100"/>
      <c r="M20" s="253"/>
      <c r="N20" s="254"/>
      <c r="O20" s="101">
        <f t="shared" si="0"/>
        <v>0</v>
      </c>
      <c r="P20" s="101">
        <f t="shared" si="1"/>
        <v>0</v>
      </c>
      <c r="Q20" s="101">
        <f t="shared" si="2"/>
        <v>0</v>
      </c>
      <c r="R20" s="101">
        <f t="shared" si="3"/>
        <v>0</v>
      </c>
      <c r="S20" s="102">
        <f t="shared" si="4"/>
        <v>0</v>
      </c>
      <c r="T20" s="250"/>
      <c r="U20" s="251"/>
      <c r="V20" s="251"/>
      <c r="W20" s="252"/>
    </row>
    <row r="21" spans="1:25" ht="15.6" x14ac:dyDescent="0.3">
      <c r="A21" s="258"/>
      <c r="B21" s="238"/>
      <c r="C21" s="100"/>
      <c r="D21" s="100"/>
      <c r="E21" s="100"/>
      <c r="F21" s="100"/>
      <c r="G21" s="99"/>
      <c r="H21" s="100"/>
      <c r="I21" s="99"/>
      <c r="J21" s="100"/>
      <c r="K21" s="99"/>
      <c r="L21" s="100"/>
      <c r="M21" s="253"/>
      <c r="N21" s="254"/>
      <c r="O21" s="101">
        <f t="shared" si="0"/>
        <v>0</v>
      </c>
      <c r="P21" s="101">
        <f t="shared" si="1"/>
        <v>0</v>
      </c>
      <c r="Q21" s="101">
        <f t="shared" si="2"/>
        <v>0</v>
      </c>
      <c r="R21" s="101">
        <f t="shared" si="3"/>
        <v>0</v>
      </c>
      <c r="S21" s="102">
        <f t="shared" si="4"/>
        <v>0</v>
      </c>
      <c r="T21" s="249"/>
      <c r="U21" s="249"/>
      <c r="V21" s="249"/>
      <c r="W21" s="249"/>
      <c r="X21" s="90"/>
    </row>
    <row r="22" spans="1:25" ht="16.2" thickBot="1" x14ac:dyDescent="0.35">
      <c r="A22" s="258"/>
      <c r="B22" s="94"/>
      <c r="C22" s="230" t="s">
        <v>105</v>
      </c>
      <c r="D22" s="231"/>
      <c r="E22" s="231"/>
      <c r="F22" s="231"/>
      <c r="G22" s="231"/>
      <c r="H22" s="231"/>
      <c r="I22" s="231"/>
      <c r="J22" s="231"/>
      <c r="K22" s="231"/>
      <c r="L22" s="231"/>
      <c r="M22" s="231"/>
      <c r="N22" s="232"/>
      <c r="O22" s="83">
        <f>SUM(O9:O21)*'הוראות מילוי'!$C$6</f>
        <v>0</v>
      </c>
      <c r="P22" s="83">
        <f>SUM(P9:P21)*'הוראות מילוי'!$C$6</f>
        <v>0</v>
      </c>
      <c r="Q22" s="83">
        <f>SUM(Q9:Q21)*'הוראות מילוי'!$C$6</f>
        <v>0</v>
      </c>
      <c r="R22" s="83">
        <f>SUM(R9:R21)*'הוראות מילוי'!$C$6</f>
        <v>0</v>
      </c>
      <c r="S22" s="102">
        <f>SUM(O22:R22)</f>
        <v>0</v>
      </c>
      <c r="T22" s="249"/>
      <c r="U22" s="249"/>
      <c r="V22" s="249"/>
      <c r="W22" s="249"/>
      <c r="X22" s="90"/>
    </row>
    <row r="23" spans="1:25" ht="60.6" thickBot="1" x14ac:dyDescent="0.3">
      <c r="A23" s="258"/>
      <c r="B23" s="95"/>
      <c r="C23" s="240" t="s">
        <v>36</v>
      </c>
      <c r="D23" s="218"/>
      <c r="E23" s="89" t="s">
        <v>106</v>
      </c>
      <c r="F23" s="88" t="s">
        <v>100</v>
      </c>
      <c r="G23" s="89" t="s">
        <v>106</v>
      </c>
      <c r="H23" s="88" t="s">
        <v>100</v>
      </c>
      <c r="I23" s="89" t="s">
        <v>106</v>
      </c>
      <c r="J23" s="88" t="s">
        <v>100</v>
      </c>
      <c r="K23" s="89" t="s">
        <v>106</v>
      </c>
      <c r="L23" s="88" t="s">
        <v>100</v>
      </c>
      <c r="M23" s="256" t="s">
        <v>107</v>
      </c>
      <c r="N23" s="218"/>
      <c r="O23" s="97" t="s">
        <v>19</v>
      </c>
      <c r="P23" s="89" t="s">
        <v>78</v>
      </c>
      <c r="Q23" s="89" t="s">
        <v>79</v>
      </c>
      <c r="R23" s="89" t="s">
        <v>80</v>
      </c>
      <c r="S23" s="89" t="s">
        <v>81</v>
      </c>
      <c r="T23" s="243" t="s">
        <v>108</v>
      </c>
      <c r="U23" s="243"/>
      <c r="V23" s="243"/>
      <c r="W23" s="243"/>
      <c r="X23" s="90"/>
    </row>
    <row r="24" spans="1:25" ht="15.6" x14ac:dyDescent="0.3">
      <c r="A24" s="258"/>
      <c r="B24" s="239" t="s">
        <v>109</v>
      </c>
      <c r="C24" s="255"/>
      <c r="D24" s="221"/>
      <c r="E24" s="103"/>
      <c r="F24" s="103"/>
      <c r="G24" s="100"/>
      <c r="H24" s="100"/>
      <c r="I24" s="100"/>
      <c r="J24" s="100"/>
      <c r="K24" s="100"/>
      <c r="L24" s="100"/>
      <c r="M24" s="253"/>
      <c r="N24" s="254"/>
      <c r="O24" s="104">
        <f>M24*E24*F24</f>
        <v>0</v>
      </c>
      <c r="P24" s="104">
        <f>M24*H24*G24</f>
        <v>0</v>
      </c>
      <c r="Q24" s="104">
        <f>M24*J24*I24</f>
        <v>0</v>
      </c>
      <c r="R24" s="104">
        <f>M24*L24*K24</f>
        <v>0</v>
      </c>
      <c r="S24" s="105">
        <f>SUM(O24:R24)</f>
        <v>0</v>
      </c>
      <c r="T24" s="249"/>
      <c r="U24" s="249"/>
      <c r="V24" s="249"/>
      <c r="W24" s="249"/>
      <c r="X24" s="90"/>
      <c r="Y24" s="90"/>
    </row>
    <row r="25" spans="1:25" ht="15.6" x14ac:dyDescent="0.3">
      <c r="A25" s="258"/>
      <c r="B25" s="238"/>
      <c r="C25" s="255"/>
      <c r="D25" s="221"/>
      <c r="E25" s="103"/>
      <c r="F25" s="103"/>
      <c r="G25" s="100"/>
      <c r="H25" s="100"/>
      <c r="I25" s="100"/>
      <c r="J25" s="100"/>
      <c r="K25" s="100"/>
      <c r="L25" s="100"/>
      <c r="M25" s="253"/>
      <c r="N25" s="254"/>
      <c r="O25" s="104">
        <f t="shared" ref="O25:O29" si="5">M25*E25*F25</f>
        <v>0</v>
      </c>
      <c r="P25" s="104">
        <f t="shared" ref="P25:P29" si="6">M25*H25*G25</f>
        <v>0</v>
      </c>
      <c r="Q25" s="104">
        <f t="shared" ref="Q25:Q29" si="7">M25*J25*I25</f>
        <v>0</v>
      </c>
      <c r="R25" s="104">
        <f t="shared" ref="R25:R29" si="8">M25*L25*K25</f>
        <v>0</v>
      </c>
      <c r="S25" s="105">
        <f t="shared" ref="S25:S28" si="9">SUM(O25:R25)</f>
        <v>0</v>
      </c>
      <c r="T25" s="249"/>
      <c r="U25" s="249"/>
      <c r="V25" s="249"/>
      <c r="W25" s="249"/>
      <c r="X25" s="90"/>
    </row>
    <row r="26" spans="1:25" ht="15.6" x14ac:dyDescent="0.3">
      <c r="A26" s="258"/>
      <c r="B26" s="238"/>
      <c r="C26" s="255"/>
      <c r="D26" s="221"/>
      <c r="E26" s="103"/>
      <c r="F26" s="103"/>
      <c r="G26" s="100"/>
      <c r="H26" s="100"/>
      <c r="I26" s="100"/>
      <c r="J26" s="100"/>
      <c r="K26" s="100"/>
      <c r="L26" s="100"/>
      <c r="M26" s="253"/>
      <c r="N26" s="254"/>
      <c r="O26" s="104">
        <f t="shared" si="5"/>
        <v>0</v>
      </c>
      <c r="P26" s="104">
        <f t="shared" si="6"/>
        <v>0</v>
      </c>
      <c r="Q26" s="104">
        <f t="shared" si="7"/>
        <v>0</v>
      </c>
      <c r="R26" s="104">
        <f t="shared" si="8"/>
        <v>0</v>
      </c>
      <c r="S26" s="105">
        <f t="shared" si="9"/>
        <v>0</v>
      </c>
      <c r="T26" s="249"/>
      <c r="U26" s="249"/>
      <c r="V26" s="249"/>
      <c r="W26" s="249"/>
      <c r="X26" s="90"/>
      <c r="Y26" s="91"/>
    </row>
    <row r="27" spans="1:25" ht="15.6" x14ac:dyDescent="0.3">
      <c r="A27" s="258"/>
      <c r="B27" s="238"/>
      <c r="C27" s="255"/>
      <c r="D27" s="221"/>
      <c r="E27" s="103"/>
      <c r="F27" s="103"/>
      <c r="G27" s="100"/>
      <c r="H27" s="100"/>
      <c r="I27" s="100"/>
      <c r="J27" s="100"/>
      <c r="K27" s="100"/>
      <c r="L27" s="100"/>
      <c r="M27" s="253"/>
      <c r="N27" s="254"/>
      <c r="O27" s="104">
        <f t="shared" si="5"/>
        <v>0</v>
      </c>
      <c r="P27" s="104">
        <f t="shared" si="6"/>
        <v>0</v>
      </c>
      <c r="Q27" s="104">
        <f t="shared" si="7"/>
        <v>0</v>
      </c>
      <c r="R27" s="104">
        <f t="shared" si="8"/>
        <v>0</v>
      </c>
      <c r="S27" s="105">
        <f t="shared" si="9"/>
        <v>0</v>
      </c>
      <c r="T27" s="249"/>
      <c r="U27" s="249"/>
      <c r="V27" s="249"/>
      <c r="W27" s="249"/>
      <c r="X27" s="90"/>
    </row>
    <row r="28" spans="1:25" ht="15.6" x14ac:dyDescent="0.3">
      <c r="A28" s="258"/>
      <c r="B28" s="238"/>
      <c r="C28" s="255"/>
      <c r="D28" s="221"/>
      <c r="E28" s="103"/>
      <c r="F28" s="103"/>
      <c r="G28" s="100"/>
      <c r="H28" s="100"/>
      <c r="I28" s="100"/>
      <c r="J28" s="100"/>
      <c r="K28" s="100"/>
      <c r="L28" s="100"/>
      <c r="M28" s="253"/>
      <c r="N28" s="254"/>
      <c r="O28" s="104">
        <f t="shared" si="5"/>
        <v>0</v>
      </c>
      <c r="P28" s="104">
        <f>M28*H28*G28</f>
        <v>0</v>
      </c>
      <c r="Q28" s="104">
        <f t="shared" si="7"/>
        <v>0</v>
      </c>
      <c r="R28" s="104">
        <f t="shared" si="8"/>
        <v>0</v>
      </c>
      <c r="S28" s="105">
        <f t="shared" si="9"/>
        <v>0</v>
      </c>
      <c r="T28" s="249"/>
      <c r="U28" s="249"/>
      <c r="V28" s="249"/>
      <c r="W28" s="249"/>
      <c r="X28" s="90"/>
    </row>
    <row r="29" spans="1:25" ht="15.6" x14ac:dyDescent="0.3">
      <c r="A29" s="258"/>
      <c r="B29" s="238"/>
      <c r="C29" s="255"/>
      <c r="D29" s="221"/>
      <c r="E29" s="103"/>
      <c r="F29" s="103"/>
      <c r="G29" s="100"/>
      <c r="H29" s="100"/>
      <c r="I29" s="100"/>
      <c r="J29" s="100"/>
      <c r="K29" s="100"/>
      <c r="L29" s="100"/>
      <c r="M29" s="253"/>
      <c r="N29" s="254"/>
      <c r="O29" s="104">
        <f t="shared" si="5"/>
        <v>0</v>
      </c>
      <c r="P29" s="104">
        <f t="shared" si="6"/>
        <v>0</v>
      </c>
      <c r="Q29" s="104">
        <f t="shared" si="7"/>
        <v>0</v>
      </c>
      <c r="R29" s="104">
        <f t="shared" si="8"/>
        <v>0</v>
      </c>
      <c r="S29" s="105">
        <f>SUM(O29:R29)</f>
        <v>0</v>
      </c>
      <c r="T29" s="249"/>
      <c r="U29" s="249"/>
      <c r="V29" s="249"/>
      <c r="W29" s="249"/>
      <c r="X29" s="90"/>
    </row>
    <row r="30" spans="1:25" ht="27" customHeight="1" thickBot="1" x14ac:dyDescent="0.3">
      <c r="A30" s="259"/>
      <c r="B30" s="96"/>
      <c r="C30" s="245" t="s">
        <v>110</v>
      </c>
      <c r="D30" s="246"/>
      <c r="E30" s="246"/>
      <c r="F30" s="246"/>
      <c r="G30" s="246"/>
      <c r="H30" s="246"/>
      <c r="I30" s="246"/>
      <c r="J30" s="246"/>
      <c r="K30" s="246"/>
      <c r="L30" s="246"/>
      <c r="M30" s="246"/>
      <c r="N30" s="260"/>
      <c r="O30" s="84">
        <f>SUM(O9:O29)</f>
        <v>0</v>
      </c>
      <c r="P30" s="84">
        <f>SUM(P9:P29)</f>
        <v>0</v>
      </c>
      <c r="Q30" s="84">
        <f>SUM(Q9:Q29)</f>
        <v>0</v>
      </c>
      <c r="R30" s="84">
        <f>SUM(R9:R29)</f>
        <v>0</v>
      </c>
      <c r="S30" s="84">
        <f>SUM(S9:S29)</f>
        <v>0</v>
      </c>
      <c r="T30" s="249"/>
      <c r="U30" s="249"/>
      <c r="V30" s="249"/>
      <c r="W30" s="249"/>
      <c r="X30" s="90"/>
    </row>
    <row r="31" spans="1:25" ht="36.75" customHeight="1" x14ac:dyDescent="0.25">
      <c r="A31" s="206" t="s">
        <v>49</v>
      </c>
      <c r="B31" s="207"/>
      <c r="C31" s="218" t="s">
        <v>111</v>
      </c>
      <c r="D31" s="219"/>
      <c r="E31" s="256" t="s">
        <v>112</v>
      </c>
      <c r="F31" s="218"/>
      <c r="G31" s="256" t="s">
        <v>113</v>
      </c>
      <c r="H31" s="218"/>
      <c r="I31" s="256" t="s">
        <v>114</v>
      </c>
      <c r="J31" s="218"/>
      <c r="K31" s="256" t="s">
        <v>115</v>
      </c>
      <c r="L31" s="218"/>
      <c r="M31" s="256" t="s">
        <v>54</v>
      </c>
      <c r="N31" s="218"/>
      <c r="O31" s="97" t="s">
        <v>19</v>
      </c>
      <c r="P31" s="89" t="s">
        <v>78</v>
      </c>
      <c r="Q31" s="89" t="s">
        <v>79</v>
      </c>
      <c r="R31" s="89" t="s">
        <v>80</v>
      </c>
      <c r="S31" s="89" t="s">
        <v>81</v>
      </c>
      <c r="T31" s="243" t="s">
        <v>116</v>
      </c>
      <c r="U31" s="243"/>
      <c r="V31" s="243"/>
      <c r="W31" s="243"/>
    </row>
    <row r="32" spans="1:25" ht="14.25" customHeight="1" x14ac:dyDescent="0.3">
      <c r="A32" s="208"/>
      <c r="B32" s="209"/>
      <c r="C32" s="221"/>
      <c r="D32" s="235"/>
      <c r="E32" s="255"/>
      <c r="F32" s="221"/>
      <c r="G32" s="222"/>
      <c r="H32" s="223"/>
      <c r="I32" s="255"/>
      <c r="J32" s="221"/>
      <c r="K32" s="255"/>
      <c r="L32" s="221"/>
      <c r="M32" s="253"/>
      <c r="N32" s="254"/>
      <c r="O32" s="101">
        <f>M32*E32</f>
        <v>0</v>
      </c>
      <c r="P32" s="101">
        <f>M32*G32</f>
        <v>0</v>
      </c>
      <c r="Q32" s="101">
        <f>M32*I32</f>
        <v>0</v>
      </c>
      <c r="R32" s="101">
        <f>M32*K32</f>
        <v>0</v>
      </c>
      <c r="S32" s="102">
        <f>SUM(O32:R32)</f>
        <v>0</v>
      </c>
      <c r="T32" s="249"/>
      <c r="U32" s="249"/>
      <c r="V32" s="249"/>
      <c r="W32" s="249"/>
    </row>
    <row r="33" spans="1:23" ht="14.25" customHeight="1" x14ac:dyDescent="0.3">
      <c r="A33" s="208"/>
      <c r="B33" s="209"/>
      <c r="C33" s="221"/>
      <c r="D33" s="235"/>
      <c r="E33" s="255"/>
      <c r="F33" s="221"/>
      <c r="G33" s="222"/>
      <c r="H33" s="223"/>
      <c r="I33" s="255"/>
      <c r="J33" s="221"/>
      <c r="K33" s="255"/>
      <c r="L33" s="221"/>
      <c r="M33" s="253"/>
      <c r="N33" s="254"/>
      <c r="O33" s="101">
        <f t="shared" ref="O33:O45" si="10">M33*E33</f>
        <v>0</v>
      </c>
      <c r="P33" s="101">
        <f t="shared" ref="P33:P45" si="11">M33*G33</f>
        <v>0</v>
      </c>
      <c r="Q33" s="101">
        <f t="shared" ref="Q33:Q45" si="12">M33*I33</f>
        <v>0</v>
      </c>
      <c r="R33" s="101">
        <f t="shared" ref="R33:R45" si="13">M33*K33</f>
        <v>0</v>
      </c>
      <c r="S33" s="102">
        <f t="shared" ref="S33:S46" si="14">SUM(O33:R33)</f>
        <v>0</v>
      </c>
      <c r="T33" s="249"/>
      <c r="U33" s="249"/>
      <c r="V33" s="249"/>
      <c r="W33" s="249"/>
    </row>
    <row r="34" spans="1:23" ht="14.25" customHeight="1" x14ac:dyDescent="0.3">
      <c r="A34" s="208"/>
      <c r="B34" s="209"/>
      <c r="C34" s="220"/>
      <c r="D34" s="221"/>
      <c r="E34" s="255"/>
      <c r="F34" s="221"/>
      <c r="G34" s="222"/>
      <c r="H34" s="223"/>
      <c r="I34" s="255"/>
      <c r="J34" s="221"/>
      <c r="K34" s="255"/>
      <c r="L34" s="221"/>
      <c r="M34" s="253"/>
      <c r="N34" s="254"/>
      <c r="O34" s="101">
        <f t="shared" si="10"/>
        <v>0</v>
      </c>
      <c r="P34" s="101">
        <f t="shared" si="11"/>
        <v>0</v>
      </c>
      <c r="Q34" s="101">
        <f t="shared" si="12"/>
        <v>0</v>
      </c>
      <c r="R34" s="101">
        <f t="shared" si="13"/>
        <v>0</v>
      </c>
      <c r="S34" s="102">
        <f t="shared" si="14"/>
        <v>0</v>
      </c>
      <c r="T34" s="249"/>
      <c r="U34" s="249"/>
      <c r="V34" s="249"/>
      <c r="W34" s="249"/>
    </row>
    <row r="35" spans="1:23" ht="14.25" customHeight="1" x14ac:dyDescent="0.3">
      <c r="A35" s="208"/>
      <c r="B35" s="209"/>
      <c r="C35" s="220"/>
      <c r="D35" s="221"/>
      <c r="E35" s="255"/>
      <c r="F35" s="221"/>
      <c r="G35" s="222"/>
      <c r="H35" s="223"/>
      <c r="I35" s="255"/>
      <c r="J35" s="221"/>
      <c r="K35" s="255"/>
      <c r="L35" s="221"/>
      <c r="M35" s="253"/>
      <c r="N35" s="254"/>
      <c r="O35" s="101">
        <f t="shared" si="10"/>
        <v>0</v>
      </c>
      <c r="P35" s="101">
        <f t="shared" si="11"/>
        <v>0</v>
      </c>
      <c r="Q35" s="101">
        <f t="shared" si="12"/>
        <v>0</v>
      </c>
      <c r="R35" s="101">
        <f t="shared" si="13"/>
        <v>0</v>
      </c>
      <c r="S35" s="102">
        <f t="shared" si="14"/>
        <v>0</v>
      </c>
      <c r="T35" s="249"/>
      <c r="U35" s="249"/>
      <c r="V35" s="249"/>
      <c r="W35" s="249"/>
    </row>
    <row r="36" spans="1:23" ht="14.25" customHeight="1" x14ac:dyDescent="0.3">
      <c r="A36" s="208"/>
      <c r="B36" s="209"/>
      <c r="C36" s="220"/>
      <c r="D36" s="221"/>
      <c r="E36" s="255"/>
      <c r="F36" s="221"/>
      <c r="G36" s="222"/>
      <c r="H36" s="223"/>
      <c r="I36" s="255"/>
      <c r="J36" s="221"/>
      <c r="K36" s="255"/>
      <c r="L36" s="221"/>
      <c r="M36" s="253"/>
      <c r="N36" s="254"/>
      <c r="O36" s="101">
        <f t="shared" si="10"/>
        <v>0</v>
      </c>
      <c r="P36" s="101">
        <f t="shared" si="11"/>
        <v>0</v>
      </c>
      <c r="Q36" s="101">
        <f t="shared" si="12"/>
        <v>0</v>
      </c>
      <c r="R36" s="101">
        <f t="shared" si="13"/>
        <v>0</v>
      </c>
      <c r="S36" s="102">
        <f t="shared" si="14"/>
        <v>0</v>
      </c>
      <c r="T36" s="249"/>
      <c r="U36" s="249"/>
      <c r="V36" s="249"/>
      <c r="W36" s="249"/>
    </row>
    <row r="37" spans="1:23" ht="14.25" customHeight="1" x14ac:dyDescent="0.3">
      <c r="A37" s="208"/>
      <c r="B37" s="209"/>
      <c r="C37" s="220"/>
      <c r="D37" s="221"/>
      <c r="E37" s="255"/>
      <c r="F37" s="221"/>
      <c r="G37" s="222"/>
      <c r="H37" s="223"/>
      <c r="I37" s="255"/>
      <c r="J37" s="221"/>
      <c r="K37" s="255"/>
      <c r="L37" s="221"/>
      <c r="M37" s="253"/>
      <c r="N37" s="254"/>
      <c r="O37" s="101">
        <f t="shared" si="10"/>
        <v>0</v>
      </c>
      <c r="P37" s="101">
        <f t="shared" si="11"/>
        <v>0</v>
      </c>
      <c r="Q37" s="101">
        <f t="shared" si="12"/>
        <v>0</v>
      </c>
      <c r="R37" s="101">
        <f t="shared" si="13"/>
        <v>0</v>
      </c>
      <c r="S37" s="102">
        <f t="shared" si="14"/>
        <v>0</v>
      </c>
      <c r="T37" s="249"/>
      <c r="U37" s="249"/>
      <c r="V37" s="249"/>
      <c r="W37" s="249"/>
    </row>
    <row r="38" spans="1:23" ht="14.25" customHeight="1" x14ac:dyDescent="0.3">
      <c r="A38" s="208"/>
      <c r="B38" s="209"/>
      <c r="C38" s="220"/>
      <c r="D38" s="221"/>
      <c r="E38" s="255"/>
      <c r="F38" s="221"/>
      <c r="G38" s="222"/>
      <c r="H38" s="223"/>
      <c r="I38" s="255"/>
      <c r="J38" s="221"/>
      <c r="K38" s="255"/>
      <c r="L38" s="221"/>
      <c r="M38" s="253"/>
      <c r="N38" s="254"/>
      <c r="O38" s="101">
        <f t="shared" si="10"/>
        <v>0</v>
      </c>
      <c r="P38" s="101">
        <f t="shared" si="11"/>
        <v>0</v>
      </c>
      <c r="Q38" s="101">
        <f t="shared" si="12"/>
        <v>0</v>
      </c>
      <c r="R38" s="101">
        <f t="shared" si="13"/>
        <v>0</v>
      </c>
      <c r="S38" s="102">
        <f t="shared" si="14"/>
        <v>0</v>
      </c>
      <c r="T38" s="249"/>
      <c r="U38" s="249"/>
      <c r="V38" s="249"/>
      <c r="W38" s="249"/>
    </row>
    <row r="39" spans="1:23" ht="14.25" customHeight="1" x14ac:dyDescent="0.3">
      <c r="A39" s="208"/>
      <c r="B39" s="209"/>
      <c r="C39" s="220"/>
      <c r="D39" s="221"/>
      <c r="E39" s="255"/>
      <c r="F39" s="221"/>
      <c r="G39" s="222"/>
      <c r="H39" s="223"/>
      <c r="I39" s="255"/>
      <c r="J39" s="221"/>
      <c r="K39" s="255"/>
      <c r="L39" s="221"/>
      <c r="M39" s="253"/>
      <c r="N39" s="254"/>
      <c r="O39" s="101">
        <f t="shared" si="10"/>
        <v>0</v>
      </c>
      <c r="P39" s="101">
        <f t="shared" si="11"/>
        <v>0</v>
      </c>
      <c r="Q39" s="101">
        <f t="shared" si="12"/>
        <v>0</v>
      </c>
      <c r="R39" s="101">
        <f t="shared" si="13"/>
        <v>0</v>
      </c>
      <c r="S39" s="102">
        <f t="shared" si="14"/>
        <v>0</v>
      </c>
      <c r="T39" s="249"/>
      <c r="U39" s="249"/>
      <c r="V39" s="249"/>
      <c r="W39" s="249"/>
    </row>
    <row r="40" spans="1:23" ht="14.25" customHeight="1" x14ac:dyDescent="0.3">
      <c r="A40" s="208"/>
      <c r="B40" s="209"/>
      <c r="C40" s="220"/>
      <c r="D40" s="221"/>
      <c r="E40" s="255"/>
      <c r="F40" s="221"/>
      <c r="G40" s="222"/>
      <c r="H40" s="223"/>
      <c r="I40" s="255"/>
      <c r="J40" s="221"/>
      <c r="K40" s="255"/>
      <c r="L40" s="221"/>
      <c r="M40" s="253"/>
      <c r="N40" s="254"/>
      <c r="O40" s="101">
        <f t="shared" si="10"/>
        <v>0</v>
      </c>
      <c r="P40" s="101">
        <f t="shared" si="11"/>
        <v>0</v>
      </c>
      <c r="Q40" s="101">
        <f t="shared" si="12"/>
        <v>0</v>
      </c>
      <c r="R40" s="101">
        <f t="shared" si="13"/>
        <v>0</v>
      </c>
      <c r="S40" s="102">
        <f t="shared" si="14"/>
        <v>0</v>
      </c>
      <c r="T40" s="249"/>
      <c r="U40" s="249"/>
      <c r="V40" s="249"/>
      <c r="W40" s="249"/>
    </row>
    <row r="41" spans="1:23" ht="14.25" customHeight="1" x14ac:dyDescent="0.3">
      <c r="A41" s="208"/>
      <c r="B41" s="209"/>
      <c r="C41" s="220"/>
      <c r="D41" s="221"/>
      <c r="E41" s="255"/>
      <c r="F41" s="221"/>
      <c r="G41" s="222"/>
      <c r="H41" s="223"/>
      <c r="I41" s="255"/>
      <c r="J41" s="221"/>
      <c r="K41" s="255"/>
      <c r="L41" s="221"/>
      <c r="M41" s="253"/>
      <c r="N41" s="254"/>
      <c r="O41" s="101">
        <f t="shared" si="10"/>
        <v>0</v>
      </c>
      <c r="P41" s="101">
        <f t="shared" si="11"/>
        <v>0</v>
      </c>
      <c r="Q41" s="101">
        <f t="shared" si="12"/>
        <v>0</v>
      </c>
      <c r="R41" s="101">
        <f t="shared" si="13"/>
        <v>0</v>
      </c>
      <c r="S41" s="102">
        <f>SUM(O41:R41)</f>
        <v>0</v>
      </c>
      <c r="T41" s="249"/>
      <c r="U41" s="249"/>
      <c r="V41" s="249"/>
      <c r="W41" s="249"/>
    </row>
    <row r="42" spans="1:23" ht="14.25" customHeight="1" x14ac:dyDescent="0.3">
      <c r="A42" s="208"/>
      <c r="B42" s="209"/>
      <c r="C42" s="220"/>
      <c r="D42" s="221"/>
      <c r="E42" s="255"/>
      <c r="F42" s="221"/>
      <c r="G42" s="222"/>
      <c r="H42" s="223"/>
      <c r="I42" s="255"/>
      <c r="J42" s="221"/>
      <c r="K42" s="255"/>
      <c r="L42" s="221"/>
      <c r="M42" s="253"/>
      <c r="N42" s="254"/>
      <c r="O42" s="101">
        <f t="shared" si="10"/>
        <v>0</v>
      </c>
      <c r="P42" s="101">
        <f t="shared" si="11"/>
        <v>0</v>
      </c>
      <c r="Q42" s="101">
        <f t="shared" si="12"/>
        <v>0</v>
      </c>
      <c r="R42" s="101">
        <f t="shared" si="13"/>
        <v>0</v>
      </c>
      <c r="S42" s="102">
        <f t="shared" si="14"/>
        <v>0</v>
      </c>
      <c r="T42" s="249"/>
      <c r="U42" s="249"/>
      <c r="V42" s="249"/>
      <c r="W42" s="249"/>
    </row>
    <row r="43" spans="1:23" ht="14.25" customHeight="1" x14ac:dyDescent="0.3">
      <c r="A43" s="208"/>
      <c r="B43" s="209"/>
      <c r="C43" s="221"/>
      <c r="D43" s="235"/>
      <c r="E43" s="255"/>
      <c r="F43" s="221"/>
      <c r="G43" s="222"/>
      <c r="H43" s="223"/>
      <c r="I43" s="255"/>
      <c r="J43" s="221"/>
      <c r="K43" s="255"/>
      <c r="L43" s="221"/>
      <c r="M43" s="253"/>
      <c r="N43" s="254"/>
      <c r="O43" s="101">
        <f t="shared" si="10"/>
        <v>0</v>
      </c>
      <c r="P43" s="101">
        <f t="shared" si="11"/>
        <v>0</v>
      </c>
      <c r="Q43" s="101">
        <f>M43*I43</f>
        <v>0</v>
      </c>
      <c r="R43" s="101">
        <f t="shared" si="13"/>
        <v>0</v>
      </c>
      <c r="S43" s="102">
        <f>SUM(O43:R43)</f>
        <v>0</v>
      </c>
      <c r="T43" s="249"/>
      <c r="U43" s="249"/>
      <c r="V43" s="249"/>
      <c r="W43" s="249"/>
    </row>
    <row r="44" spans="1:23" ht="14.25" customHeight="1" x14ac:dyDescent="0.3">
      <c r="A44" s="208"/>
      <c r="B44" s="209"/>
      <c r="C44" s="221"/>
      <c r="D44" s="235"/>
      <c r="E44" s="255"/>
      <c r="F44" s="221"/>
      <c r="G44" s="222"/>
      <c r="H44" s="223"/>
      <c r="I44" s="255"/>
      <c r="J44" s="221"/>
      <c r="K44" s="255"/>
      <c r="L44" s="221"/>
      <c r="M44" s="253"/>
      <c r="N44" s="254"/>
      <c r="O44" s="101">
        <f t="shared" si="10"/>
        <v>0</v>
      </c>
      <c r="P44" s="101">
        <f t="shared" si="11"/>
        <v>0</v>
      </c>
      <c r="Q44" s="101">
        <f t="shared" si="12"/>
        <v>0</v>
      </c>
      <c r="R44" s="101">
        <f t="shared" si="13"/>
        <v>0</v>
      </c>
      <c r="S44" s="102">
        <f t="shared" si="14"/>
        <v>0</v>
      </c>
      <c r="T44" s="249"/>
      <c r="U44" s="249"/>
      <c r="V44" s="249"/>
      <c r="W44" s="249"/>
    </row>
    <row r="45" spans="1:23" ht="14.25" customHeight="1" x14ac:dyDescent="0.3">
      <c r="A45" s="208"/>
      <c r="B45" s="209"/>
      <c r="C45" s="221"/>
      <c r="D45" s="235"/>
      <c r="E45" s="255"/>
      <c r="F45" s="221"/>
      <c r="G45" s="222"/>
      <c r="H45" s="223"/>
      <c r="I45" s="255"/>
      <c r="J45" s="221"/>
      <c r="K45" s="255"/>
      <c r="L45" s="221"/>
      <c r="M45" s="253"/>
      <c r="N45" s="254"/>
      <c r="O45" s="101">
        <f t="shared" si="10"/>
        <v>0</v>
      </c>
      <c r="P45" s="101">
        <f t="shared" si="11"/>
        <v>0</v>
      </c>
      <c r="Q45" s="101">
        <f t="shared" si="12"/>
        <v>0</v>
      </c>
      <c r="R45" s="101">
        <f t="shared" si="13"/>
        <v>0</v>
      </c>
      <c r="S45" s="102">
        <f t="shared" si="14"/>
        <v>0</v>
      </c>
      <c r="T45" s="249"/>
      <c r="U45" s="249"/>
      <c r="V45" s="249"/>
      <c r="W45" s="249"/>
    </row>
    <row r="46" spans="1:23" ht="21" customHeight="1" x14ac:dyDescent="0.3">
      <c r="A46" s="208"/>
      <c r="B46" s="209"/>
      <c r="C46" s="230" t="s">
        <v>117</v>
      </c>
      <c r="D46" s="231"/>
      <c r="E46" s="231"/>
      <c r="F46" s="231"/>
      <c r="G46" s="231"/>
      <c r="H46" s="231"/>
      <c r="I46" s="231"/>
      <c r="J46" s="231"/>
      <c r="K46" s="231"/>
      <c r="L46" s="231"/>
      <c r="M46" s="231"/>
      <c r="N46" s="231"/>
      <c r="O46" s="102">
        <f>SUM(O32:O45)*'הוראות מילוי'!$C$7</f>
        <v>0</v>
      </c>
      <c r="P46" s="102">
        <f>SUM(P32:P45)*'הוראות מילוי'!$C$7</f>
        <v>0</v>
      </c>
      <c r="Q46" s="102">
        <f>SUM(Q32:Q45)*'הוראות מילוי'!$C$7</f>
        <v>0</v>
      </c>
      <c r="R46" s="102">
        <f>SUM(R32:R45)*'הוראות מילוי'!$C$7</f>
        <v>0</v>
      </c>
      <c r="S46" s="102">
        <f t="shared" si="14"/>
        <v>0</v>
      </c>
      <c r="T46" s="249"/>
      <c r="U46" s="249"/>
      <c r="V46" s="249"/>
      <c r="W46" s="249"/>
    </row>
    <row r="47" spans="1:23" ht="24" customHeight="1" thickBot="1" x14ac:dyDescent="0.35">
      <c r="A47" s="208"/>
      <c r="B47" s="209"/>
      <c r="C47" s="245" t="s">
        <v>87</v>
      </c>
      <c r="D47" s="246"/>
      <c r="E47" s="246"/>
      <c r="F47" s="246"/>
      <c r="G47" s="246"/>
      <c r="H47" s="246"/>
      <c r="I47" s="246"/>
      <c r="J47" s="246"/>
      <c r="K47" s="246"/>
      <c r="L47" s="246"/>
      <c r="M47" s="246"/>
      <c r="N47" s="246"/>
      <c r="O47" s="106">
        <f>SUM(O32:O46)</f>
        <v>0</v>
      </c>
      <c r="P47" s="106">
        <f>SUM(P32:P46)</f>
        <v>0</v>
      </c>
      <c r="Q47" s="106">
        <f t="shared" ref="Q47" si="15">SUM(Q32:Q46)</f>
        <v>0</v>
      </c>
      <c r="R47" s="106">
        <f>SUM(R32:R46)</f>
        <v>0</v>
      </c>
      <c r="S47" s="106">
        <f>SUM(S32:S46)</f>
        <v>0</v>
      </c>
      <c r="T47" s="249"/>
      <c r="U47" s="249"/>
      <c r="V47" s="249"/>
      <c r="W47" s="249"/>
    </row>
    <row r="48" spans="1:23" ht="35.25" customHeight="1" x14ac:dyDescent="0.25">
      <c r="A48" s="206" t="s">
        <v>118</v>
      </c>
      <c r="B48" s="207"/>
      <c r="C48" s="247" t="s">
        <v>119</v>
      </c>
      <c r="D48" s="248"/>
      <c r="E48" s="228" t="s">
        <v>120</v>
      </c>
      <c r="F48" s="229"/>
      <c r="G48" s="228" t="s">
        <v>121</v>
      </c>
      <c r="H48" s="229"/>
      <c r="I48" s="228" t="s">
        <v>122</v>
      </c>
      <c r="J48" s="229"/>
      <c r="K48" s="228" t="s">
        <v>123</v>
      </c>
      <c r="L48" s="229"/>
      <c r="M48" s="228" t="s">
        <v>54</v>
      </c>
      <c r="N48" s="229"/>
      <c r="O48" s="97" t="s">
        <v>19</v>
      </c>
      <c r="P48" s="89" t="s">
        <v>78</v>
      </c>
      <c r="Q48" s="89" t="s">
        <v>79</v>
      </c>
      <c r="R48" s="89" t="s">
        <v>80</v>
      </c>
      <c r="S48" s="89" t="s">
        <v>81</v>
      </c>
      <c r="T48" s="243" t="s">
        <v>116</v>
      </c>
      <c r="U48" s="243"/>
      <c r="V48" s="243"/>
      <c r="W48" s="243"/>
    </row>
    <row r="49" spans="1:23" ht="15.6" x14ac:dyDescent="0.3">
      <c r="A49" s="208"/>
      <c r="B49" s="209"/>
      <c r="C49" s="214"/>
      <c r="D49" s="215"/>
      <c r="E49" s="272"/>
      <c r="F49" s="215"/>
      <c r="G49" s="272"/>
      <c r="H49" s="215"/>
      <c r="I49" s="272"/>
      <c r="J49" s="215"/>
      <c r="K49" s="272"/>
      <c r="L49" s="215"/>
      <c r="M49" s="268"/>
      <c r="N49" s="269"/>
      <c r="O49" s="81">
        <f>M49*E49</f>
        <v>0</v>
      </c>
      <c r="P49" s="81">
        <f>M49*G49</f>
        <v>0</v>
      </c>
      <c r="Q49" s="81">
        <f>M49*I49</f>
        <v>0</v>
      </c>
      <c r="R49" s="81">
        <f>M49*K49</f>
        <v>0</v>
      </c>
      <c r="S49" s="82">
        <f>SUM(O49:R49)</f>
        <v>0</v>
      </c>
      <c r="T49" s="244"/>
      <c r="U49" s="244"/>
      <c r="V49" s="244"/>
      <c r="W49" s="244"/>
    </row>
    <row r="50" spans="1:23" ht="15.6" x14ac:dyDescent="0.3">
      <c r="A50" s="208"/>
      <c r="B50" s="209"/>
      <c r="C50" s="214"/>
      <c r="D50" s="215"/>
      <c r="E50" s="272"/>
      <c r="F50" s="215"/>
      <c r="G50" s="272"/>
      <c r="H50" s="215"/>
      <c r="I50" s="272"/>
      <c r="J50" s="215"/>
      <c r="K50" s="272"/>
      <c r="L50" s="215"/>
      <c r="M50" s="268"/>
      <c r="N50" s="269"/>
      <c r="O50" s="81">
        <f t="shared" ref="O50:O54" si="16">M50*E50</f>
        <v>0</v>
      </c>
      <c r="P50" s="81">
        <f t="shared" ref="P50:P54" si="17">M50*G50</f>
        <v>0</v>
      </c>
      <c r="Q50" s="81">
        <f t="shared" ref="Q50:Q54" si="18">M50*I50</f>
        <v>0</v>
      </c>
      <c r="R50" s="81">
        <f t="shared" ref="R50:R54" si="19">M50*K50</f>
        <v>0</v>
      </c>
      <c r="S50" s="82">
        <f t="shared" ref="S50:S62" si="20">SUM(O50:R50)</f>
        <v>0</v>
      </c>
      <c r="T50" s="244"/>
      <c r="U50" s="244"/>
      <c r="V50" s="244"/>
      <c r="W50" s="244"/>
    </row>
    <row r="51" spans="1:23" ht="15.6" x14ac:dyDescent="0.3">
      <c r="A51" s="208"/>
      <c r="B51" s="209"/>
      <c r="C51" s="214"/>
      <c r="D51" s="215"/>
      <c r="E51" s="272"/>
      <c r="F51" s="215"/>
      <c r="G51" s="272"/>
      <c r="H51" s="215"/>
      <c r="I51" s="272"/>
      <c r="J51" s="215"/>
      <c r="K51" s="272"/>
      <c r="L51" s="215"/>
      <c r="M51" s="268"/>
      <c r="N51" s="269"/>
      <c r="O51" s="81">
        <f t="shared" si="16"/>
        <v>0</v>
      </c>
      <c r="P51" s="81">
        <f t="shared" si="17"/>
        <v>0</v>
      </c>
      <c r="Q51" s="81">
        <f t="shared" si="18"/>
        <v>0</v>
      </c>
      <c r="R51" s="81">
        <f t="shared" si="19"/>
        <v>0</v>
      </c>
      <c r="S51" s="82">
        <f t="shared" si="20"/>
        <v>0</v>
      </c>
      <c r="T51" s="244"/>
      <c r="U51" s="244"/>
      <c r="V51" s="244"/>
      <c r="W51" s="244"/>
    </row>
    <row r="52" spans="1:23" ht="15.6" x14ac:dyDescent="0.3">
      <c r="A52" s="208"/>
      <c r="B52" s="209"/>
      <c r="C52" s="214"/>
      <c r="D52" s="215"/>
      <c r="E52" s="272"/>
      <c r="F52" s="215"/>
      <c r="G52" s="272"/>
      <c r="H52" s="215"/>
      <c r="I52" s="272"/>
      <c r="J52" s="215"/>
      <c r="K52" s="272"/>
      <c r="L52" s="215"/>
      <c r="M52" s="268"/>
      <c r="N52" s="269"/>
      <c r="O52" s="81">
        <f t="shared" si="16"/>
        <v>0</v>
      </c>
      <c r="P52" s="81">
        <f t="shared" si="17"/>
        <v>0</v>
      </c>
      <c r="Q52" s="81">
        <f t="shared" si="18"/>
        <v>0</v>
      </c>
      <c r="R52" s="81">
        <f t="shared" si="19"/>
        <v>0</v>
      </c>
      <c r="S52" s="82">
        <f t="shared" si="20"/>
        <v>0</v>
      </c>
      <c r="T52" s="244"/>
      <c r="U52" s="244"/>
      <c r="V52" s="244"/>
      <c r="W52" s="244"/>
    </row>
    <row r="53" spans="1:23" ht="15.6" x14ac:dyDescent="0.3">
      <c r="A53" s="208"/>
      <c r="B53" s="209"/>
      <c r="C53" s="214"/>
      <c r="D53" s="215"/>
      <c r="E53" s="272"/>
      <c r="F53" s="215"/>
      <c r="G53" s="272"/>
      <c r="H53" s="215"/>
      <c r="I53" s="272"/>
      <c r="J53" s="215"/>
      <c r="K53" s="272"/>
      <c r="L53" s="215"/>
      <c r="M53" s="268"/>
      <c r="N53" s="269"/>
      <c r="O53" s="81">
        <f t="shared" si="16"/>
        <v>0</v>
      </c>
      <c r="P53" s="81">
        <f t="shared" si="17"/>
        <v>0</v>
      </c>
      <c r="Q53" s="81">
        <f t="shared" si="18"/>
        <v>0</v>
      </c>
      <c r="R53" s="81">
        <f t="shared" si="19"/>
        <v>0</v>
      </c>
      <c r="S53" s="82">
        <f t="shared" si="20"/>
        <v>0</v>
      </c>
      <c r="T53" s="244"/>
      <c r="U53" s="244"/>
      <c r="V53" s="244"/>
      <c r="W53" s="244"/>
    </row>
    <row r="54" spans="1:23" ht="15.6" x14ac:dyDescent="0.3">
      <c r="A54" s="208"/>
      <c r="B54" s="209"/>
      <c r="C54" s="214"/>
      <c r="D54" s="215"/>
      <c r="E54" s="272"/>
      <c r="F54" s="215"/>
      <c r="G54" s="272"/>
      <c r="H54" s="215"/>
      <c r="I54" s="272"/>
      <c r="J54" s="215"/>
      <c r="K54" s="272"/>
      <c r="L54" s="215"/>
      <c r="M54" s="268"/>
      <c r="N54" s="269"/>
      <c r="O54" s="81">
        <f t="shared" si="16"/>
        <v>0</v>
      </c>
      <c r="P54" s="81">
        <f t="shared" si="17"/>
        <v>0</v>
      </c>
      <c r="Q54" s="81">
        <f t="shared" si="18"/>
        <v>0</v>
      </c>
      <c r="R54" s="81">
        <f t="shared" si="19"/>
        <v>0</v>
      </c>
      <c r="S54" s="82">
        <f t="shared" si="20"/>
        <v>0</v>
      </c>
      <c r="T54" s="244"/>
      <c r="U54" s="244"/>
      <c r="V54" s="244"/>
      <c r="W54" s="244"/>
    </row>
    <row r="55" spans="1:23" ht="24" customHeight="1" thickBot="1" x14ac:dyDescent="0.35">
      <c r="A55" s="208"/>
      <c r="B55" s="209"/>
      <c r="C55" s="245" t="s">
        <v>88</v>
      </c>
      <c r="D55" s="246"/>
      <c r="E55" s="246"/>
      <c r="F55" s="246"/>
      <c r="G55" s="246"/>
      <c r="H55" s="246"/>
      <c r="I55" s="246"/>
      <c r="J55" s="246"/>
      <c r="K55" s="246"/>
      <c r="L55" s="246"/>
      <c r="M55" s="246"/>
      <c r="N55" s="246"/>
      <c r="O55" s="85">
        <f>SUM(O49:O54)</f>
        <v>0</v>
      </c>
      <c r="P55" s="85">
        <f>SUM(P49:P54)</f>
        <v>0</v>
      </c>
      <c r="Q55" s="85">
        <f t="shared" ref="Q55" si="21">SUM(Q49:Q54)</f>
        <v>0</v>
      </c>
      <c r="R55" s="85">
        <f>SUM(R49:R54)</f>
        <v>0</v>
      </c>
      <c r="S55" s="82">
        <f>SUM(O55:R55)</f>
        <v>0</v>
      </c>
      <c r="T55" s="244"/>
      <c r="U55" s="244"/>
      <c r="V55" s="244"/>
      <c r="W55" s="244"/>
    </row>
    <row r="56" spans="1:23" ht="42" customHeight="1" x14ac:dyDescent="0.25">
      <c r="A56" s="210" t="s">
        <v>124</v>
      </c>
      <c r="B56" s="207"/>
      <c r="C56" s="247" t="s">
        <v>119</v>
      </c>
      <c r="D56" s="248"/>
      <c r="E56" s="228" t="s">
        <v>120</v>
      </c>
      <c r="F56" s="229"/>
      <c r="G56" s="228" t="s">
        <v>121</v>
      </c>
      <c r="H56" s="229"/>
      <c r="I56" s="228" t="s">
        <v>122</v>
      </c>
      <c r="J56" s="229"/>
      <c r="K56" s="228" t="s">
        <v>123</v>
      </c>
      <c r="L56" s="229"/>
      <c r="M56" s="228" t="s">
        <v>54</v>
      </c>
      <c r="N56" s="229"/>
      <c r="O56" s="97" t="s">
        <v>19</v>
      </c>
      <c r="P56" s="89" t="s">
        <v>78</v>
      </c>
      <c r="Q56" s="89" t="s">
        <v>79</v>
      </c>
      <c r="R56" s="89" t="s">
        <v>80</v>
      </c>
      <c r="S56" s="89" t="s">
        <v>81</v>
      </c>
      <c r="T56" s="243" t="s">
        <v>116</v>
      </c>
      <c r="U56" s="243"/>
      <c r="V56" s="243"/>
      <c r="W56" s="243"/>
    </row>
    <row r="57" spans="1:23" ht="24" customHeight="1" x14ac:dyDescent="0.3">
      <c r="A57" s="211"/>
      <c r="B57" s="209"/>
      <c r="C57" s="214"/>
      <c r="D57" s="215"/>
      <c r="E57" s="216"/>
      <c r="F57" s="217"/>
      <c r="G57" s="216"/>
      <c r="H57" s="217"/>
      <c r="I57" s="216"/>
      <c r="J57" s="217"/>
      <c r="K57" s="216"/>
      <c r="L57" s="217"/>
      <c r="M57" s="241"/>
      <c r="N57" s="242"/>
      <c r="O57" s="85">
        <f>M57*E57</f>
        <v>0</v>
      </c>
      <c r="P57" s="85">
        <f>M57*G57</f>
        <v>0</v>
      </c>
      <c r="Q57" s="85">
        <f>M57*I57</f>
        <v>0</v>
      </c>
      <c r="R57" s="85">
        <f>M57*K57</f>
        <v>0</v>
      </c>
      <c r="S57" s="82">
        <f>SUM(O57:R57)</f>
        <v>0</v>
      </c>
      <c r="T57" s="244"/>
      <c r="U57" s="244"/>
      <c r="V57" s="244"/>
      <c r="W57" s="244"/>
    </row>
    <row r="58" spans="1:23" ht="24" customHeight="1" x14ac:dyDescent="0.3">
      <c r="A58" s="211"/>
      <c r="B58" s="209"/>
      <c r="C58" s="214"/>
      <c r="D58" s="215"/>
      <c r="E58" s="216"/>
      <c r="F58" s="217"/>
      <c r="G58" s="216"/>
      <c r="H58" s="217"/>
      <c r="I58" s="216"/>
      <c r="J58" s="217"/>
      <c r="K58" s="216"/>
      <c r="L58" s="217"/>
      <c r="M58" s="241"/>
      <c r="N58" s="242"/>
      <c r="O58" s="85">
        <f t="shared" ref="O58:O60" si="22">M58*E58</f>
        <v>0</v>
      </c>
      <c r="P58" s="85">
        <f t="shared" ref="P58:P60" si="23">M58*G58</f>
        <v>0</v>
      </c>
      <c r="Q58" s="85">
        <f t="shared" ref="Q58:Q60" si="24">M58*I58</f>
        <v>0</v>
      </c>
      <c r="R58" s="85">
        <f t="shared" ref="R58:R60" si="25">M58*K58</f>
        <v>0</v>
      </c>
      <c r="S58" s="82">
        <f t="shared" ref="S58:S60" si="26">SUM(O58:R58)</f>
        <v>0</v>
      </c>
      <c r="T58" s="244"/>
      <c r="U58" s="244"/>
      <c r="V58" s="244"/>
      <c r="W58" s="244"/>
    </row>
    <row r="59" spans="1:23" ht="24" customHeight="1" x14ac:dyDescent="0.3">
      <c r="A59" s="211"/>
      <c r="B59" s="209"/>
      <c r="C59" s="214"/>
      <c r="D59" s="215"/>
      <c r="E59" s="216"/>
      <c r="F59" s="217"/>
      <c r="G59" s="216"/>
      <c r="H59" s="217"/>
      <c r="I59" s="216"/>
      <c r="J59" s="217"/>
      <c r="K59" s="216"/>
      <c r="L59" s="217"/>
      <c r="M59" s="241"/>
      <c r="N59" s="242"/>
      <c r="O59" s="85">
        <f t="shared" si="22"/>
        <v>0</v>
      </c>
      <c r="P59" s="85">
        <f t="shared" si="23"/>
        <v>0</v>
      </c>
      <c r="Q59" s="85">
        <f t="shared" si="24"/>
        <v>0</v>
      </c>
      <c r="R59" s="85">
        <f t="shared" si="25"/>
        <v>0</v>
      </c>
      <c r="S59" s="82">
        <f t="shared" si="26"/>
        <v>0</v>
      </c>
      <c r="T59" s="244"/>
      <c r="U59" s="244"/>
      <c r="V59" s="244"/>
      <c r="W59" s="244"/>
    </row>
    <row r="60" spans="1:23" ht="24" customHeight="1" x14ac:dyDescent="0.3">
      <c r="A60" s="211"/>
      <c r="B60" s="209"/>
      <c r="C60" s="214"/>
      <c r="D60" s="215"/>
      <c r="E60" s="216"/>
      <c r="F60" s="217"/>
      <c r="G60" s="216"/>
      <c r="H60" s="217"/>
      <c r="I60" s="216"/>
      <c r="J60" s="217"/>
      <c r="K60" s="216"/>
      <c r="L60" s="217"/>
      <c r="M60" s="241"/>
      <c r="N60" s="242"/>
      <c r="O60" s="85">
        <f t="shared" si="22"/>
        <v>0</v>
      </c>
      <c r="P60" s="85">
        <f t="shared" si="23"/>
        <v>0</v>
      </c>
      <c r="Q60" s="85">
        <f t="shared" si="24"/>
        <v>0</v>
      </c>
      <c r="R60" s="85">
        <f t="shared" si="25"/>
        <v>0</v>
      </c>
      <c r="S60" s="82">
        <f t="shared" si="26"/>
        <v>0</v>
      </c>
      <c r="T60" s="244"/>
      <c r="U60" s="244"/>
      <c r="V60" s="244"/>
      <c r="W60" s="244"/>
    </row>
    <row r="61" spans="1:23" ht="24" customHeight="1" thickBot="1" x14ac:dyDescent="0.35">
      <c r="A61" s="212"/>
      <c r="B61" s="213"/>
      <c r="C61" s="245" t="s">
        <v>89</v>
      </c>
      <c r="D61" s="246"/>
      <c r="E61" s="246"/>
      <c r="F61" s="246"/>
      <c r="G61" s="246"/>
      <c r="H61" s="246"/>
      <c r="I61" s="246"/>
      <c r="J61" s="246"/>
      <c r="K61" s="246"/>
      <c r="L61" s="246"/>
      <c r="M61" s="246"/>
      <c r="N61" s="246"/>
      <c r="O61" s="85">
        <f>SUM(O57:O60)</f>
        <v>0</v>
      </c>
      <c r="P61" s="85">
        <f t="shared" ref="P61:R61" si="27">SUM(P57:P60)</f>
        <v>0</v>
      </c>
      <c r="Q61" s="85">
        <f t="shared" si="27"/>
        <v>0</v>
      </c>
      <c r="R61" s="85">
        <f t="shared" si="27"/>
        <v>0</v>
      </c>
      <c r="S61" s="85">
        <f>SUM(O61:R61)</f>
        <v>0</v>
      </c>
      <c r="T61" s="244"/>
      <c r="U61" s="244"/>
      <c r="V61" s="244"/>
      <c r="W61" s="244"/>
    </row>
    <row r="62" spans="1:23" ht="15.6" x14ac:dyDescent="0.3">
      <c r="A62" s="151"/>
      <c r="B62" s="152"/>
      <c r="C62" s="230" t="s">
        <v>125</v>
      </c>
      <c r="D62" s="231"/>
      <c r="E62" s="231"/>
      <c r="F62" s="231"/>
      <c r="G62" s="231"/>
      <c r="H62" s="231"/>
      <c r="I62" s="231"/>
      <c r="J62" s="231"/>
      <c r="K62" s="231"/>
      <c r="L62" s="231"/>
      <c r="M62" s="231"/>
      <c r="N62" s="232"/>
      <c r="O62" s="80"/>
      <c r="P62" s="80"/>
      <c r="Q62" s="80"/>
      <c r="R62" s="80"/>
      <c r="S62" s="82">
        <f t="shared" si="20"/>
        <v>0</v>
      </c>
      <c r="T62" s="244"/>
      <c r="U62" s="244"/>
      <c r="V62" s="244"/>
      <c r="W62" s="244"/>
    </row>
    <row r="63" spans="1:23" ht="34.5" customHeight="1" x14ac:dyDescent="0.35">
      <c r="A63" s="151"/>
      <c r="B63" s="152"/>
      <c r="C63" s="270" t="s">
        <v>126</v>
      </c>
      <c r="D63" s="271"/>
      <c r="E63" s="271"/>
      <c r="F63" s="271"/>
      <c r="G63" s="271"/>
      <c r="H63" s="271"/>
      <c r="I63" s="271"/>
      <c r="J63" s="271"/>
      <c r="K63" s="271"/>
      <c r="L63" s="271"/>
      <c r="M63" s="271"/>
      <c r="N63" s="271"/>
      <c r="O63" s="86">
        <f>O55+O47+O30+O61</f>
        <v>0</v>
      </c>
      <c r="P63" s="86">
        <f t="shared" ref="P63:R63" si="28">P55+P47+P30+P61</f>
        <v>0</v>
      </c>
      <c r="Q63" s="86">
        <f t="shared" si="28"/>
        <v>0</v>
      </c>
      <c r="R63" s="86">
        <f t="shared" si="28"/>
        <v>0</v>
      </c>
      <c r="S63" s="86">
        <f>S55+S47+S30+S61</f>
        <v>0</v>
      </c>
      <c r="T63" s="244"/>
      <c r="U63" s="244"/>
      <c r="V63" s="244"/>
      <c r="W63" s="244"/>
    </row>
    <row r="65" spans="3:15" ht="21" x14ac:dyDescent="0.4">
      <c r="C65" s="92" t="s">
        <v>127</v>
      </c>
    </row>
    <row r="66" spans="3:15" ht="14.4" thickBot="1" x14ac:dyDescent="0.3"/>
    <row r="67" spans="3:15" ht="16.8" x14ac:dyDescent="0.25">
      <c r="C67" s="265" t="s">
        <v>128</v>
      </c>
      <c r="D67" s="266"/>
      <c r="E67" s="266"/>
      <c r="F67" s="266"/>
      <c r="G67" s="266"/>
      <c r="H67" s="266"/>
      <c r="I67" s="266"/>
      <c r="J67" s="266"/>
      <c r="K67" s="266"/>
      <c r="L67" s="267"/>
      <c r="M67" s="109"/>
    </row>
    <row r="68" spans="3:15" ht="33.6" x14ac:dyDescent="0.25">
      <c r="C68" s="276" t="s">
        <v>129</v>
      </c>
      <c r="D68" s="277"/>
      <c r="E68" s="277"/>
      <c r="F68" s="277"/>
      <c r="G68" s="277"/>
      <c r="H68" s="110" t="s">
        <v>19</v>
      </c>
      <c r="I68" s="111" t="s">
        <v>78</v>
      </c>
      <c r="J68" s="111" t="s">
        <v>79</v>
      </c>
      <c r="K68" s="111" t="s">
        <v>80</v>
      </c>
      <c r="L68" s="111" t="s">
        <v>130</v>
      </c>
      <c r="M68" s="112" t="s">
        <v>131</v>
      </c>
    </row>
    <row r="69" spans="3:15" ht="16.8" x14ac:dyDescent="0.25">
      <c r="C69" s="276" t="s">
        <v>132</v>
      </c>
      <c r="D69" s="277"/>
      <c r="E69" s="277"/>
      <c r="F69" s="277"/>
      <c r="G69" s="277"/>
      <c r="H69" s="107"/>
      <c r="I69" s="107"/>
      <c r="J69" s="113"/>
      <c r="K69" s="113"/>
      <c r="L69" s="108">
        <f>S63*0.45</f>
        <v>0</v>
      </c>
      <c r="M69" s="114">
        <v>0.45</v>
      </c>
    </row>
    <row r="70" spans="3:15" ht="16.8" x14ac:dyDescent="0.25">
      <c r="C70" s="276" t="s">
        <v>222</v>
      </c>
      <c r="D70" s="277"/>
      <c r="E70" s="277"/>
      <c r="F70" s="277"/>
      <c r="G70" s="277"/>
      <c r="H70" s="107"/>
      <c r="I70" s="107"/>
      <c r="J70" s="107"/>
      <c r="K70" s="107"/>
      <c r="L70" s="108">
        <f>S63*0.45</f>
        <v>0</v>
      </c>
      <c r="M70" s="114">
        <v>0.45</v>
      </c>
    </row>
    <row r="71" spans="3:15" ht="16.8" x14ac:dyDescent="0.25">
      <c r="C71" s="263" t="s">
        <v>223</v>
      </c>
      <c r="D71" s="264"/>
      <c r="E71" s="264"/>
      <c r="F71" s="264"/>
      <c r="G71" s="264"/>
      <c r="H71" s="107"/>
      <c r="I71" s="107"/>
      <c r="J71" s="113"/>
      <c r="K71" s="113"/>
      <c r="L71" s="108">
        <f>S63*0.1</f>
        <v>0</v>
      </c>
      <c r="M71" s="114">
        <v>0.1</v>
      </c>
    </row>
    <row r="72" spans="3:15" ht="16.8" x14ac:dyDescent="0.25">
      <c r="C72" s="281"/>
      <c r="D72" s="282"/>
      <c r="E72" s="282"/>
      <c r="F72" s="282"/>
      <c r="G72" s="282"/>
      <c r="H72" s="150"/>
      <c r="I72" s="107"/>
      <c r="J72" s="113"/>
      <c r="K72" s="113"/>
      <c r="L72" s="108">
        <f t="shared" ref="L72:L75" si="29">SUM(H72:K72)</f>
        <v>0</v>
      </c>
      <c r="M72" s="114">
        <f t="shared" ref="M72:M74" si="30">IFERROR(L72/$S$63,0)</f>
        <v>0</v>
      </c>
    </row>
    <row r="73" spans="3:15" ht="16.8" x14ac:dyDescent="0.25">
      <c r="C73" s="281"/>
      <c r="D73" s="282"/>
      <c r="E73" s="282"/>
      <c r="F73" s="282"/>
      <c r="G73" s="282"/>
      <c r="H73" s="150"/>
      <c r="I73" s="107"/>
      <c r="J73" s="113"/>
      <c r="K73" s="113"/>
      <c r="L73" s="108">
        <f t="shared" si="29"/>
        <v>0</v>
      </c>
      <c r="M73" s="114">
        <f t="shared" si="30"/>
        <v>0</v>
      </c>
    </row>
    <row r="74" spans="3:15" ht="17.399999999999999" thickBot="1" x14ac:dyDescent="0.3">
      <c r="C74" s="283"/>
      <c r="D74" s="284"/>
      <c r="E74" s="284"/>
      <c r="F74" s="284"/>
      <c r="G74" s="284"/>
      <c r="H74" s="150">
        <v>0</v>
      </c>
      <c r="I74" s="107"/>
      <c r="J74" s="113"/>
      <c r="K74" s="113"/>
      <c r="L74" s="108">
        <f t="shared" si="29"/>
        <v>0</v>
      </c>
      <c r="M74" s="114">
        <f t="shared" si="30"/>
        <v>0</v>
      </c>
    </row>
    <row r="75" spans="3:15" ht="17.399999999999999" thickBot="1" x14ac:dyDescent="0.3">
      <c r="C75" s="279" t="s">
        <v>133</v>
      </c>
      <c r="D75" s="280"/>
      <c r="E75" s="280"/>
      <c r="F75" s="280"/>
      <c r="G75" s="280"/>
      <c r="H75" s="145">
        <f>SUM(H69:H74)</f>
        <v>0</v>
      </c>
      <c r="I75" s="145">
        <f>SUM(I69:I74)</f>
        <v>0</v>
      </c>
      <c r="J75" s="145">
        <f>SUM(J69:J74)</f>
        <v>0</v>
      </c>
      <c r="K75" s="145">
        <f>SUM(K69:K74)</f>
        <v>0</v>
      </c>
      <c r="L75" s="146">
        <f t="shared" si="29"/>
        <v>0</v>
      </c>
      <c r="M75" s="145"/>
    </row>
    <row r="76" spans="3:15" ht="17.399999999999999" thickBot="1" x14ac:dyDescent="0.3">
      <c r="C76" s="261" t="s">
        <v>134</v>
      </c>
      <c r="D76" s="262"/>
      <c r="E76" s="262"/>
      <c r="F76" s="262"/>
      <c r="G76" s="262"/>
      <c r="H76" s="147">
        <f>O63</f>
        <v>0</v>
      </c>
      <c r="I76" s="147">
        <f>P63</f>
        <v>0</v>
      </c>
      <c r="J76" s="147">
        <f>Q63</f>
        <v>0</v>
      </c>
      <c r="K76" s="147">
        <f>R63</f>
        <v>0</v>
      </c>
      <c r="L76" s="147">
        <f t="shared" ref="L76" si="31">S63</f>
        <v>0</v>
      </c>
      <c r="M76" s="148">
        <f>SUM(M69:M74)</f>
        <v>1</v>
      </c>
    </row>
    <row r="77" spans="3:15" x14ac:dyDescent="0.25">
      <c r="H77" s="91">
        <f>H75-H76</f>
        <v>0</v>
      </c>
      <c r="I77" s="91"/>
      <c r="J77" s="91"/>
      <c r="K77" s="91"/>
      <c r="L77" s="91"/>
      <c r="O77" s="91"/>
    </row>
    <row r="80" spans="3:15" x14ac:dyDescent="0.25">
      <c r="O80" s="91"/>
    </row>
    <row r="81" spans="13:15" x14ac:dyDescent="0.25">
      <c r="O81" s="91"/>
    </row>
    <row r="89" spans="13:15" x14ac:dyDescent="0.25">
      <c r="M89" s="91"/>
    </row>
  </sheetData>
  <sheetProtection algorithmName="SHA-512" hashValue="6fyV5zWcbX4+8NPOSkkA8eSmVPhecryqxiSu4nF5afK+zsVAQLZHi3PZW7qhrisLgSawFP5HAPPdZjun2aiJpg==" saltValue="xOlOFqFPw8QfSW0t4XkRvA==" spinCount="100000" sheet="1" objects="1" scenarios="1"/>
  <mergeCells count="286">
    <mergeCell ref="O7:S7"/>
    <mergeCell ref="C75:G75"/>
    <mergeCell ref="E49:F49"/>
    <mergeCell ref="E50:F50"/>
    <mergeCell ref="E51:F51"/>
    <mergeCell ref="E52:F52"/>
    <mergeCell ref="E53:F53"/>
    <mergeCell ref="E54:F54"/>
    <mergeCell ref="E38:F38"/>
    <mergeCell ref="E39:F39"/>
    <mergeCell ref="E40:F40"/>
    <mergeCell ref="E41:F41"/>
    <mergeCell ref="E42:F42"/>
    <mergeCell ref="E43:F43"/>
    <mergeCell ref="E44:F44"/>
    <mergeCell ref="E45:F45"/>
    <mergeCell ref="E48:F48"/>
    <mergeCell ref="C70:G70"/>
    <mergeCell ref="C72:G72"/>
    <mergeCell ref="C73:G73"/>
    <mergeCell ref="C74:G74"/>
    <mergeCell ref="C47:N47"/>
    <mergeCell ref="G38:H38"/>
    <mergeCell ref="C43:D43"/>
    <mergeCell ref="T53:W53"/>
    <mergeCell ref="T54:W54"/>
    <mergeCell ref="T55:W55"/>
    <mergeCell ref="T41:W41"/>
    <mergeCell ref="T42:W42"/>
    <mergeCell ref="T43:W43"/>
    <mergeCell ref="T44:W44"/>
    <mergeCell ref="T45:W45"/>
    <mergeCell ref="T46:W46"/>
    <mergeCell ref="T47:W47"/>
    <mergeCell ref="T49:W49"/>
    <mergeCell ref="T50:W50"/>
    <mergeCell ref="T34:W34"/>
    <mergeCell ref="T35:W35"/>
    <mergeCell ref="T36:W36"/>
    <mergeCell ref="T37:W37"/>
    <mergeCell ref="T38:W38"/>
    <mergeCell ref="T39:W39"/>
    <mergeCell ref="T40:W40"/>
    <mergeCell ref="T51:W51"/>
    <mergeCell ref="T52:W52"/>
    <mergeCell ref="T8:W8"/>
    <mergeCell ref="T9:W9"/>
    <mergeCell ref="T7:W7"/>
    <mergeCell ref="T10:W10"/>
    <mergeCell ref="T11:W11"/>
    <mergeCell ref="C68:G68"/>
    <mergeCell ref="C69:G69"/>
    <mergeCell ref="M11:N11"/>
    <mergeCell ref="M12:N12"/>
    <mergeCell ref="M50:N50"/>
    <mergeCell ref="M51:N51"/>
    <mergeCell ref="T48:W48"/>
    <mergeCell ref="G48:H48"/>
    <mergeCell ref="C48:D48"/>
    <mergeCell ref="K42:L42"/>
    <mergeCell ref="K43:L43"/>
    <mergeCell ref="K44:L44"/>
    <mergeCell ref="K45:L45"/>
    <mergeCell ref="M43:N43"/>
    <mergeCell ref="M44:N44"/>
    <mergeCell ref="M45:N45"/>
    <mergeCell ref="K32:L32"/>
    <mergeCell ref="T32:W32"/>
    <mergeCell ref="T33:W33"/>
    <mergeCell ref="T62:W62"/>
    <mergeCell ref="T63:W63"/>
    <mergeCell ref="M7:N7"/>
    <mergeCell ref="M54:N54"/>
    <mergeCell ref="G49:H49"/>
    <mergeCell ref="G50:H50"/>
    <mergeCell ref="G51:H51"/>
    <mergeCell ref="G52:H52"/>
    <mergeCell ref="G53:H53"/>
    <mergeCell ref="G54:H54"/>
    <mergeCell ref="I49:J49"/>
    <mergeCell ref="I50:J50"/>
    <mergeCell ref="I51:J51"/>
    <mergeCell ref="I52:J52"/>
    <mergeCell ref="I53:J53"/>
    <mergeCell ref="I54:J54"/>
    <mergeCell ref="K49:L49"/>
    <mergeCell ref="K50:L50"/>
    <mergeCell ref="M8:N8"/>
    <mergeCell ref="M9:N9"/>
    <mergeCell ref="M10:N10"/>
    <mergeCell ref="I41:J41"/>
    <mergeCell ref="I42:J42"/>
    <mergeCell ref="I43:J43"/>
    <mergeCell ref="C76:G76"/>
    <mergeCell ref="C71:G71"/>
    <mergeCell ref="C67:L67"/>
    <mergeCell ref="G45:H45"/>
    <mergeCell ref="M52:N52"/>
    <mergeCell ref="M53:N53"/>
    <mergeCell ref="C55:N55"/>
    <mergeCell ref="C54:D54"/>
    <mergeCell ref="C63:N63"/>
    <mergeCell ref="K51:L51"/>
    <mergeCell ref="K52:L52"/>
    <mergeCell ref="K53:L53"/>
    <mergeCell ref="K54:L54"/>
    <mergeCell ref="C62:N62"/>
    <mergeCell ref="C51:D51"/>
    <mergeCell ref="C52:D52"/>
    <mergeCell ref="C53:D53"/>
    <mergeCell ref="C49:D49"/>
    <mergeCell ref="C50:D50"/>
    <mergeCell ref="I48:J48"/>
    <mergeCell ref="K48:L48"/>
    <mergeCell ref="M48:N48"/>
    <mergeCell ref="M49:N49"/>
    <mergeCell ref="C46:N46"/>
    <mergeCell ref="M36:N36"/>
    <mergeCell ref="M37:N37"/>
    <mergeCell ref="G39:H39"/>
    <mergeCell ref="G40:H40"/>
    <mergeCell ref="G41:H41"/>
    <mergeCell ref="G42:H42"/>
    <mergeCell ref="G43:H43"/>
    <mergeCell ref="G34:H34"/>
    <mergeCell ref="G35:H35"/>
    <mergeCell ref="G36:H36"/>
    <mergeCell ref="M38:N38"/>
    <mergeCell ref="M39:N39"/>
    <mergeCell ref="M40:N40"/>
    <mergeCell ref="M41:N41"/>
    <mergeCell ref="M42:N42"/>
    <mergeCell ref="I40:J40"/>
    <mergeCell ref="K34:L34"/>
    <mergeCell ref="K35:L35"/>
    <mergeCell ref="K36:L36"/>
    <mergeCell ref="K37:L37"/>
    <mergeCell ref="K38:L38"/>
    <mergeCell ref="K39:L39"/>
    <mergeCell ref="K40:L40"/>
    <mergeCell ref="K41:L41"/>
    <mergeCell ref="M23:N23"/>
    <mergeCell ref="B24:B29"/>
    <mergeCell ref="C28:D28"/>
    <mergeCell ref="C29:D29"/>
    <mergeCell ref="C30:N30"/>
    <mergeCell ref="I32:J32"/>
    <mergeCell ref="I33:J33"/>
    <mergeCell ref="I34:J34"/>
    <mergeCell ref="I35:J35"/>
    <mergeCell ref="M31:N31"/>
    <mergeCell ref="M32:N32"/>
    <mergeCell ref="M33:N33"/>
    <mergeCell ref="M34:N34"/>
    <mergeCell ref="M35:N35"/>
    <mergeCell ref="C32:D32"/>
    <mergeCell ref="C33:D33"/>
    <mergeCell ref="K31:L31"/>
    <mergeCell ref="K33:L33"/>
    <mergeCell ref="E31:F31"/>
    <mergeCell ref="E32:F32"/>
    <mergeCell ref="E33:F33"/>
    <mergeCell ref="E34:F34"/>
    <mergeCell ref="E35:F35"/>
    <mergeCell ref="G31:H31"/>
    <mergeCell ref="M13:N13"/>
    <mergeCell ref="M14:N14"/>
    <mergeCell ref="M15:N15"/>
    <mergeCell ref="M16:N16"/>
    <mergeCell ref="M17:N17"/>
    <mergeCell ref="M18:N18"/>
    <mergeCell ref="M19:N19"/>
    <mergeCell ref="M20:N20"/>
    <mergeCell ref="M21:N21"/>
    <mergeCell ref="I31:J31"/>
    <mergeCell ref="G33:H33"/>
    <mergeCell ref="A31:B47"/>
    <mergeCell ref="G44:H44"/>
    <mergeCell ref="A9:A30"/>
    <mergeCell ref="I36:J36"/>
    <mergeCell ref="I37:J37"/>
    <mergeCell ref="I38:J38"/>
    <mergeCell ref="I39:J39"/>
    <mergeCell ref="C45:D45"/>
    <mergeCell ref="I44:J44"/>
    <mergeCell ref="I45:J45"/>
    <mergeCell ref="E36:F36"/>
    <mergeCell ref="E37:F37"/>
    <mergeCell ref="G37:H37"/>
    <mergeCell ref="M24:N24"/>
    <mergeCell ref="M25:N25"/>
    <mergeCell ref="M26:N26"/>
    <mergeCell ref="M27:N27"/>
    <mergeCell ref="M29:N29"/>
    <mergeCell ref="M28:N28"/>
    <mergeCell ref="C24:D24"/>
    <mergeCell ref="C25:D25"/>
    <mergeCell ref="C26:D26"/>
    <mergeCell ref="C27:D27"/>
    <mergeCell ref="T21:W21"/>
    <mergeCell ref="T22:W22"/>
    <mergeCell ref="T23:W23"/>
    <mergeCell ref="T31:W31"/>
    <mergeCell ref="T24:W24"/>
    <mergeCell ref="T25:W25"/>
    <mergeCell ref="T26:W26"/>
    <mergeCell ref="T27:W27"/>
    <mergeCell ref="T28:W28"/>
    <mergeCell ref="T29:W29"/>
    <mergeCell ref="T30:W30"/>
    <mergeCell ref="T12:W12"/>
    <mergeCell ref="T13:W13"/>
    <mergeCell ref="T14:W14"/>
    <mergeCell ref="T15:W15"/>
    <mergeCell ref="T16:W16"/>
    <mergeCell ref="T17:W17"/>
    <mergeCell ref="T18:W18"/>
    <mergeCell ref="T19:W19"/>
    <mergeCell ref="T20:W20"/>
    <mergeCell ref="T56:W56"/>
    <mergeCell ref="T57:W57"/>
    <mergeCell ref="T58:W58"/>
    <mergeCell ref="T59:W59"/>
    <mergeCell ref="T60:W60"/>
    <mergeCell ref="T61:W61"/>
    <mergeCell ref="C61:N61"/>
    <mergeCell ref="C58:D58"/>
    <mergeCell ref="E58:F58"/>
    <mergeCell ref="G58:H58"/>
    <mergeCell ref="I58:J58"/>
    <mergeCell ref="K58:L58"/>
    <mergeCell ref="M58:N58"/>
    <mergeCell ref="C59:D59"/>
    <mergeCell ref="E59:F59"/>
    <mergeCell ref="G59:H59"/>
    <mergeCell ref="I59:J59"/>
    <mergeCell ref="K59:L59"/>
    <mergeCell ref="M59:N59"/>
    <mergeCell ref="C56:D56"/>
    <mergeCell ref="E56:F56"/>
    <mergeCell ref="G56:H56"/>
    <mergeCell ref="K56:L56"/>
    <mergeCell ref="M56:N56"/>
    <mergeCell ref="I60:J60"/>
    <mergeCell ref="I56:J56"/>
    <mergeCell ref="C22:N22"/>
    <mergeCell ref="I7:J7"/>
    <mergeCell ref="K7:L7"/>
    <mergeCell ref="C44:D44"/>
    <mergeCell ref="A8:B8"/>
    <mergeCell ref="B9:B15"/>
    <mergeCell ref="B16:B21"/>
    <mergeCell ref="C23:D23"/>
    <mergeCell ref="C34:D34"/>
    <mergeCell ref="C35:D35"/>
    <mergeCell ref="C36:D36"/>
    <mergeCell ref="C37:D37"/>
    <mergeCell ref="C38:D38"/>
    <mergeCell ref="C39:D39"/>
    <mergeCell ref="K60:L60"/>
    <mergeCell ref="M60:N60"/>
    <mergeCell ref="C57:D57"/>
    <mergeCell ref="E57:F57"/>
    <mergeCell ref="G57:H57"/>
    <mergeCell ref="I57:J57"/>
    <mergeCell ref="K57:L57"/>
    <mergeCell ref="M57:N57"/>
    <mergeCell ref="C1:H1"/>
    <mergeCell ref="A5:B6"/>
    <mergeCell ref="D5:H5"/>
    <mergeCell ref="D6:H6"/>
    <mergeCell ref="A48:B55"/>
    <mergeCell ref="A56:B61"/>
    <mergeCell ref="C60:D60"/>
    <mergeCell ref="E60:F60"/>
    <mergeCell ref="G60:H60"/>
    <mergeCell ref="C31:D31"/>
    <mergeCell ref="C40:D40"/>
    <mergeCell ref="C41:D41"/>
    <mergeCell ref="C42:D42"/>
    <mergeCell ref="G32:H32"/>
    <mergeCell ref="D2:H2"/>
    <mergeCell ref="D3:H3"/>
    <mergeCell ref="D4:H4"/>
    <mergeCell ref="E7:F7"/>
    <mergeCell ref="G7:H7"/>
  </mergeCells>
  <dataValidations count="3">
    <dataValidation type="decimal" allowBlank="1" showInputMessage="1" showErrorMessage="1" error="ניתן להזין אחוז משרה עד 100%_x000a_" sqref="K9:K21 G9:G21" xr:uid="{00000000-0002-0000-0200-000000000000}">
      <formula1>0</formula1>
      <formula2>1</formula2>
    </dataValidation>
    <dataValidation type="decimal" allowBlank="1" showInputMessage="1" showErrorMessage="1" error="ניתן להזין אחוז משרה עד 100%" sqref="I9:I21" xr:uid="{00000000-0002-0000-0200-000001000000}">
      <formula1>0</formula1>
      <formula2>1</formula2>
    </dataValidation>
    <dataValidation type="whole" allowBlank="1" showInputMessage="1" showErrorMessage="1" sqref="F24:F29 F9:F21" xr:uid="{00000000-0002-0000-0200-000002000000}">
      <formula1>0</formula1>
      <formula2>6</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15"/>
  <sheetViews>
    <sheetView showZeros="0" rightToLeft="1" workbookViewId="0">
      <selection activeCell="K15" sqref="K15"/>
    </sheetView>
  </sheetViews>
  <sheetFormatPr defaultColWidth="9" defaultRowHeight="13.8" x14ac:dyDescent="0.25"/>
  <cols>
    <col min="1" max="1" width="9" style="1"/>
    <col min="2" max="3" width="14.3984375" style="1" customWidth="1"/>
    <col min="4" max="4" width="9.8984375" style="1" customWidth="1"/>
    <col min="5" max="5" width="9.59765625" style="1" customWidth="1"/>
    <col min="6" max="6" width="14.3984375" style="1" bestFit="1" customWidth="1"/>
    <col min="7" max="7" width="9.3984375" style="1" bestFit="1" customWidth="1"/>
    <col min="8" max="8" width="15.59765625" style="1" bestFit="1" customWidth="1"/>
    <col min="9" max="9" width="9.3984375" style="1" bestFit="1" customWidth="1"/>
    <col min="10" max="10" width="9.8984375" style="1" bestFit="1" customWidth="1"/>
    <col min="11" max="11" width="10.3984375" style="1" bestFit="1" customWidth="1"/>
    <col min="12" max="16384" width="9" style="1"/>
  </cols>
  <sheetData>
    <row r="2" spans="2:11" ht="20.25" customHeight="1" x14ac:dyDescent="0.3">
      <c r="B2" s="16" t="s">
        <v>136</v>
      </c>
      <c r="C2" s="16"/>
      <c r="E2" s="14" t="s">
        <v>137</v>
      </c>
      <c r="F2" s="14"/>
      <c r="G2" s="15">
        <v>0.6</v>
      </c>
      <c r="H2" s="24"/>
      <c r="I2" s="14" t="s">
        <v>138</v>
      </c>
      <c r="J2" s="14"/>
      <c r="K2" s="50"/>
    </row>
    <row r="3" spans="2:11" ht="21" x14ac:dyDescent="0.25">
      <c r="B3" s="21"/>
      <c r="C3" s="21" t="s">
        <v>139</v>
      </c>
      <c r="D3" s="21"/>
      <c r="E3" s="21"/>
      <c r="F3" s="24"/>
      <c r="G3" s="24"/>
      <c r="H3" s="24"/>
      <c r="I3" s="24"/>
    </row>
    <row r="4" spans="2:11" ht="46.5" customHeight="1" x14ac:dyDescent="0.3">
      <c r="B4" s="17" t="s">
        <v>140</v>
      </c>
      <c r="C4" s="17" t="s">
        <v>141</v>
      </c>
      <c r="D4" s="17" t="s">
        <v>142</v>
      </c>
      <c r="E4" s="17" t="s">
        <v>143</v>
      </c>
      <c r="F4" s="18" t="s">
        <v>144</v>
      </c>
      <c r="G4" s="18" t="s">
        <v>145</v>
      </c>
      <c r="H4" s="18" t="s">
        <v>146</v>
      </c>
      <c r="I4" s="18" t="s">
        <v>147</v>
      </c>
    </row>
    <row r="5" spans="2:11" ht="15.6" x14ac:dyDescent="0.25">
      <c r="B5" s="17" t="s">
        <v>148</v>
      </c>
      <c r="C5" s="49">
        <f>EDATE($K$2, 1)</f>
        <v>31</v>
      </c>
      <c r="D5" s="19"/>
      <c r="E5" s="19"/>
      <c r="F5" s="19"/>
      <c r="G5" s="20">
        <f>E5</f>
        <v>0</v>
      </c>
      <c r="H5" s="20">
        <f>F5</f>
        <v>0</v>
      </c>
      <c r="I5" s="22" t="str">
        <f>IFERROR(E5/$D$15, "")</f>
        <v/>
      </c>
    </row>
    <row r="6" spans="2:11" ht="15.6" x14ac:dyDescent="0.25">
      <c r="B6" s="17" t="s">
        <v>149</v>
      </c>
      <c r="C6" s="49">
        <f>EDATE($K$2, 6)</f>
        <v>182</v>
      </c>
      <c r="D6" s="19"/>
      <c r="E6" s="19"/>
      <c r="F6" s="19"/>
      <c r="G6" s="20">
        <f>E6+G5</f>
        <v>0</v>
      </c>
      <c r="H6" s="20">
        <f>F6+H5</f>
        <v>0</v>
      </c>
      <c r="I6" s="22" t="str">
        <f t="shared" ref="I6:I14" si="0">IFERROR(E6/$D$15, "")</f>
        <v/>
      </c>
    </row>
    <row r="7" spans="2:11" ht="15.6" x14ac:dyDescent="0.25">
      <c r="B7" s="17" t="s">
        <v>150</v>
      </c>
      <c r="C7" s="49">
        <f>EDATE($K$2, 12)</f>
        <v>366</v>
      </c>
      <c r="D7" s="19"/>
      <c r="E7" s="19"/>
      <c r="F7" s="19"/>
      <c r="G7" s="20">
        <f t="shared" ref="G7:G13" si="1">E7+G6</f>
        <v>0</v>
      </c>
      <c r="H7" s="20">
        <f t="shared" ref="H7:H13" si="2">F7+H6</f>
        <v>0</v>
      </c>
      <c r="I7" s="22" t="str">
        <f t="shared" si="0"/>
        <v/>
      </c>
    </row>
    <row r="8" spans="2:11" ht="15.6" x14ac:dyDescent="0.25">
      <c r="B8" s="17" t="s">
        <v>151</v>
      </c>
      <c r="C8" s="49">
        <f>EDATE($K$2, 18)</f>
        <v>547</v>
      </c>
      <c r="D8" s="19"/>
      <c r="E8" s="19"/>
      <c r="F8" s="19"/>
      <c r="G8" s="20">
        <f t="shared" si="1"/>
        <v>0</v>
      </c>
      <c r="H8" s="20">
        <f t="shared" si="2"/>
        <v>0</v>
      </c>
      <c r="I8" s="22" t="str">
        <f t="shared" si="0"/>
        <v/>
      </c>
    </row>
    <row r="9" spans="2:11" ht="15.6" x14ac:dyDescent="0.25">
      <c r="B9" s="17" t="s">
        <v>152</v>
      </c>
      <c r="C9" s="49">
        <f>EDATE($K$2, 24)</f>
        <v>731</v>
      </c>
      <c r="D9" s="19"/>
      <c r="E9" s="19"/>
      <c r="F9" s="19"/>
      <c r="G9" s="20">
        <f t="shared" si="1"/>
        <v>0</v>
      </c>
      <c r="H9" s="20">
        <f t="shared" si="2"/>
        <v>0</v>
      </c>
      <c r="I9" s="22" t="str">
        <f t="shared" si="0"/>
        <v/>
      </c>
    </row>
    <row r="10" spans="2:11" ht="15.6" x14ac:dyDescent="0.25">
      <c r="B10" s="17" t="s">
        <v>153</v>
      </c>
      <c r="C10" s="49">
        <f>EDATE($K$2, 30)</f>
        <v>912</v>
      </c>
      <c r="D10" s="19"/>
      <c r="E10" s="19"/>
      <c r="F10" s="19"/>
      <c r="G10" s="20">
        <f t="shared" si="1"/>
        <v>0</v>
      </c>
      <c r="H10" s="20">
        <f t="shared" si="2"/>
        <v>0</v>
      </c>
      <c r="I10" s="22" t="str">
        <f t="shared" si="0"/>
        <v/>
      </c>
    </row>
    <row r="11" spans="2:11" ht="15.6" x14ac:dyDescent="0.25">
      <c r="B11" s="17" t="s">
        <v>154</v>
      </c>
      <c r="C11" s="49">
        <f>EDATE($K$2,36)</f>
        <v>1096</v>
      </c>
      <c r="D11" s="19"/>
      <c r="E11" s="19"/>
      <c r="F11" s="19"/>
      <c r="G11" s="20">
        <f t="shared" si="1"/>
        <v>0</v>
      </c>
      <c r="H11" s="20">
        <f t="shared" si="2"/>
        <v>0</v>
      </c>
      <c r="I11" s="22" t="str">
        <f t="shared" si="0"/>
        <v/>
      </c>
    </row>
    <row r="12" spans="2:11" ht="15.6" hidden="1" x14ac:dyDescent="0.25">
      <c r="B12" s="17" t="s">
        <v>155</v>
      </c>
      <c r="C12" s="49">
        <f>EDATE($K$2, 1)</f>
        <v>31</v>
      </c>
      <c r="D12" s="19"/>
      <c r="E12" s="19"/>
      <c r="F12" s="19"/>
      <c r="G12" s="20">
        <f t="shared" si="1"/>
        <v>0</v>
      </c>
      <c r="H12" s="20">
        <f t="shared" si="2"/>
        <v>0</v>
      </c>
      <c r="I12" s="22" t="str">
        <f t="shared" si="0"/>
        <v/>
      </c>
    </row>
    <row r="13" spans="2:11" ht="15.6" hidden="1" x14ac:dyDescent="0.25">
      <c r="B13" s="17" t="s">
        <v>156</v>
      </c>
      <c r="C13" s="49">
        <f>EDATE($K$2, 1)</f>
        <v>31</v>
      </c>
      <c r="D13" s="19"/>
      <c r="E13" s="19"/>
      <c r="F13" s="19"/>
      <c r="G13" s="20">
        <f t="shared" si="1"/>
        <v>0</v>
      </c>
      <c r="H13" s="20">
        <f t="shared" si="2"/>
        <v>0</v>
      </c>
      <c r="I13" s="22" t="str">
        <f t="shared" si="0"/>
        <v/>
      </c>
    </row>
    <row r="14" spans="2:11" ht="15.6" hidden="1" x14ac:dyDescent="0.25">
      <c r="B14" s="17" t="s">
        <v>157</v>
      </c>
      <c r="C14" s="49">
        <f>EDATE($K$2, 1)</f>
        <v>31</v>
      </c>
      <c r="D14" s="19"/>
      <c r="E14" s="19"/>
      <c r="F14" s="19"/>
      <c r="G14" s="20">
        <f>E14+G13</f>
        <v>0</v>
      </c>
      <c r="H14" s="20">
        <f>F14+H13</f>
        <v>0</v>
      </c>
      <c r="I14" s="22" t="str">
        <f t="shared" si="0"/>
        <v/>
      </c>
    </row>
    <row r="15" spans="2:11" ht="15.6" x14ac:dyDescent="0.25">
      <c r="B15" s="17" t="s">
        <v>135</v>
      </c>
      <c r="C15" s="25"/>
      <c r="D15" s="23">
        <f>SUM(D5:D14)</f>
        <v>0</v>
      </c>
      <c r="E15" s="23">
        <f>SUM(E5:E14)</f>
        <v>0</v>
      </c>
      <c r="F15" s="23">
        <f>SUM(F5:F14)</f>
        <v>0</v>
      </c>
      <c r="G15" s="23">
        <f>SUM(G5:G14)</f>
        <v>0</v>
      </c>
      <c r="H15" s="23">
        <f>SUM(H5:H14)</f>
        <v>0</v>
      </c>
      <c r="I15" s="2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O33"/>
  <sheetViews>
    <sheetView showGridLines="0" rightToLeft="1" workbookViewId="0">
      <pane xSplit="1" ySplit="3" topLeftCell="B19" activePane="bottomRight" state="frozen"/>
      <selection pane="topRight" activeCell="B1" sqref="B1"/>
      <selection pane="bottomLeft" activeCell="A4" sqref="A4"/>
      <selection pane="bottomRight" activeCell="I3" sqref="I3"/>
    </sheetView>
  </sheetViews>
  <sheetFormatPr defaultRowHeight="18" x14ac:dyDescent="0.35"/>
  <cols>
    <col min="1" max="1" width="2.59765625" style="63" customWidth="1"/>
    <col min="2" max="2" width="9" style="63" customWidth="1"/>
    <col min="3" max="3" width="9" style="63"/>
    <col min="4" max="4" width="9" style="63" customWidth="1"/>
    <col min="5" max="256" width="9" style="63"/>
    <col min="257" max="257" width="2.59765625" style="63" customWidth="1"/>
    <col min="258" max="258" width="9" style="63" customWidth="1"/>
    <col min="259" max="259" width="9" style="63"/>
    <col min="260" max="260" width="9" style="63" customWidth="1"/>
    <col min="261" max="512" width="9" style="63"/>
    <col min="513" max="513" width="2.59765625" style="63" customWidth="1"/>
    <col min="514" max="514" width="9" style="63" customWidth="1"/>
    <col min="515" max="515" width="9" style="63"/>
    <col min="516" max="516" width="9" style="63" customWidth="1"/>
    <col min="517" max="768" width="9" style="63"/>
    <col min="769" max="769" width="2.59765625" style="63" customWidth="1"/>
    <col min="770" max="770" width="9" style="63" customWidth="1"/>
    <col min="771" max="771" width="9" style="63"/>
    <col min="772" max="772" width="9" style="63" customWidth="1"/>
    <col min="773" max="1024" width="9" style="63"/>
    <col min="1025" max="1025" width="2.59765625" style="63" customWidth="1"/>
    <col min="1026" max="1026" width="9" style="63" customWidth="1"/>
    <col min="1027" max="1027" width="9" style="63"/>
    <col min="1028" max="1028" width="9" style="63" customWidth="1"/>
    <col min="1029" max="1280" width="9" style="63"/>
    <col min="1281" max="1281" width="2.59765625" style="63" customWidth="1"/>
    <col min="1282" max="1282" width="9" style="63" customWidth="1"/>
    <col min="1283" max="1283" width="9" style="63"/>
    <col min="1284" max="1284" width="9" style="63" customWidth="1"/>
    <col min="1285" max="1536" width="9" style="63"/>
    <col min="1537" max="1537" width="2.59765625" style="63" customWidth="1"/>
    <col min="1538" max="1538" width="9" style="63" customWidth="1"/>
    <col min="1539" max="1539" width="9" style="63"/>
    <col min="1540" max="1540" width="9" style="63" customWidth="1"/>
    <col min="1541" max="1792" width="9" style="63"/>
    <col min="1793" max="1793" width="2.59765625" style="63" customWidth="1"/>
    <col min="1794" max="1794" width="9" style="63" customWidth="1"/>
    <col min="1795" max="1795" width="9" style="63"/>
    <col min="1796" max="1796" width="9" style="63" customWidth="1"/>
    <col min="1797" max="2048" width="9" style="63"/>
    <col min="2049" max="2049" width="2.59765625" style="63" customWidth="1"/>
    <col min="2050" max="2050" width="9" style="63" customWidth="1"/>
    <col min="2051" max="2051" width="9" style="63"/>
    <col min="2052" max="2052" width="9" style="63" customWidth="1"/>
    <col min="2053" max="2304" width="9" style="63"/>
    <col min="2305" max="2305" width="2.59765625" style="63" customWidth="1"/>
    <col min="2306" max="2306" width="9" style="63" customWidth="1"/>
    <col min="2307" max="2307" width="9" style="63"/>
    <col min="2308" max="2308" width="9" style="63" customWidth="1"/>
    <col min="2309" max="2560" width="9" style="63"/>
    <col min="2561" max="2561" width="2.59765625" style="63" customWidth="1"/>
    <col min="2562" max="2562" width="9" style="63" customWidth="1"/>
    <col min="2563" max="2563" width="9" style="63"/>
    <col min="2564" max="2564" width="9" style="63" customWidth="1"/>
    <col min="2565" max="2816" width="9" style="63"/>
    <col min="2817" max="2817" width="2.59765625" style="63" customWidth="1"/>
    <col min="2818" max="2818" width="9" style="63" customWidth="1"/>
    <col min="2819" max="2819" width="9" style="63"/>
    <col min="2820" max="2820" width="9" style="63" customWidth="1"/>
    <col min="2821" max="3072" width="9" style="63"/>
    <col min="3073" max="3073" width="2.59765625" style="63" customWidth="1"/>
    <col min="3074" max="3074" width="9" style="63" customWidth="1"/>
    <col min="3075" max="3075" width="9" style="63"/>
    <col min="3076" max="3076" width="9" style="63" customWidth="1"/>
    <col min="3077" max="3328" width="9" style="63"/>
    <col min="3329" max="3329" width="2.59765625" style="63" customWidth="1"/>
    <col min="3330" max="3330" width="9" style="63" customWidth="1"/>
    <col min="3331" max="3331" width="9" style="63"/>
    <col min="3332" max="3332" width="9" style="63" customWidth="1"/>
    <col min="3333" max="3584" width="9" style="63"/>
    <col min="3585" max="3585" width="2.59765625" style="63" customWidth="1"/>
    <col min="3586" max="3586" width="9" style="63" customWidth="1"/>
    <col min="3587" max="3587" width="9" style="63"/>
    <col min="3588" max="3588" width="9" style="63" customWidth="1"/>
    <col min="3589" max="3840" width="9" style="63"/>
    <col min="3841" max="3841" width="2.59765625" style="63" customWidth="1"/>
    <col min="3842" max="3842" width="9" style="63" customWidth="1"/>
    <col min="3843" max="3843" width="9" style="63"/>
    <col min="3844" max="3844" width="9" style="63" customWidth="1"/>
    <col min="3845" max="4096" width="9" style="63"/>
    <col min="4097" max="4097" width="2.59765625" style="63" customWidth="1"/>
    <col min="4098" max="4098" width="9" style="63" customWidth="1"/>
    <col min="4099" max="4099" width="9" style="63"/>
    <col min="4100" max="4100" width="9" style="63" customWidth="1"/>
    <col min="4101" max="4352" width="9" style="63"/>
    <col min="4353" max="4353" width="2.59765625" style="63" customWidth="1"/>
    <col min="4354" max="4354" width="9" style="63" customWidth="1"/>
    <col min="4355" max="4355" width="9" style="63"/>
    <col min="4356" max="4356" width="9" style="63" customWidth="1"/>
    <col min="4357" max="4608" width="9" style="63"/>
    <col min="4609" max="4609" width="2.59765625" style="63" customWidth="1"/>
    <col min="4610" max="4610" width="9" style="63" customWidth="1"/>
    <col min="4611" max="4611" width="9" style="63"/>
    <col min="4612" max="4612" width="9" style="63" customWidth="1"/>
    <col min="4613" max="4864" width="9" style="63"/>
    <col min="4865" max="4865" width="2.59765625" style="63" customWidth="1"/>
    <col min="4866" max="4866" width="9" style="63" customWidth="1"/>
    <col min="4867" max="4867" width="9" style="63"/>
    <col min="4868" max="4868" width="9" style="63" customWidth="1"/>
    <col min="4869" max="5120" width="9" style="63"/>
    <col min="5121" max="5121" width="2.59765625" style="63" customWidth="1"/>
    <col min="5122" max="5122" width="9" style="63" customWidth="1"/>
    <col min="5123" max="5123" width="9" style="63"/>
    <col min="5124" max="5124" width="9" style="63" customWidth="1"/>
    <col min="5125" max="5376" width="9" style="63"/>
    <col min="5377" max="5377" width="2.59765625" style="63" customWidth="1"/>
    <col min="5378" max="5378" width="9" style="63" customWidth="1"/>
    <col min="5379" max="5379" width="9" style="63"/>
    <col min="5380" max="5380" width="9" style="63" customWidth="1"/>
    <col min="5381" max="5632" width="9" style="63"/>
    <col min="5633" max="5633" width="2.59765625" style="63" customWidth="1"/>
    <col min="5634" max="5634" width="9" style="63" customWidth="1"/>
    <col min="5635" max="5635" width="9" style="63"/>
    <col min="5636" max="5636" width="9" style="63" customWidth="1"/>
    <col min="5637" max="5888" width="9" style="63"/>
    <col min="5889" max="5889" width="2.59765625" style="63" customWidth="1"/>
    <col min="5890" max="5890" width="9" style="63" customWidth="1"/>
    <col min="5891" max="5891" width="9" style="63"/>
    <col min="5892" max="5892" width="9" style="63" customWidth="1"/>
    <col min="5893" max="6144" width="9" style="63"/>
    <col min="6145" max="6145" width="2.59765625" style="63" customWidth="1"/>
    <col min="6146" max="6146" width="9" style="63" customWidth="1"/>
    <col min="6147" max="6147" width="9" style="63"/>
    <col min="6148" max="6148" width="9" style="63" customWidth="1"/>
    <col min="6149" max="6400" width="9" style="63"/>
    <col min="6401" max="6401" width="2.59765625" style="63" customWidth="1"/>
    <col min="6402" max="6402" width="9" style="63" customWidth="1"/>
    <col min="6403" max="6403" width="9" style="63"/>
    <col min="6404" max="6404" width="9" style="63" customWidth="1"/>
    <col min="6405" max="6656" width="9" style="63"/>
    <col min="6657" max="6657" width="2.59765625" style="63" customWidth="1"/>
    <col min="6658" max="6658" width="9" style="63" customWidth="1"/>
    <col min="6659" max="6659" width="9" style="63"/>
    <col min="6660" max="6660" width="9" style="63" customWidth="1"/>
    <col min="6661" max="6912" width="9" style="63"/>
    <col min="6913" max="6913" width="2.59765625" style="63" customWidth="1"/>
    <col min="6914" max="6914" width="9" style="63" customWidth="1"/>
    <col min="6915" max="6915" width="9" style="63"/>
    <col min="6916" max="6916" width="9" style="63" customWidth="1"/>
    <col min="6917" max="7168" width="9" style="63"/>
    <col min="7169" max="7169" width="2.59765625" style="63" customWidth="1"/>
    <col min="7170" max="7170" width="9" style="63" customWidth="1"/>
    <col min="7171" max="7171" width="9" style="63"/>
    <col min="7172" max="7172" width="9" style="63" customWidth="1"/>
    <col min="7173" max="7424" width="9" style="63"/>
    <col min="7425" max="7425" width="2.59765625" style="63" customWidth="1"/>
    <col min="7426" max="7426" width="9" style="63" customWidth="1"/>
    <col min="7427" max="7427" width="9" style="63"/>
    <col min="7428" max="7428" width="9" style="63" customWidth="1"/>
    <col min="7429" max="7680" width="9" style="63"/>
    <col min="7681" max="7681" width="2.59765625" style="63" customWidth="1"/>
    <col min="7682" max="7682" width="9" style="63" customWidth="1"/>
    <col min="7683" max="7683" width="9" style="63"/>
    <col min="7684" max="7684" width="9" style="63" customWidth="1"/>
    <col min="7685" max="7936" width="9" style="63"/>
    <col min="7937" max="7937" width="2.59765625" style="63" customWidth="1"/>
    <col min="7938" max="7938" width="9" style="63" customWidth="1"/>
    <col min="7939" max="7939" width="9" style="63"/>
    <col min="7940" max="7940" width="9" style="63" customWidth="1"/>
    <col min="7941" max="8192" width="9" style="63"/>
    <col min="8193" max="8193" width="2.59765625" style="63" customWidth="1"/>
    <col min="8194" max="8194" width="9" style="63" customWidth="1"/>
    <col min="8195" max="8195" width="9" style="63"/>
    <col min="8196" max="8196" width="9" style="63" customWidth="1"/>
    <col min="8197" max="8448" width="9" style="63"/>
    <col min="8449" max="8449" width="2.59765625" style="63" customWidth="1"/>
    <col min="8450" max="8450" width="9" style="63" customWidth="1"/>
    <col min="8451" max="8451" width="9" style="63"/>
    <col min="8452" max="8452" width="9" style="63" customWidth="1"/>
    <col min="8453" max="8704" width="9" style="63"/>
    <col min="8705" max="8705" width="2.59765625" style="63" customWidth="1"/>
    <col min="8706" max="8706" width="9" style="63" customWidth="1"/>
    <col min="8707" max="8707" width="9" style="63"/>
    <col min="8708" max="8708" width="9" style="63" customWidth="1"/>
    <col min="8709" max="8960" width="9" style="63"/>
    <col min="8961" max="8961" width="2.59765625" style="63" customWidth="1"/>
    <col min="8962" max="8962" width="9" style="63" customWidth="1"/>
    <col min="8963" max="8963" width="9" style="63"/>
    <col min="8964" max="8964" width="9" style="63" customWidth="1"/>
    <col min="8965" max="9216" width="9" style="63"/>
    <col min="9217" max="9217" width="2.59765625" style="63" customWidth="1"/>
    <col min="9218" max="9218" width="9" style="63" customWidth="1"/>
    <col min="9219" max="9219" width="9" style="63"/>
    <col min="9220" max="9220" width="9" style="63" customWidth="1"/>
    <col min="9221" max="9472" width="9" style="63"/>
    <col min="9473" max="9473" width="2.59765625" style="63" customWidth="1"/>
    <col min="9474" max="9474" width="9" style="63" customWidth="1"/>
    <col min="9475" max="9475" width="9" style="63"/>
    <col min="9476" max="9476" width="9" style="63" customWidth="1"/>
    <col min="9477" max="9728" width="9" style="63"/>
    <col min="9729" max="9729" width="2.59765625" style="63" customWidth="1"/>
    <col min="9730" max="9730" width="9" style="63" customWidth="1"/>
    <col min="9731" max="9731" width="9" style="63"/>
    <col min="9732" max="9732" width="9" style="63" customWidth="1"/>
    <col min="9733" max="9984" width="9" style="63"/>
    <col min="9985" max="9985" width="2.59765625" style="63" customWidth="1"/>
    <col min="9986" max="9986" width="9" style="63" customWidth="1"/>
    <col min="9987" max="9987" width="9" style="63"/>
    <col min="9988" max="9988" width="9" style="63" customWidth="1"/>
    <col min="9989" max="10240" width="9" style="63"/>
    <col min="10241" max="10241" width="2.59765625" style="63" customWidth="1"/>
    <col min="10242" max="10242" width="9" style="63" customWidth="1"/>
    <col min="10243" max="10243" width="9" style="63"/>
    <col min="10244" max="10244" width="9" style="63" customWidth="1"/>
    <col min="10245" max="10496" width="9" style="63"/>
    <col min="10497" max="10497" width="2.59765625" style="63" customWidth="1"/>
    <col min="10498" max="10498" width="9" style="63" customWidth="1"/>
    <col min="10499" max="10499" width="9" style="63"/>
    <col min="10500" max="10500" width="9" style="63" customWidth="1"/>
    <col min="10501" max="10752" width="9" style="63"/>
    <col min="10753" max="10753" width="2.59765625" style="63" customWidth="1"/>
    <col min="10754" max="10754" width="9" style="63" customWidth="1"/>
    <col min="10755" max="10755" width="9" style="63"/>
    <col min="10756" max="10756" width="9" style="63" customWidth="1"/>
    <col min="10757" max="11008" width="9" style="63"/>
    <col min="11009" max="11009" width="2.59765625" style="63" customWidth="1"/>
    <col min="11010" max="11010" width="9" style="63" customWidth="1"/>
    <col min="11011" max="11011" width="9" style="63"/>
    <col min="11012" max="11012" width="9" style="63" customWidth="1"/>
    <col min="11013" max="11264" width="9" style="63"/>
    <col min="11265" max="11265" width="2.59765625" style="63" customWidth="1"/>
    <col min="11266" max="11266" width="9" style="63" customWidth="1"/>
    <col min="11267" max="11267" width="9" style="63"/>
    <col min="11268" max="11268" width="9" style="63" customWidth="1"/>
    <col min="11269" max="11520" width="9" style="63"/>
    <col min="11521" max="11521" width="2.59765625" style="63" customWidth="1"/>
    <col min="11522" max="11522" width="9" style="63" customWidth="1"/>
    <col min="11523" max="11523" width="9" style="63"/>
    <col min="11524" max="11524" width="9" style="63" customWidth="1"/>
    <col min="11525" max="11776" width="9" style="63"/>
    <col min="11777" max="11777" width="2.59765625" style="63" customWidth="1"/>
    <col min="11778" max="11778" width="9" style="63" customWidth="1"/>
    <col min="11779" max="11779" width="9" style="63"/>
    <col min="11780" max="11780" width="9" style="63" customWidth="1"/>
    <col min="11781" max="12032" width="9" style="63"/>
    <col min="12033" max="12033" width="2.59765625" style="63" customWidth="1"/>
    <col min="12034" max="12034" width="9" style="63" customWidth="1"/>
    <col min="12035" max="12035" width="9" style="63"/>
    <col min="12036" max="12036" width="9" style="63" customWidth="1"/>
    <col min="12037" max="12288" width="9" style="63"/>
    <col min="12289" max="12289" width="2.59765625" style="63" customWidth="1"/>
    <col min="12290" max="12290" width="9" style="63" customWidth="1"/>
    <col min="12291" max="12291" width="9" style="63"/>
    <col min="12292" max="12292" width="9" style="63" customWidth="1"/>
    <col min="12293" max="12544" width="9" style="63"/>
    <col min="12545" max="12545" width="2.59765625" style="63" customWidth="1"/>
    <col min="12546" max="12546" width="9" style="63" customWidth="1"/>
    <col min="12547" max="12547" width="9" style="63"/>
    <col min="12548" max="12548" width="9" style="63" customWidth="1"/>
    <col min="12549" max="12800" width="9" style="63"/>
    <col min="12801" max="12801" width="2.59765625" style="63" customWidth="1"/>
    <col min="12802" max="12802" width="9" style="63" customWidth="1"/>
    <col min="12803" max="12803" width="9" style="63"/>
    <col min="12804" max="12804" width="9" style="63" customWidth="1"/>
    <col min="12805" max="13056" width="9" style="63"/>
    <col min="13057" max="13057" width="2.59765625" style="63" customWidth="1"/>
    <col min="13058" max="13058" width="9" style="63" customWidth="1"/>
    <col min="13059" max="13059" width="9" style="63"/>
    <col min="13060" max="13060" width="9" style="63" customWidth="1"/>
    <col min="13061" max="13312" width="9" style="63"/>
    <col min="13313" max="13313" width="2.59765625" style="63" customWidth="1"/>
    <col min="13314" max="13314" width="9" style="63" customWidth="1"/>
    <col min="13315" max="13315" width="9" style="63"/>
    <col min="13316" max="13316" width="9" style="63" customWidth="1"/>
    <col min="13317" max="13568" width="9" style="63"/>
    <col min="13569" max="13569" width="2.59765625" style="63" customWidth="1"/>
    <col min="13570" max="13570" width="9" style="63" customWidth="1"/>
    <col min="13571" max="13571" width="9" style="63"/>
    <col min="13572" max="13572" width="9" style="63" customWidth="1"/>
    <col min="13573" max="13824" width="9" style="63"/>
    <col min="13825" max="13825" width="2.59765625" style="63" customWidth="1"/>
    <col min="13826" max="13826" width="9" style="63" customWidth="1"/>
    <col min="13827" max="13827" width="9" style="63"/>
    <col min="13828" max="13828" width="9" style="63" customWidth="1"/>
    <col min="13829" max="14080" width="9" style="63"/>
    <col min="14081" max="14081" width="2.59765625" style="63" customWidth="1"/>
    <col min="14082" max="14082" width="9" style="63" customWidth="1"/>
    <col min="14083" max="14083" width="9" style="63"/>
    <col min="14084" max="14084" width="9" style="63" customWidth="1"/>
    <col min="14085" max="14336" width="9" style="63"/>
    <col min="14337" max="14337" width="2.59765625" style="63" customWidth="1"/>
    <col min="14338" max="14338" width="9" style="63" customWidth="1"/>
    <col min="14339" max="14339" width="9" style="63"/>
    <col min="14340" max="14340" width="9" style="63" customWidth="1"/>
    <col min="14341" max="14592" width="9" style="63"/>
    <col min="14593" max="14593" width="2.59765625" style="63" customWidth="1"/>
    <col min="14594" max="14594" width="9" style="63" customWidth="1"/>
    <col min="14595" max="14595" width="9" style="63"/>
    <col min="14596" max="14596" width="9" style="63" customWidth="1"/>
    <col min="14597" max="14848" width="9" style="63"/>
    <col min="14849" max="14849" width="2.59765625" style="63" customWidth="1"/>
    <col min="14850" max="14850" width="9" style="63" customWidth="1"/>
    <col min="14851" max="14851" width="9" style="63"/>
    <col min="14852" max="14852" width="9" style="63" customWidth="1"/>
    <col min="14853" max="15104" width="9" style="63"/>
    <col min="15105" max="15105" width="2.59765625" style="63" customWidth="1"/>
    <col min="15106" max="15106" width="9" style="63" customWidth="1"/>
    <col min="15107" max="15107" width="9" style="63"/>
    <col min="15108" max="15108" width="9" style="63" customWidth="1"/>
    <col min="15109" max="15360" width="9" style="63"/>
    <col min="15361" max="15361" width="2.59765625" style="63" customWidth="1"/>
    <col min="15362" max="15362" width="9" style="63" customWidth="1"/>
    <col min="15363" max="15363" width="9" style="63"/>
    <col min="15364" max="15364" width="9" style="63" customWidth="1"/>
    <col min="15365" max="15616" width="9" style="63"/>
    <col min="15617" max="15617" width="2.59765625" style="63" customWidth="1"/>
    <col min="15618" max="15618" width="9" style="63" customWidth="1"/>
    <col min="15619" max="15619" width="9" style="63"/>
    <col min="15620" max="15620" width="9" style="63" customWidth="1"/>
    <col min="15621" max="15872" width="9" style="63"/>
    <col min="15873" max="15873" width="2.59765625" style="63" customWidth="1"/>
    <col min="15874" max="15874" width="9" style="63" customWidth="1"/>
    <col min="15875" max="15875" width="9" style="63"/>
    <col min="15876" max="15876" width="9" style="63" customWidth="1"/>
    <col min="15877" max="16128" width="9" style="63"/>
    <col min="16129" max="16129" width="2.59765625" style="63" customWidth="1"/>
    <col min="16130" max="16130" width="9" style="63" customWidth="1"/>
    <col min="16131" max="16131" width="9" style="63"/>
    <col min="16132" max="16132" width="9" style="63" customWidth="1"/>
    <col min="16133" max="16384" width="9" style="63"/>
  </cols>
  <sheetData>
    <row r="1" spans="1:15" x14ac:dyDescent="0.35">
      <c r="A1" s="63" t="s">
        <v>158</v>
      </c>
    </row>
    <row r="3" spans="1:15" x14ac:dyDescent="0.35">
      <c r="B3" s="63" t="s">
        <v>159</v>
      </c>
    </row>
    <row r="5" spans="1:15" x14ac:dyDescent="0.35">
      <c r="A5" s="63">
        <v>1</v>
      </c>
      <c r="B5" s="63" t="s">
        <v>160</v>
      </c>
    </row>
    <row r="6" spans="1:15" x14ac:dyDescent="0.35">
      <c r="B6" s="63" t="s">
        <v>161</v>
      </c>
    </row>
    <row r="8" spans="1:15" x14ac:dyDescent="0.35">
      <c r="A8" s="63">
        <v>2</v>
      </c>
      <c r="B8" s="63" t="s">
        <v>162</v>
      </c>
    </row>
    <row r="10" spans="1:15" x14ac:dyDescent="0.35">
      <c r="A10" s="63">
        <v>3</v>
      </c>
      <c r="B10" s="63" t="s">
        <v>163</v>
      </c>
    </row>
    <row r="11" spans="1:15" x14ac:dyDescent="0.35">
      <c r="B11" s="63" t="s">
        <v>164</v>
      </c>
    </row>
    <row r="13" spans="1:15" x14ac:dyDescent="0.35">
      <c r="A13" s="63">
        <v>4</v>
      </c>
      <c r="B13" s="63" t="s">
        <v>165</v>
      </c>
      <c r="O13" s="64"/>
    </row>
    <row r="14" spans="1:15" x14ac:dyDescent="0.35">
      <c r="B14" s="63" t="s">
        <v>166</v>
      </c>
    </row>
    <row r="16" spans="1:15" x14ac:dyDescent="0.35">
      <c r="A16" s="63">
        <v>5</v>
      </c>
      <c r="B16" s="63" t="s">
        <v>167</v>
      </c>
    </row>
    <row r="18" spans="1:6" x14ac:dyDescent="0.35">
      <c r="A18" s="63">
        <v>6</v>
      </c>
      <c r="B18" s="63" t="s">
        <v>168</v>
      </c>
    </row>
    <row r="19" spans="1:6" x14ac:dyDescent="0.35">
      <c r="B19" s="63" t="s">
        <v>169</v>
      </c>
    </row>
    <row r="21" spans="1:6" x14ac:dyDescent="0.35">
      <c r="A21" s="63">
        <v>7</v>
      </c>
      <c r="B21" s="63" t="s">
        <v>170</v>
      </c>
    </row>
    <row r="22" spans="1:6" x14ac:dyDescent="0.35">
      <c r="B22" s="63" t="s">
        <v>171</v>
      </c>
      <c r="F22" s="54" t="s">
        <v>172</v>
      </c>
    </row>
    <row r="23" spans="1:6" x14ac:dyDescent="0.35">
      <c r="B23" s="63" t="s">
        <v>173</v>
      </c>
      <c r="F23" s="54" t="s">
        <v>174</v>
      </c>
    </row>
    <row r="24" spans="1:6" x14ac:dyDescent="0.35">
      <c r="B24" s="63" t="s">
        <v>175</v>
      </c>
    </row>
    <row r="26" spans="1:6" x14ac:dyDescent="0.35">
      <c r="A26" s="63">
        <v>8</v>
      </c>
      <c r="B26" s="63" t="s">
        <v>176</v>
      </c>
    </row>
    <row r="28" spans="1:6" x14ac:dyDescent="0.35">
      <c r="A28" s="63">
        <v>9</v>
      </c>
      <c r="B28" s="63" t="s">
        <v>177</v>
      </c>
    </row>
    <row r="29" spans="1:6" x14ac:dyDescent="0.35">
      <c r="B29" s="63" t="s">
        <v>178</v>
      </c>
    </row>
    <row r="31" spans="1:6" x14ac:dyDescent="0.35">
      <c r="A31" s="63">
        <v>10</v>
      </c>
      <c r="B31" s="63" t="s">
        <v>179</v>
      </c>
    </row>
    <row r="33" spans="2:2" ht="21" x14ac:dyDescent="0.4">
      <c r="B33" s="65" t="s">
        <v>180</v>
      </c>
    </row>
  </sheetData>
  <sheetProtection algorithmName="SHA-512" hashValue="Ip7ShyTnil2b2OG4YiJxUnFVH7/DJmR3ytN3uJ7rV6zX/GGmueHEmZp1xTZcPAMCbnmeM/9RUKVBkTD5WeFo+A==" saltValue="B89ITFG+zuj3DG4ZBeq7Ag==" spinCount="100000" sheet="1"/>
  <hyperlinks>
    <hyperlink ref="F23" r:id="rId1" xr:uid="{00000000-0004-0000-0400-000000000000}"/>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3"/>
  <sheetViews>
    <sheetView showZeros="0" rightToLeft="1" workbookViewId="0">
      <pane xSplit="5" ySplit="6" topLeftCell="F7" activePane="bottomRight" state="frozen"/>
      <selection pane="topRight" activeCell="E1" sqref="E1"/>
      <selection pane="bottomLeft" activeCell="A7" sqref="A7"/>
      <selection pane="bottomRight" activeCell="C10" sqref="C10"/>
    </sheetView>
  </sheetViews>
  <sheetFormatPr defaultColWidth="9" defaultRowHeight="13.8" x14ac:dyDescent="0.25"/>
  <cols>
    <col min="1" max="1" width="10.09765625" style="1" customWidth="1"/>
    <col min="2" max="2" width="24.09765625" style="1" customWidth="1"/>
    <col min="3" max="4" width="11.3984375" style="1" customWidth="1"/>
    <col min="5" max="6" width="9" style="1"/>
    <col min="7" max="7" width="16.8984375" style="1" customWidth="1"/>
    <col min="8" max="8" width="8.3984375" style="1" customWidth="1"/>
    <col min="9" max="11" width="9" style="1"/>
    <col min="12" max="12" width="11.09765625" style="1" customWidth="1"/>
    <col min="13" max="27" width="9" style="1"/>
    <col min="28" max="28" width="11.3984375" style="1" customWidth="1"/>
    <col min="29" max="36" width="9" style="1"/>
    <col min="37" max="37" width="9.8984375" style="1" bestFit="1" customWidth="1"/>
    <col min="38" max="16384" width="9" style="1"/>
  </cols>
  <sheetData>
    <row r="1" spans="1:37" ht="21" x14ac:dyDescent="0.25">
      <c r="B1" s="13" t="s">
        <v>75</v>
      </c>
      <c r="C1" s="300" t="e">
        <f>#REF!</f>
        <v>#REF!</v>
      </c>
      <c r="D1" s="300"/>
      <c r="E1" s="301"/>
      <c r="F1" s="38"/>
    </row>
    <row r="2" spans="1:37" ht="21" x14ac:dyDescent="0.25">
      <c r="B2" s="13" t="s">
        <v>181</v>
      </c>
      <c r="C2" s="300" t="e">
        <f>#REF!</f>
        <v>#REF!</v>
      </c>
      <c r="D2" s="300"/>
      <c r="E2" s="301"/>
      <c r="F2" s="38"/>
    </row>
    <row r="4" spans="1:37" x14ac:dyDescent="0.25">
      <c r="B4" s="9" t="s">
        <v>182</v>
      </c>
      <c r="C4" s="6"/>
      <c r="N4" s="10"/>
    </row>
    <row r="5" spans="1:37" ht="18" customHeight="1" thickBot="1" x14ac:dyDescent="0.3">
      <c r="N5" s="10"/>
    </row>
    <row r="6" spans="1:37" s="26" customFormat="1" ht="38.25" customHeight="1" x14ac:dyDescent="0.25">
      <c r="A6" s="7" t="s">
        <v>183</v>
      </c>
      <c r="B6" s="4" t="s">
        <v>184</v>
      </c>
      <c r="C6" s="5" t="s">
        <v>185</v>
      </c>
      <c r="D6" s="5" t="s">
        <v>186</v>
      </c>
      <c r="E6" s="5" t="s">
        <v>187</v>
      </c>
      <c r="F6" s="59" t="s">
        <v>188</v>
      </c>
      <c r="G6" s="292" t="s">
        <v>189</v>
      </c>
      <c r="H6" s="292"/>
      <c r="I6" s="58" t="s">
        <v>190</v>
      </c>
      <c r="J6" s="57" t="s">
        <v>191</v>
      </c>
      <c r="K6" s="292" t="s">
        <v>192</v>
      </c>
      <c r="L6" s="292"/>
      <c r="M6" s="58" t="s">
        <v>193</v>
      </c>
      <c r="N6" s="57" t="s">
        <v>194</v>
      </c>
      <c r="O6" s="292" t="s">
        <v>189</v>
      </c>
      <c r="P6" s="292"/>
      <c r="Q6" s="58" t="s">
        <v>190</v>
      </c>
      <c r="R6" s="57" t="s">
        <v>195</v>
      </c>
      <c r="S6" s="292" t="s">
        <v>189</v>
      </c>
      <c r="T6" s="292"/>
      <c r="U6" s="58" t="s">
        <v>193</v>
      </c>
      <c r="V6" s="57" t="s">
        <v>196</v>
      </c>
      <c r="W6" s="292" t="s">
        <v>189</v>
      </c>
      <c r="X6" s="292"/>
      <c r="Y6" s="58" t="s">
        <v>190</v>
      </c>
      <c r="Z6" s="57" t="s">
        <v>197</v>
      </c>
      <c r="AA6" s="292" t="s">
        <v>189</v>
      </c>
      <c r="AB6" s="292"/>
      <c r="AC6" s="58" t="s">
        <v>193</v>
      </c>
      <c r="AD6" s="57" t="s">
        <v>198</v>
      </c>
      <c r="AE6" s="292" t="s">
        <v>189</v>
      </c>
      <c r="AF6" s="292"/>
      <c r="AG6" s="58" t="s">
        <v>190</v>
      </c>
      <c r="AH6" s="57" t="s">
        <v>199</v>
      </c>
      <c r="AI6" s="292" t="s">
        <v>189</v>
      </c>
      <c r="AJ6" s="292"/>
      <c r="AK6" s="58" t="s">
        <v>193</v>
      </c>
    </row>
    <row r="7" spans="1:37" ht="14.25" customHeight="1" x14ac:dyDescent="0.25">
      <c r="A7" s="287" t="s">
        <v>200</v>
      </c>
      <c r="B7" s="3" t="e">
        <f>#REF!</f>
        <v>#REF!</v>
      </c>
      <c r="C7" s="39" t="e">
        <f>#REF!</f>
        <v>#REF!</v>
      </c>
      <c r="D7" s="39">
        <f>I7+M7+Q7+U7+Y7+AC7+AG7+AK7</f>
        <v>0</v>
      </c>
      <c r="E7" s="61" t="str">
        <f>IFERROR(D7/C7,"")</f>
        <v/>
      </c>
      <c r="F7" s="55"/>
      <c r="G7" s="285"/>
      <c r="H7" s="286"/>
      <c r="I7" s="44"/>
      <c r="J7" s="55"/>
      <c r="K7" s="285"/>
      <c r="L7" s="286"/>
      <c r="M7" s="44"/>
      <c r="N7" s="55"/>
      <c r="O7" s="285"/>
      <c r="P7" s="286"/>
      <c r="Q7" s="44"/>
      <c r="R7" s="55"/>
      <c r="S7" s="285"/>
      <c r="T7" s="286"/>
      <c r="U7" s="44"/>
      <c r="V7" s="55"/>
      <c r="W7" s="285"/>
      <c r="X7" s="286"/>
      <c r="Y7" s="44"/>
      <c r="Z7" s="55"/>
      <c r="AA7" s="285"/>
      <c r="AB7" s="286"/>
      <c r="AC7" s="44"/>
      <c r="AD7" s="55"/>
      <c r="AE7" s="285"/>
      <c r="AF7" s="286"/>
      <c r="AG7" s="44"/>
      <c r="AH7" s="55"/>
      <c r="AI7" s="285"/>
      <c r="AJ7" s="286"/>
      <c r="AK7" s="44"/>
    </row>
    <row r="8" spans="1:37" x14ac:dyDescent="0.25">
      <c r="A8" s="287"/>
      <c r="B8" s="3" t="e">
        <f>#REF!</f>
        <v>#REF!</v>
      </c>
      <c r="C8" s="39" t="e">
        <f>#REF!</f>
        <v>#REF!</v>
      </c>
      <c r="D8" s="39">
        <f t="shared" ref="D8:D22" si="0">I8+M8+Q8+U8+Y8+AC8+AG8+AK8</f>
        <v>0</v>
      </c>
      <c r="E8" s="61" t="str">
        <f t="shared" ref="E8:E57" si="1">IFERROR(D8/C8,"")</f>
        <v/>
      </c>
      <c r="F8" s="55"/>
      <c r="G8" s="285"/>
      <c r="H8" s="286"/>
      <c r="I8" s="44"/>
      <c r="J8" s="55"/>
      <c r="K8" s="285"/>
      <c r="L8" s="286"/>
      <c r="M8" s="44"/>
      <c r="N8" s="55"/>
      <c r="O8" s="285"/>
      <c r="P8" s="286"/>
      <c r="Q8" s="44"/>
      <c r="R8" s="55"/>
      <c r="S8" s="285"/>
      <c r="T8" s="286"/>
      <c r="U8" s="44"/>
      <c r="V8" s="55"/>
      <c r="W8" s="285"/>
      <c r="X8" s="286"/>
      <c r="Y8" s="44"/>
      <c r="Z8" s="55"/>
      <c r="AA8" s="285"/>
      <c r="AB8" s="286"/>
      <c r="AC8" s="44"/>
      <c r="AD8" s="55"/>
      <c r="AE8" s="285"/>
      <c r="AF8" s="286"/>
      <c r="AG8" s="44"/>
      <c r="AH8" s="55"/>
      <c r="AI8" s="285"/>
      <c r="AJ8" s="286"/>
      <c r="AK8" s="44"/>
    </row>
    <row r="9" spans="1:37" x14ac:dyDescent="0.25">
      <c r="A9" s="287"/>
      <c r="B9" s="3" t="e">
        <f>#REF!</f>
        <v>#REF!</v>
      </c>
      <c r="C9" s="39" t="e">
        <f>#REF!</f>
        <v>#REF!</v>
      </c>
      <c r="D9" s="39">
        <f t="shared" si="0"/>
        <v>0</v>
      </c>
      <c r="E9" s="61" t="str">
        <f t="shared" si="1"/>
        <v/>
      </c>
      <c r="F9" s="55"/>
      <c r="G9" s="285"/>
      <c r="H9" s="286"/>
      <c r="I9" s="44"/>
      <c r="J9" s="55"/>
      <c r="K9" s="285"/>
      <c r="L9" s="286"/>
      <c r="M9" s="44"/>
      <c r="N9" s="55"/>
      <c r="O9" s="285"/>
      <c r="P9" s="286"/>
      <c r="Q9" s="44"/>
      <c r="R9" s="55"/>
      <c r="S9" s="285"/>
      <c r="T9" s="286"/>
      <c r="U9" s="44"/>
      <c r="V9" s="55"/>
      <c r="W9" s="285"/>
      <c r="X9" s="286"/>
      <c r="Y9" s="44"/>
      <c r="Z9" s="55"/>
      <c r="AA9" s="285"/>
      <c r="AB9" s="286"/>
      <c r="AC9" s="44"/>
      <c r="AD9" s="55"/>
      <c r="AE9" s="285"/>
      <c r="AF9" s="286"/>
      <c r="AG9" s="44"/>
      <c r="AH9" s="55"/>
      <c r="AI9" s="285"/>
      <c r="AJ9" s="286"/>
      <c r="AK9" s="44"/>
    </row>
    <row r="10" spans="1:37" x14ac:dyDescent="0.25">
      <c r="A10" s="287"/>
      <c r="B10" s="3" t="e">
        <f>#REF!</f>
        <v>#REF!</v>
      </c>
      <c r="C10" s="39" t="e">
        <f>#REF!</f>
        <v>#REF!</v>
      </c>
      <c r="D10" s="39">
        <f t="shared" si="0"/>
        <v>0</v>
      </c>
      <c r="E10" s="61" t="str">
        <f t="shared" si="1"/>
        <v/>
      </c>
      <c r="F10" s="55"/>
      <c r="G10" s="285"/>
      <c r="H10" s="286"/>
      <c r="I10" s="44"/>
      <c r="J10" s="55"/>
      <c r="K10" s="285"/>
      <c r="L10" s="286"/>
      <c r="M10" s="44"/>
      <c r="N10" s="55"/>
      <c r="O10" s="285"/>
      <c r="P10" s="286"/>
      <c r="Q10" s="44"/>
      <c r="R10" s="55"/>
      <c r="S10" s="285"/>
      <c r="T10" s="286"/>
      <c r="U10" s="44"/>
      <c r="V10" s="55"/>
      <c r="W10" s="285"/>
      <c r="X10" s="286"/>
      <c r="Y10" s="44"/>
      <c r="Z10" s="55"/>
      <c r="AA10" s="285"/>
      <c r="AB10" s="286"/>
      <c r="AC10" s="44"/>
      <c r="AD10" s="55"/>
      <c r="AE10" s="285"/>
      <c r="AF10" s="286"/>
      <c r="AG10" s="44"/>
      <c r="AH10" s="55"/>
      <c r="AI10" s="285"/>
      <c r="AJ10" s="286"/>
      <c r="AK10" s="44"/>
    </row>
    <row r="11" spans="1:37" x14ac:dyDescent="0.25">
      <c r="A11" s="287"/>
      <c r="B11" s="3" t="e">
        <f>#REF!</f>
        <v>#REF!</v>
      </c>
      <c r="C11" s="39" t="e">
        <f>#REF!</f>
        <v>#REF!</v>
      </c>
      <c r="D11" s="39">
        <f t="shared" si="0"/>
        <v>0</v>
      </c>
      <c r="E11" s="61" t="str">
        <f t="shared" si="1"/>
        <v/>
      </c>
      <c r="F11" s="55"/>
      <c r="G11" s="285"/>
      <c r="H11" s="286"/>
      <c r="I11" s="44"/>
      <c r="J11" s="55"/>
      <c r="K11" s="285"/>
      <c r="L11" s="286"/>
      <c r="M11" s="44"/>
      <c r="N11" s="55"/>
      <c r="O11" s="285"/>
      <c r="P11" s="286"/>
      <c r="Q11" s="44"/>
      <c r="R11" s="55"/>
      <c r="S11" s="285"/>
      <c r="T11" s="286"/>
      <c r="U11" s="44"/>
      <c r="V11" s="55"/>
      <c r="W11" s="285"/>
      <c r="X11" s="286"/>
      <c r="Y11" s="44"/>
      <c r="Z11" s="55"/>
      <c r="AA11" s="285"/>
      <c r="AB11" s="286"/>
      <c r="AC11" s="44"/>
      <c r="AD11" s="55"/>
      <c r="AE11" s="285"/>
      <c r="AF11" s="286"/>
      <c r="AG11" s="44"/>
      <c r="AH11" s="55"/>
      <c r="AI11" s="285"/>
      <c r="AJ11" s="286"/>
      <c r="AK11" s="44"/>
    </row>
    <row r="12" spans="1:37" x14ac:dyDescent="0.25">
      <c r="A12" s="287"/>
      <c r="B12" s="3" t="e">
        <f>#REF!</f>
        <v>#REF!</v>
      </c>
      <c r="C12" s="39" t="e">
        <f>#REF!</f>
        <v>#REF!</v>
      </c>
      <c r="D12" s="39">
        <f t="shared" si="0"/>
        <v>0</v>
      </c>
      <c r="E12" s="61" t="str">
        <f>IFERROR(D12/C12,"")</f>
        <v/>
      </c>
      <c r="F12" s="55"/>
      <c r="G12" s="285"/>
      <c r="H12" s="286"/>
      <c r="I12" s="44"/>
      <c r="J12" s="55"/>
      <c r="K12" s="285"/>
      <c r="L12" s="286"/>
      <c r="M12" s="44"/>
      <c r="N12" s="55"/>
      <c r="O12" s="285"/>
      <c r="P12" s="286"/>
      <c r="Q12" s="44"/>
      <c r="R12" s="55"/>
      <c r="S12" s="285"/>
      <c r="T12" s="286"/>
      <c r="U12" s="44"/>
      <c r="V12" s="55"/>
      <c r="W12" s="285"/>
      <c r="X12" s="286"/>
      <c r="Y12" s="44"/>
      <c r="Z12" s="55"/>
      <c r="AA12" s="285"/>
      <c r="AB12" s="286"/>
      <c r="AC12" s="44"/>
      <c r="AD12" s="55"/>
      <c r="AE12" s="285"/>
      <c r="AF12" s="286"/>
      <c r="AG12" s="44"/>
      <c r="AH12" s="55"/>
      <c r="AI12" s="285"/>
      <c r="AJ12" s="286"/>
      <c r="AK12" s="44"/>
    </row>
    <row r="13" spans="1:37" x14ac:dyDescent="0.25">
      <c r="A13" s="287"/>
      <c r="B13" s="3" t="e">
        <f>#REF!</f>
        <v>#REF!</v>
      </c>
      <c r="C13" s="39" t="e">
        <f>#REF!</f>
        <v>#REF!</v>
      </c>
      <c r="D13" s="39">
        <f t="shared" si="0"/>
        <v>0</v>
      </c>
      <c r="E13" s="61" t="str">
        <f t="shared" si="1"/>
        <v/>
      </c>
      <c r="F13" s="55"/>
      <c r="G13" s="285"/>
      <c r="H13" s="286"/>
      <c r="I13" s="44"/>
      <c r="J13" s="55"/>
      <c r="K13" s="285"/>
      <c r="L13" s="286"/>
      <c r="M13" s="44"/>
      <c r="N13" s="55"/>
      <c r="O13" s="285"/>
      <c r="P13" s="286"/>
      <c r="Q13" s="44"/>
      <c r="R13" s="55"/>
      <c r="S13" s="285"/>
      <c r="T13" s="286"/>
      <c r="U13" s="44"/>
      <c r="V13" s="55"/>
      <c r="W13" s="285"/>
      <c r="X13" s="286"/>
      <c r="Y13" s="44"/>
      <c r="Z13" s="55"/>
      <c r="AA13" s="285"/>
      <c r="AB13" s="286"/>
      <c r="AC13" s="44"/>
      <c r="AD13" s="55"/>
      <c r="AE13" s="285"/>
      <c r="AF13" s="286"/>
      <c r="AG13" s="44"/>
      <c r="AH13" s="55"/>
      <c r="AI13" s="285"/>
      <c r="AJ13" s="286"/>
      <c r="AK13" s="44"/>
    </row>
    <row r="14" spans="1:37" hidden="1" x14ac:dyDescent="0.25">
      <c r="A14" s="287"/>
      <c r="B14" s="3" t="e">
        <f>#REF!</f>
        <v>#REF!</v>
      </c>
      <c r="C14" s="39" t="e">
        <f>#REF!</f>
        <v>#REF!</v>
      </c>
      <c r="D14" s="39">
        <f t="shared" si="0"/>
        <v>0</v>
      </c>
      <c r="E14" s="61" t="str">
        <f t="shared" si="1"/>
        <v/>
      </c>
      <c r="F14" s="55"/>
      <c r="G14" s="285"/>
      <c r="H14" s="286"/>
      <c r="I14" s="44"/>
      <c r="J14" s="55"/>
      <c r="K14" s="285"/>
      <c r="L14" s="286"/>
      <c r="M14" s="44"/>
      <c r="N14" s="55"/>
      <c r="O14" s="285"/>
      <c r="P14" s="286"/>
      <c r="Q14" s="44"/>
      <c r="R14" s="55"/>
      <c r="S14" s="285"/>
      <c r="T14" s="286"/>
      <c r="U14" s="44"/>
      <c r="V14" s="55"/>
      <c r="W14" s="285"/>
      <c r="X14" s="286"/>
      <c r="Y14" s="44"/>
      <c r="Z14" s="55"/>
      <c r="AA14" s="285"/>
      <c r="AB14" s="286"/>
      <c r="AC14" s="44"/>
      <c r="AD14" s="55"/>
      <c r="AE14" s="285"/>
      <c r="AF14" s="286"/>
      <c r="AG14" s="44"/>
      <c r="AH14" s="55"/>
      <c r="AI14" s="285"/>
      <c r="AJ14" s="286"/>
      <c r="AK14" s="44"/>
    </row>
    <row r="15" spans="1:37" hidden="1" x14ac:dyDescent="0.25">
      <c r="A15" s="287"/>
      <c r="B15" s="3" t="e">
        <f>#REF!</f>
        <v>#REF!</v>
      </c>
      <c r="C15" s="39" t="e">
        <f>#REF!</f>
        <v>#REF!</v>
      </c>
      <c r="D15" s="39">
        <f t="shared" si="0"/>
        <v>0</v>
      </c>
      <c r="E15" s="61" t="str">
        <f t="shared" si="1"/>
        <v/>
      </c>
      <c r="F15" s="55"/>
      <c r="G15" s="285"/>
      <c r="H15" s="286"/>
      <c r="I15" s="44"/>
      <c r="J15" s="55"/>
      <c r="K15" s="285"/>
      <c r="L15" s="286"/>
      <c r="M15" s="44"/>
      <c r="N15" s="55"/>
      <c r="O15" s="285"/>
      <c r="P15" s="286"/>
      <c r="Q15" s="44"/>
      <c r="R15" s="55"/>
      <c r="S15" s="285"/>
      <c r="T15" s="286"/>
      <c r="U15" s="44"/>
      <c r="V15" s="55"/>
      <c r="W15" s="285"/>
      <c r="X15" s="286"/>
      <c r="Y15" s="44"/>
      <c r="Z15" s="55"/>
      <c r="AA15" s="285"/>
      <c r="AB15" s="286"/>
      <c r="AC15" s="44"/>
      <c r="AD15" s="55"/>
      <c r="AE15" s="285"/>
      <c r="AF15" s="286"/>
      <c r="AG15" s="44"/>
      <c r="AH15" s="55"/>
      <c r="AI15" s="285"/>
      <c r="AJ15" s="286"/>
      <c r="AK15" s="44"/>
    </row>
    <row r="16" spans="1:37" hidden="1" x14ac:dyDescent="0.25">
      <c r="A16" s="287"/>
      <c r="B16" s="3" t="e">
        <f>#REF!</f>
        <v>#REF!</v>
      </c>
      <c r="C16" s="39" t="e">
        <f>#REF!</f>
        <v>#REF!</v>
      </c>
      <c r="D16" s="39">
        <f t="shared" si="0"/>
        <v>0</v>
      </c>
      <c r="E16" s="61" t="str">
        <f t="shared" si="1"/>
        <v/>
      </c>
      <c r="F16" s="55"/>
      <c r="G16" s="285"/>
      <c r="H16" s="286"/>
      <c r="I16" s="44"/>
      <c r="J16" s="55"/>
      <c r="K16" s="285"/>
      <c r="L16" s="286"/>
      <c r="M16" s="44"/>
      <c r="N16" s="55"/>
      <c r="O16" s="285"/>
      <c r="P16" s="286"/>
      <c r="Q16" s="44"/>
      <c r="R16" s="55"/>
      <c r="S16" s="285"/>
      <c r="T16" s="286"/>
      <c r="U16" s="44"/>
      <c r="V16" s="55"/>
      <c r="W16" s="285"/>
      <c r="X16" s="286"/>
      <c r="Y16" s="44"/>
      <c r="Z16" s="55"/>
      <c r="AA16" s="285"/>
      <c r="AB16" s="286"/>
      <c r="AC16" s="44"/>
      <c r="AD16" s="55"/>
      <c r="AE16" s="285"/>
      <c r="AF16" s="286"/>
      <c r="AG16" s="44"/>
      <c r="AH16" s="55"/>
      <c r="AI16" s="285"/>
      <c r="AJ16" s="286"/>
      <c r="AK16" s="44"/>
    </row>
    <row r="17" spans="1:37" ht="15" hidden="1" customHeight="1" x14ac:dyDescent="0.25">
      <c r="A17" s="8"/>
      <c r="B17" s="11" t="s">
        <v>201</v>
      </c>
      <c r="C17" s="40" t="e">
        <f>#REF!</f>
        <v>#REF!</v>
      </c>
      <c r="D17" s="39">
        <f t="shared" si="0"/>
        <v>0</v>
      </c>
      <c r="E17" s="62" t="str">
        <f t="shared" si="1"/>
        <v/>
      </c>
      <c r="F17" s="56"/>
      <c r="G17" s="285"/>
      <c r="H17" s="286"/>
      <c r="I17" s="47"/>
      <c r="J17" s="56"/>
      <c r="K17" s="285"/>
      <c r="L17" s="286"/>
      <c r="M17" s="47"/>
      <c r="N17" s="56"/>
      <c r="O17" s="285"/>
      <c r="P17" s="286"/>
      <c r="Q17" s="47"/>
      <c r="R17" s="56"/>
      <c r="S17" s="285"/>
      <c r="T17" s="286"/>
      <c r="U17" s="47"/>
      <c r="V17" s="56"/>
      <c r="W17" s="285"/>
      <c r="X17" s="286"/>
      <c r="Y17" s="47"/>
      <c r="Z17" s="56"/>
      <c r="AA17" s="285"/>
      <c r="AB17" s="286"/>
      <c r="AC17" s="47"/>
      <c r="AD17" s="56"/>
      <c r="AE17" s="285"/>
      <c r="AF17" s="286"/>
      <c r="AG17" s="47"/>
      <c r="AH17" s="56"/>
      <c r="AI17" s="285"/>
      <c r="AJ17" s="286"/>
      <c r="AK17" s="47"/>
    </row>
    <row r="18" spans="1:37" x14ac:dyDescent="0.25">
      <c r="A18" s="288" t="s">
        <v>109</v>
      </c>
      <c r="B18" s="3" t="e">
        <f>#REF!</f>
        <v>#REF!</v>
      </c>
      <c r="C18" s="39" t="e">
        <f>#REF!</f>
        <v>#REF!</v>
      </c>
      <c r="D18" s="39">
        <f t="shared" si="0"/>
        <v>0</v>
      </c>
      <c r="E18" s="61" t="str">
        <f t="shared" si="1"/>
        <v/>
      </c>
      <c r="F18" s="55"/>
      <c r="G18" s="285"/>
      <c r="H18" s="286"/>
      <c r="I18" s="44"/>
      <c r="J18" s="55"/>
      <c r="K18" s="285"/>
      <c r="L18" s="286"/>
      <c r="M18" s="44"/>
      <c r="N18" s="55"/>
      <c r="O18" s="285"/>
      <c r="P18" s="286"/>
      <c r="Q18" s="44"/>
      <c r="R18" s="55"/>
      <c r="S18" s="285"/>
      <c r="T18" s="286"/>
      <c r="U18" s="44"/>
      <c r="V18" s="55"/>
      <c r="W18" s="285"/>
      <c r="X18" s="286"/>
      <c r="Y18" s="44"/>
      <c r="Z18" s="55"/>
      <c r="AA18" s="285"/>
      <c r="AB18" s="286"/>
      <c r="AC18" s="44"/>
      <c r="AD18" s="55"/>
      <c r="AE18" s="285"/>
      <c r="AF18" s="286"/>
      <c r="AG18" s="44"/>
      <c r="AH18" s="55"/>
      <c r="AI18" s="285"/>
      <c r="AJ18" s="286"/>
      <c r="AK18" s="44"/>
    </row>
    <row r="19" spans="1:37" x14ac:dyDescent="0.25">
      <c r="A19" s="288"/>
      <c r="B19" s="3" t="e">
        <f>#REF!</f>
        <v>#REF!</v>
      </c>
      <c r="C19" s="39" t="e">
        <f>#REF!</f>
        <v>#REF!</v>
      </c>
      <c r="D19" s="39">
        <f t="shared" si="0"/>
        <v>0</v>
      </c>
      <c r="E19" s="61" t="str">
        <f t="shared" si="1"/>
        <v/>
      </c>
      <c r="F19" s="55"/>
      <c r="G19" s="285"/>
      <c r="H19" s="286"/>
      <c r="I19" s="44"/>
      <c r="J19" s="55"/>
      <c r="K19" s="285"/>
      <c r="L19" s="286"/>
      <c r="M19" s="44"/>
      <c r="N19" s="55"/>
      <c r="O19" s="285"/>
      <c r="P19" s="286"/>
      <c r="Q19" s="44"/>
      <c r="R19" s="55"/>
      <c r="S19" s="285"/>
      <c r="T19" s="286"/>
      <c r="U19" s="44"/>
      <c r="V19" s="55"/>
      <c r="W19" s="285"/>
      <c r="X19" s="286"/>
      <c r="Y19" s="44"/>
      <c r="Z19" s="55"/>
      <c r="AA19" s="285"/>
      <c r="AB19" s="286"/>
      <c r="AC19" s="44"/>
      <c r="AD19" s="55"/>
      <c r="AE19" s="285"/>
      <c r="AF19" s="286"/>
      <c r="AG19" s="44"/>
      <c r="AH19" s="55"/>
      <c r="AI19" s="285"/>
      <c r="AJ19" s="286"/>
      <c r="AK19" s="44"/>
    </row>
    <row r="20" spans="1:37" x14ac:dyDescent="0.25">
      <c r="A20" s="288"/>
      <c r="B20" s="3" t="e">
        <f>#REF!</f>
        <v>#REF!</v>
      </c>
      <c r="C20" s="39" t="e">
        <f>#REF!</f>
        <v>#REF!</v>
      </c>
      <c r="D20" s="39">
        <f t="shared" si="0"/>
        <v>0</v>
      </c>
      <c r="E20" s="61" t="str">
        <f t="shared" si="1"/>
        <v/>
      </c>
      <c r="F20" s="55"/>
      <c r="G20" s="285"/>
      <c r="H20" s="286"/>
      <c r="I20" s="44"/>
      <c r="J20" s="55"/>
      <c r="K20" s="285"/>
      <c r="L20" s="286"/>
      <c r="M20" s="44"/>
      <c r="N20" s="55"/>
      <c r="O20" s="285"/>
      <c r="P20" s="286"/>
      <c r="Q20" s="44"/>
      <c r="R20" s="55"/>
      <c r="S20" s="285"/>
      <c r="T20" s="286"/>
      <c r="U20" s="44"/>
      <c r="V20" s="55"/>
      <c r="W20" s="285"/>
      <c r="X20" s="286"/>
      <c r="Y20" s="44"/>
      <c r="Z20" s="55"/>
      <c r="AA20" s="285"/>
      <c r="AB20" s="286"/>
      <c r="AC20" s="44"/>
      <c r="AD20" s="55"/>
      <c r="AE20" s="285"/>
      <c r="AF20" s="286"/>
      <c r="AG20" s="44"/>
      <c r="AH20" s="55"/>
      <c r="AI20" s="285"/>
      <c r="AJ20" s="286"/>
      <c r="AK20" s="44"/>
    </row>
    <row r="21" spans="1:37" x14ac:dyDescent="0.25">
      <c r="A21" s="288"/>
      <c r="B21" s="3" t="e">
        <f>#REF!</f>
        <v>#REF!</v>
      </c>
      <c r="C21" s="39" t="e">
        <f>#REF!</f>
        <v>#REF!</v>
      </c>
      <c r="D21" s="39">
        <f t="shared" si="0"/>
        <v>0</v>
      </c>
      <c r="E21" s="61" t="str">
        <f t="shared" si="1"/>
        <v/>
      </c>
      <c r="F21" s="55"/>
      <c r="G21" s="285"/>
      <c r="H21" s="286"/>
      <c r="I21" s="44"/>
      <c r="J21" s="55"/>
      <c r="K21" s="285"/>
      <c r="L21" s="286"/>
      <c r="M21" s="44"/>
      <c r="N21" s="55"/>
      <c r="O21" s="285"/>
      <c r="P21" s="286"/>
      <c r="Q21" s="44"/>
      <c r="R21" s="55"/>
      <c r="S21" s="285"/>
      <c r="T21" s="286"/>
      <c r="U21" s="44"/>
      <c r="V21" s="55"/>
      <c r="W21" s="285"/>
      <c r="X21" s="286"/>
      <c r="Y21" s="44"/>
      <c r="Z21" s="55"/>
      <c r="AA21" s="285"/>
      <c r="AB21" s="286"/>
      <c r="AC21" s="44"/>
      <c r="AD21" s="55"/>
      <c r="AE21" s="285"/>
      <c r="AF21" s="286"/>
      <c r="AG21" s="44"/>
      <c r="AH21" s="55"/>
      <c r="AI21" s="285"/>
      <c r="AJ21" s="286"/>
      <c r="AK21" s="44"/>
    </row>
    <row r="22" spans="1:37" x14ac:dyDescent="0.25">
      <c r="A22" s="288"/>
      <c r="B22" s="3" t="e">
        <f>#REF!</f>
        <v>#REF!</v>
      </c>
      <c r="C22" s="39" t="e">
        <f>#REF!</f>
        <v>#REF!</v>
      </c>
      <c r="D22" s="39">
        <f t="shared" si="0"/>
        <v>0</v>
      </c>
      <c r="E22" s="61" t="str">
        <f t="shared" si="1"/>
        <v/>
      </c>
      <c r="F22" s="55"/>
      <c r="G22" s="285"/>
      <c r="H22" s="286"/>
      <c r="I22" s="44"/>
      <c r="J22" s="55"/>
      <c r="K22" s="285"/>
      <c r="L22" s="286"/>
      <c r="M22" s="44"/>
      <c r="N22" s="55"/>
      <c r="O22" s="285"/>
      <c r="P22" s="286"/>
      <c r="Q22" s="44"/>
      <c r="R22" s="55"/>
      <c r="S22" s="285"/>
      <c r="T22" s="286"/>
      <c r="U22" s="44"/>
      <c r="V22" s="55"/>
      <c r="W22" s="285"/>
      <c r="X22" s="286"/>
      <c r="Y22" s="44"/>
      <c r="Z22" s="55"/>
      <c r="AA22" s="285"/>
      <c r="AB22" s="286"/>
      <c r="AC22" s="44"/>
      <c r="AD22" s="55"/>
      <c r="AE22" s="285"/>
      <c r="AF22" s="286"/>
      <c r="AG22" s="44"/>
      <c r="AH22" s="55"/>
      <c r="AI22" s="285"/>
      <c r="AJ22" s="286"/>
      <c r="AK22" s="44"/>
    </row>
    <row r="23" spans="1:37" x14ac:dyDescent="0.25">
      <c r="A23" s="2"/>
      <c r="B23" s="11" t="s">
        <v>202</v>
      </c>
      <c r="C23" s="40" t="e">
        <f>#REF!</f>
        <v>#REF!</v>
      </c>
      <c r="D23" s="40">
        <f>I23+M23+Q23+U23+Y23+AC23+AG23+AK23</f>
        <v>0</v>
      </c>
      <c r="E23" s="62" t="str">
        <f t="shared" si="1"/>
        <v/>
      </c>
      <c r="F23" s="60"/>
      <c r="G23" s="293"/>
      <c r="H23" s="293"/>
      <c r="I23" s="47">
        <f>SUM(I7:I22)</f>
        <v>0</v>
      </c>
      <c r="J23" s="48">
        <f>SUM(J7:J22)</f>
        <v>0</v>
      </c>
      <c r="K23" s="294"/>
      <c r="L23" s="295"/>
      <c r="M23" s="47">
        <f>SUM(M7:M22)</f>
        <v>0</v>
      </c>
      <c r="N23" s="48">
        <f>SUM(N7:N22)</f>
        <v>0</v>
      </c>
      <c r="O23" s="294"/>
      <c r="P23" s="295"/>
      <c r="Q23" s="47">
        <f>SUM(Q7:Q22)</f>
        <v>0</v>
      </c>
      <c r="R23" s="48">
        <f>SUM(R7:R22)</f>
        <v>0</v>
      </c>
      <c r="S23" s="294"/>
      <c r="T23" s="295"/>
      <c r="U23" s="47">
        <f>SUM(U7:U22)</f>
        <v>0</v>
      </c>
      <c r="V23" s="48">
        <f>SUM(V7:V22)</f>
        <v>0</v>
      </c>
      <c r="W23" s="294"/>
      <c r="X23" s="295"/>
      <c r="Y23" s="47">
        <f>SUM(Y7:Y22)</f>
        <v>0</v>
      </c>
      <c r="Z23" s="48">
        <f>SUM(Z7:Z22)</f>
        <v>0</v>
      </c>
      <c r="AA23" s="294"/>
      <c r="AB23" s="295"/>
      <c r="AC23" s="47">
        <f>SUM(AC7:AC22)</f>
        <v>0</v>
      </c>
      <c r="AD23" s="48">
        <f>SUM(AD7:AD22)</f>
        <v>0</v>
      </c>
      <c r="AE23" s="294"/>
      <c r="AF23" s="295"/>
      <c r="AG23" s="47">
        <f>SUM(AG7:AG22)</f>
        <v>0</v>
      </c>
      <c r="AH23" s="48">
        <f>SUM(AH7:AH22)</f>
        <v>0</v>
      </c>
      <c r="AI23" s="294"/>
      <c r="AJ23" s="295"/>
      <c r="AK23" s="47">
        <f>SUM(AK7:AK22)</f>
        <v>0</v>
      </c>
    </row>
    <row r="24" spans="1:37" ht="14.25" customHeight="1" x14ac:dyDescent="0.25">
      <c r="A24" s="289" t="s">
        <v>203</v>
      </c>
      <c r="B24" s="3" t="e">
        <f>#REF!</f>
        <v>#REF!</v>
      </c>
      <c r="C24" s="39" t="e">
        <f>#REF!</f>
        <v>#REF!</v>
      </c>
      <c r="D24" s="39">
        <f>I24+M24+Q24+U24+Y24+AC24+AG24+AK24</f>
        <v>0</v>
      </c>
      <c r="E24" s="61" t="str">
        <f t="shared" si="1"/>
        <v/>
      </c>
      <c r="F24" s="55"/>
      <c r="G24" s="285"/>
      <c r="H24" s="286"/>
      <c r="I24" s="44"/>
      <c r="J24" s="55"/>
      <c r="K24" s="285"/>
      <c r="L24" s="286"/>
      <c r="M24" s="44"/>
      <c r="N24" s="55"/>
      <c r="O24" s="285"/>
      <c r="P24" s="286"/>
      <c r="Q24" s="44"/>
      <c r="R24" s="55"/>
      <c r="S24" s="285"/>
      <c r="T24" s="286"/>
      <c r="U24" s="44"/>
      <c r="V24" s="55"/>
      <c r="W24" s="285"/>
      <c r="X24" s="286"/>
      <c r="Y24" s="44"/>
      <c r="Z24" s="55"/>
      <c r="AA24" s="285"/>
      <c r="AB24" s="286"/>
      <c r="AC24" s="44"/>
      <c r="AD24" s="55"/>
      <c r="AE24" s="285"/>
      <c r="AF24" s="286"/>
      <c r="AG24" s="44"/>
      <c r="AH24" s="55"/>
      <c r="AI24" s="285"/>
      <c r="AJ24" s="286"/>
      <c r="AK24" s="44"/>
    </row>
    <row r="25" spans="1:37" ht="14.25" customHeight="1" x14ac:dyDescent="0.25">
      <c r="A25" s="290"/>
      <c r="B25" s="3" t="e">
        <f>#REF!</f>
        <v>#REF!</v>
      </c>
      <c r="C25" s="39" t="e">
        <f>#REF!</f>
        <v>#REF!</v>
      </c>
      <c r="D25" s="39">
        <f t="shared" ref="D25:D32" si="2">I25+M25+Q25+U25+Y25+AC25+AG25+AK25</f>
        <v>0</v>
      </c>
      <c r="E25" s="61" t="str">
        <f t="shared" si="1"/>
        <v/>
      </c>
      <c r="F25" s="55"/>
      <c r="G25" s="285"/>
      <c r="H25" s="286"/>
      <c r="I25" s="44"/>
      <c r="J25" s="55"/>
      <c r="K25" s="285"/>
      <c r="L25" s="286"/>
      <c r="M25" s="44"/>
      <c r="N25" s="55"/>
      <c r="O25" s="285"/>
      <c r="P25" s="286"/>
      <c r="Q25" s="44"/>
      <c r="R25" s="55"/>
      <c r="S25" s="285"/>
      <c r="T25" s="286"/>
      <c r="U25" s="44"/>
      <c r="V25" s="55"/>
      <c r="W25" s="285"/>
      <c r="X25" s="286"/>
      <c r="Y25" s="44"/>
      <c r="Z25" s="55"/>
      <c r="AA25" s="285"/>
      <c r="AB25" s="286"/>
      <c r="AC25" s="44"/>
      <c r="AD25" s="55"/>
      <c r="AE25" s="285"/>
      <c r="AF25" s="286"/>
      <c r="AG25" s="44"/>
      <c r="AH25" s="55"/>
      <c r="AI25" s="285"/>
      <c r="AJ25" s="286"/>
      <c r="AK25" s="44"/>
    </row>
    <row r="26" spans="1:37" ht="14.25" customHeight="1" x14ac:dyDescent="0.25">
      <c r="A26" s="290"/>
      <c r="B26" s="3" t="e">
        <f>#REF!</f>
        <v>#REF!</v>
      </c>
      <c r="C26" s="39" t="e">
        <f>#REF!</f>
        <v>#REF!</v>
      </c>
      <c r="D26" s="39">
        <f t="shared" si="2"/>
        <v>0</v>
      </c>
      <c r="E26" s="61" t="str">
        <f t="shared" si="1"/>
        <v/>
      </c>
      <c r="F26" s="55"/>
      <c r="G26" s="285"/>
      <c r="H26" s="286"/>
      <c r="I26" s="44"/>
      <c r="J26" s="55"/>
      <c r="K26" s="285"/>
      <c r="L26" s="286"/>
      <c r="M26" s="44"/>
      <c r="N26" s="55"/>
      <c r="O26" s="285"/>
      <c r="P26" s="286"/>
      <c r="Q26" s="44"/>
      <c r="R26" s="55"/>
      <c r="S26" s="285"/>
      <c r="T26" s="286"/>
      <c r="U26" s="44"/>
      <c r="V26" s="55"/>
      <c r="W26" s="285"/>
      <c r="X26" s="286"/>
      <c r="Y26" s="44"/>
      <c r="Z26" s="55"/>
      <c r="AA26" s="285"/>
      <c r="AB26" s="286"/>
      <c r="AC26" s="44"/>
      <c r="AD26" s="55"/>
      <c r="AE26" s="285"/>
      <c r="AF26" s="286"/>
      <c r="AG26" s="44"/>
      <c r="AH26" s="55"/>
      <c r="AI26" s="285"/>
      <c r="AJ26" s="286"/>
      <c r="AK26" s="44"/>
    </row>
    <row r="27" spans="1:37" ht="14.25" customHeight="1" x14ac:dyDescent="0.25">
      <c r="A27" s="290"/>
      <c r="B27" s="3" t="e">
        <f>#REF!</f>
        <v>#REF!</v>
      </c>
      <c r="C27" s="39" t="e">
        <f>#REF!</f>
        <v>#REF!</v>
      </c>
      <c r="D27" s="39">
        <f t="shared" si="2"/>
        <v>0</v>
      </c>
      <c r="E27" s="61" t="str">
        <f t="shared" si="1"/>
        <v/>
      </c>
      <c r="F27" s="55"/>
      <c r="G27" s="285"/>
      <c r="H27" s="286"/>
      <c r="I27" s="44"/>
      <c r="J27" s="55"/>
      <c r="K27" s="285"/>
      <c r="L27" s="286"/>
      <c r="M27" s="44"/>
      <c r="N27" s="55"/>
      <c r="O27" s="285"/>
      <c r="P27" s="286"/>
      <c r="Q27" s="44"/>
      <c r="R27" s="55"/>
      <c r="S27" s="285"/>
      <c r="T27" s="286"/>
      <c r="U27" s="44"/>
      <c r="V27" s="55"/>
      <c r="W27" s="285"/>
      <c r="X27" s="286"/>
      <c r="Y27" s="44"/>
      <c r="Z27" s="55"/>
      <c r="AA27" s="285"/>
      <c r="AB27" s="286"/>
      <c r="AC27" s="44"/>
      <c r="AD27" s="55"/>
      <c r="AE27" s="285"/>
      <c r="AF27" s="286"/>
      <c r="AG27" s="44"/>
      <c r="AH27" s="55"/>
      <c r="AI27" s="285"/>
      <c r="AJ27" s="286"/>
      <c r="AK27" s="44"/>
    </row>
    <row r="28" spans="1:37" ht="14.25" customHeight="1" x14ac:dyDescent="0.25">
      <c r="A28" s="290"/>
      <c r="B28" s="3" t="e">
        <f>#REF!</f>
        <v>#REF!</v>
      </c>
      <c r="C28" s="39" t="e">
        <f>#REF!</f>
        <v>#REF!</v>
      </c>
      <c r="D28" s="39">
        <f t="shared" si="2"/>
        <v>0</v>
      </c>
      <c r="E28" s="61" t="str">
        <f t="shared" si="1"/>
        <v/>
      </c>
      <c r="F28" s="55"/>
      <c r="G28" s="285"/>
      <c r="H28" s="286"/>
      <c r="I28" s="44"/>
      <c r="J28" s="55"/>
      <c r="K28" s="285"/>
      <c r="L28" s="286"/>
      <c r="M28" s="44"/>
      <c r="N28" s="55"/>
      <c r="O28" s="285"/>
      <c r="P28" s="286"/>
      <c r="Q28" s="44"/>
      <c r="R28" s="55"/>
      <c r="S28" s="285"/>
      <c r="T28" s="286"/>
      <c r="U28" s="44"/>
      <c r="V28" s="55"/>
      <c r="W28" s="285"/>
      <c r="X28" s="286"/>
      <c r="Y28" s="44"/>
      <c r="Z28" s="55"/>
      <c r="AA28" s="285"/>
      <c r="AB28" s="286"/>
      <c r="AC28" s="44"/>
      <c r="AD28" s="55"/>
      <c r="AE28" s="285"/>
      <c r="AF28" s="286"/>
      <c r="AG28" s="44"/>
      <c r="AH28" s="55"/>
      <c r="AI28" s="285"/>
      <c r="AJ28" s="286"/>
      <c r="AK28" s="44"/>
    </row>
    <row r="29" spans="1:37" ht="14.25" customHeight="1" x14ac:dyDescent="0.25">
      <c r="A29" s="290"/>
      <c r="B29" s="3" t="e">
        <f>#REF!</f>
        <v>#REF!</v>
      </c>
      <c r="C29" s="39" t="e">
        <f>#REF!</f>
        <v>#REF!</v>
      </c>
      <c r="D29" s="39">
        <f t="shared" si="2"/>
        <v>0</v>
      </c>
      <c r="E29" s="61" t="str">
        <f t="shared" si="1"/>
        <v/>
      </c>
      <c r="F29" s="55"/>
      <c r="G29" s="285"/>
      <c r="H29" s="286"/>
      <c r="I29" s="44"/>
      <c r="J29" s="55"/>
      <c r="K29" s="285"/>
      <c r="L29" s="286"/>
      <c r="M29" s="44"/>
      <c r="N29" s="55"/>
      <c r="O29" s="285"/>
      <c r="P29" s="286"/>
      <c r="Q29" s="44"/>
      <c r="R29" s="55"/>
      <c r="S29" s="285"/>
      <c r="T29" s="286"/>
      <c r="U29" s="44"/>
      <c r="V29" s="55"/>
      <c r="W29" s="285"/>
      <c r="X29" s="286"/>
      <c r="Y29" s="44"/>
      <c r="Z29" s="55"/>
      <c r="AA29" s="285"/>
      <c r="AB29" s="286"/>
      <c r="AC29" s="44"/>
      <c r="AD29" s="55"/>
      <c r="AE29" s="285"/>
      <c r="AF29" s="286"/>
      <c r="AG29" s="44"/>
      <c r="AH29" s="55"/>
      <c r="AI29" s="285"/>
      <c r="AJ29" s="286"/>
      <c r="AK29" s="44"/>
    </row>
    <row r="30" spans="1:37" ht="14.25" customHeight="1" x14ac:dyDescent="0.25">
      <c r="A30" s="290"/>
      <c r="B30" s="3" t="e">
        <f>#REF!</f>
        <v>#REF!</v>
      </c>
      <c r="C30" s="39" t="e">
        <f>#REF!</f>
        <v>#REF!</v>
      </c>
      <c r="D30" s="39">
        <f t="shared" si="2"/>
        <v>0</v>
      </c>
      <c r="E30" s="61" t="str">
        <f t="shared" si="1"/>
        <v/>
      </c>
      <c r="F30" s="55"/>
      <c r="G30" s="285"/>
      <c r="H30" s="286"/>
      <c r="I30" s="44"/>
      <c r="J30" s="55"/>
      <c r="K30" s="285"/>
      <c r="L30" s="286"/>
      <c r="M30" s="44"/>
      <c r="N30" s="55"/>
      <c r="O30" s="285"/>
      <c r="P30" s="286"/>
      <c r="Q30" s="44"/>
      <c r="R30" s="55"/>
      <c r="S30" s="285"/>
      <c r="T30" s="286"/>
      <c r="U30" s="44"/>
      <c r="V30" s="55"/>
      <c r="W30" s="285"/>
      <c r="X30" s="286"/>
      <c r="Y30" s="44"/>
      <c r="Z30" s="55"/>
      <c r="AA30" s="285"/>
      <c r="AB30" s="286"/>
      <c r="AC30" s="44"/>
      <c r="AD30" s="55"/>
      <c r="AE30" s="285"/>
      <c r="AF30" s="286"/>
      <c r="AG30" s="44"/>
      <c r="AH30" s="55"/>
      <c r="AI30" s="285"/>
      <c r="AJ30" s="286"/>
      <c r="AK30" s="44"/>
    </row>
    <row r="31" spans="1:37" ht="14.25" customHeight="1" x14ac:dyDescent="0.25">
      <c r="A31" s="290"/>
      <c r="B31" s="3" t="e">
        <f>#REF!</f>
        <v>#REF!</v>
      </c>
      <c r="C31" s="39" t="e">
        <f>#REF!</f>
        <v>#REF!</v>
      </c>
      <c r="D31" s="39">
        <f t="shared" si="2"/>
        <v>0</v>
      </c>
      <c r="E31" s="61" t="str">
        <f t="shared" si="1"/>
        <v/>
      </c>
      <c r="F31" s="55"/>
      <c r="G31" s="285"/>
      <c r="H31" s="286"/>
      <c r="I31" s="44"/>
      <c r="J31" s="55"/>
      <c r="K31" s="285"/>
      <c r="L31" s="286"/>
      <c r="M31" s="44"/>
      <c r="N31" s="55"/>
      <c r="O31" s="285"/>
      <c r="P31" s="286"/>
      <c r="Q31" s="44"/>
      <c r="R31" s="55"/>
      <c r="S31" s="285"/>
      <c r="T31" s="286"/>
      <c r="U31" s="44"/>
      <c r="V31" s="55"/>
      <c r="W31" s="285"/>
      <c r="X31" s="286"/>
      <c r="Y31" s="44"/>
      <c r="Z31" s="55"/>
      <c r="AA31" s="285"/>
      <c r="AB31" s="286"/>
      <c r="AC31" s="44"/>
      <c r="AD31" s="55"/>
      <c r="AE31" s="285"/>
      <c r="AF31" s="286"/>
      <c r="AG31" s="44"/>
      <c r="AH31" s="55"/>
      <c r="AI31" s="285"/>
      <c r="AJ31" s="286"/>
      <c r="AK31" s="44"/>
    </row>
    <row r="32" spans="1:37" ht="14.25" customHeight="1" x14ac:dyDescent="0.25">
      <c r="A32" s="290"/>
      <c r="B32" s="3" t="e">
        <f>#REF!</f>
        <v>#REF!</v>
      </c>
      <c r="C32" s="39" t="e">
        <f>#REF!</f>
        <v>#REF!</v>
      </c>
      <c r="D32" s="39">
        <f t="shared" si="2"/>
        <v>0</v>
      </c>
      <c r="E32" s="61" t="str">
        <f t="shared" si="1"/>
        <v/>
      </c>
      <c r="F32" s="55"/>
      <c r="G32" s="285"/>
      <c r="H32" s="286"/>
      <c r="I32" s="44"/>
      <c r="J32" s="55"/>
      <c r="K32" s="285"/>
      <c r="L32" s="286"/>
      <c r="M32" s="44"/>
      <c r="N32" s="55"/>
      <c r="O32" s="285"/>
      <c r="P32" s="286"/>
      <c r="Q32" s="44"/>
      <c r="R32" s="55"/>
      <c r="S32" s="285"/>
      <c r="T32" s="286"/>
      <c r="U32" s="44"/>
      <c r="V32" s="55"/>
      <c r="W32" s="285"/>
      <c r="X32" s="286"/>
      <c r="Y32" s="44"/>
      <c r="Z32" s="55"/>
      <c r="AA32" s="285"/>
      <c r="AB32" s="286"/>
      <c r="AC32" s="44"/>
      <c r="AD32" s="55"/>
      <c r="AE32" s="285"/>
      <c r="AF32" s="286"/>
      <c r="AG32" s="44"/>
      <c r="AH32" s="55"/>
      <c r="AI32" s="285"/>
      <c r="AJ32" s="286"/>
      <c r="AK32" s="44"/>
    </row>
    <row r="33" spans="1:37" ht="14.25" hidden="1" customHeight="1" x14ac:dyDescent="0.25">
      <c r="A33" s="290"/>
      <c r="B33" s="3" t="e">
        <f>#REF!</f>
        <v>#REF!</v>
      </c>
      <c r="C33" s="39" t="e">
        <f>#REF!</f>
        <v>#REF!</v>
      </c>
      <c r="D33" s="39">
        <f t="shared" ref="D33:D40" si="3">I33+M33+Q33+U33+Y33+AC33+AG33+AK33</f>
        <v>0</v>
      </c>
      <c r="E33" s="61" t="str">
        <f t="shared" si="1"/>
        <v/>
      </c>
      <c r="F33" s="55"/>
      <c r="G33" s="285"/>
      <c r="H33" s="286"/>
      <c r="I33" s="44"/>
      <c r="J33" s="55"/>
      <c r="K33" s="285"/>
      <c r="L33" s="286"/>
      <c r="M33" s="44"/>
      <c r="N33" s="55"/>
      <c r="O33" s="285"/>
      <c r="P33" s="286"/>
      <c r="Q33" s="44"/>
      <c r="R33" s="55"/>
      <c r="S33" s="285"/>
      <c r="T33" s="286"/>
      <c r="U33" s="44"/>
      <c r="V33" s="55"/>
      <c r="W33" s="285"/>
      <c r="X33" s="286"/>
      <c r="Y33" s="44"/>
      <c r="Z33" s="55"/>
      <c r="AA33" s="285"/>
      <c r="AB33" s="286"/>
      <c r="AC33" s="44"/>
      <c r="AD33" s="55"/>
      <c r="AE33" s="285"/>
      <c r="AF33" s="286"/>
      <c r="AG33" s="44"/>
      <c r="AH33" s="55"/>
      <c r="AI33" s="285"/>
      <c r="AJ33" s="286"/>
      <c r="AK33" s="44"/>
    </row>
    <row r="34" spans="1:37" ht="14.25" hidden="1" customHeight="1" x14ac:dyDescent="0.25">
      <c r="A34" s="290"/>
      <c r="B34" s="3" t="e">
        <f>#REF!</f>
        <v>#REF!</v>
      </c>
      <c r="C34" s="39" t="e">
        <f>#REF!</f>
        <v>#REF!</v>
      </c>
      <c r="D34" s="39">
        <f t="shared" si="3"/>
        <v>0</v>
      </c>
      <c r="E34" s="61" t="str">
        <f t="shared" si="1"/>
        <v/>
      </c>
      <c r="F34" s="55"/>
      <c r="G34" s="285"/>
      <c r="H34" s="286"/>
      <c r="I34" s="44"/>
      <c r="J34" s="55"/>
      <c r="K34" s="285"/>
      <c r="L34" s="286"/>
      <c r="M34" s="44"/>
      <c r="N34" s="55"/>
      <c r="O34" s="285"/>
      <c r="P34" s="286"/>
      <c r="Q34" s="44"/>
      <c r="R34" s="55"/>
      <c r="S34" s="285"/>
      <c r="T34" s="286"/>
      <c r="U34" s="44"/>
      <c r="V34" s="55"/>
      <c r="W34" s="285"/>
      <c r="X34" s="286"/>
      <c r="Y34" s="44"/>
      <c r="Z34" s="55"/>
      <c r="AA34" s="285"/>
      <c r="AB34" s="286"/>
      <c r="AC34" s="44"/>
      <c r="AD34" s="55"/>
      <c r="AE34" s="285"/>
      <c r="AF34" s="286"/>
      <c r="AG34" s="44"/>
      <c r="AH34" s="55"/>
      <c r="AI34" s="285"/>
      <c r="AJ34" s="286"/>
      <c r="AK34" s="44"/>
    </row>
    <row r="35" spans="1:37" ht="14.25" hidden="1" customHeight="1" x14ac:dyDescent="0.25">
      <c r="A35" s="290"/>
      <c r="B35" s="3" t="e">
        <f>#REF!</f>
        <v>#REF!</v>
      </c>
      <c r="C35" s="39" t="e">
        <f>#REF!</f>
        <v>#REF!</v>
      </c>
      <c r="D35" s="39">
        <f t="shared" si="3"/>
        <v>0</v>
      </c>
      <c r="E35" s="61" t="str">
        <f t="shared" si="1"/>
        <v/>
      </c>
      <c r="F35" s="55"/>
      <c r="G35" s="285"/>
      <c r="H35" s="286"/>
      <c r="I35" s="44"/>
      <c r="J35" s="55"/>
      <c r="K35" s="285"/>
      <c r="L35" s="286"/>
      <c r="M35" s="44"/>
      <c r="N35" s="55"/>
      <c r="O35" s="285"/>
      <c r="P35" s="286"/>
      <c r="Q35" s="44"/>
      <c r="R35" s="55"/>
      <c r="S35" s="285"/>
      <c r="T35" s="286"/>
      <c r="U35" s="44"/>
      <c r="V35" s="55"/>
      <c r="W35" s="285"/>
      <c r="X35" s="286"/>
      <c r="Y35" s="44"/>
      <c r="Z35" s="55"/>
      <c r="AA35" s="285"/>
      <c r="AB35" s="286"/>
      <c r="AC35" s="44"/>
      <c r="AD35" s="55"/>
      <c r="AE35" s="285"/>
      <c r="AF35" s="286"/>
      <c r="AG35" s="44"/>
      <c r="AH35" s="55"/>
      <c r="AI35" s="285"/>
      <c r="AJ35" s="286"/>
      <c r="AK35" s="44"/>
    </row>
    <row r="36" spans="1:37" ht="14.25" hidden="1" customHeight="1" x14ac:dyDescent="0.25">
      <c r="A36" s="290"/>
      <c r="B36" s="3" t="e">
        <f>#REF!</f>
        <v>#REF!</v>
      </c>
      <c r="C36" s="39" t="e">
        <f>#REF!</f>
        <v>#REF!</v>
      </c>
      <c r="D36" s="39">
        <f t="shared" si="3"/>
        <v>0</v>
      </c>
      <c r="E36" s="61" t="str">
        <f t="shared" si="1"/>
        <v/>
      </c>
      <c r="F36" s="55"/>
      <c r="G36" s="285"/>
      <c r="H36" s="286"/>
      <c r="I36" s="44"/>
      <c r="J36" s="55"/>
      <c r="K36" s="285"/>
      <c r="L36" s="286"/>
      <c r="M36" s="44"/>
      <c r="N36" s="55"/>
      <c r="O36" s="285"/>
      <c r="P36" s="286"/>
      <c r="Q36" s="44"/>
      <c r="R36" s="55"/>
      <c r="S36" s="285"/>
      <c r="T36" s="286"/>
      <c r="U36" s="44"/>
      <c r="V36" s="55"/>
      <c r="W36" s="285"/>
      <c r="X36" s="286"/>
      <c r="Y36" s="44"/>
      <c r="Z36" s="55"/>
      <c r="AA36" s="285"/>
      <c r="AB36" s="286"/>
      <c r="AC36" s="44"/>
      <c r="AD36" s="55"/>
      <c r="AE36" s="285"/>
      <c r="AF36" s="286"/>
      <c r="AG36" s="44"/>
      <c r="AH36" s="55"/>
      <c r="AI36" s="285"/>
      <c r="AJ36" s="286"/>
      <c r="AK36" s="44"/>
    </row>
    <row r="37" spans="1:37" ht="14.25" hidden="1" customHeight="1" x14ac:dyDescent="0.25">
      <c r="A37" s="291"/>
      <c r="B37" s="3" t="e">
        <f>#REF!</f>
        <v>#REF!</v>
      </c>
      <c r="C37" s="39" t="e">
        <f>#REF!</f>
        <v>#REF!</v>
      </c>
      <c r="D37" s="39">
        <f t="shared" si="3"/>
        <v>0</v>
      </c>
      <c r="E37" s="61" t="str">
        <f t="shared" si="1"/>
        <v/>
      </c>
      <c r="F37" s="55"/>
      <c r="G37" s="285"/>
      <c r="H37" s="286"/>
      <c r="I37" s="44"/>
      <c r="J37" s="55"/>
      <c r="K37" s="285"/>
      <c r="L37" s="286"/>
      <c r="M37" s="44"/>
      <c r="N37" s="55"/>
      <c r="O37" s="285"/>
      <c r="P37" s="286"/>
      <c r="Q37" s="44"/>
      <c r="R37" s="55"/>
      <c r="S37" s="285"/>
      <c r="T37" s="286"/>
      <c r="U37" s="44"/>
      <c r="V37" s="55"/>
      <c r="W37" s="285"/>
      <c r="X37" s="286"/>
      <c r="Y37" s="44"/>
      <c r="Z37" s="55"/>
      <c r="AA37" s="285"/>
      <c r="AB37" s="286"/>
      <c r="AC37" s="44"/>
      <c r="AD37" s="55"/>
      <c r="AE37" s="285"/>
      <c r="AF37" s="286"/>
      <c r="AG37" s="44"/>
      <c r="AH37" s="55"/>
      <c r="AI37" s="285"/>
      <c r="AJ37" s="286"/>
      <c r="AK37" s="44"/>
    </row>
    <row r="38" spans="1:37" ht="14.25" hidden="1" customHeight="1" x14ac:dyDescent="0.25">
      <c r="A38" s="8"/>
      <c r="B38" s="11" t="s">
        <v>86</v>
      </c>
      <c r="C38" s="40" t="e">
        <f>#REF!</f>
        <v>#REF!</v>
      </c>
      <c r="D38" s="40">
        <f t="shared" si="3"/>
        <v>0</v>
      </c>
      <c r="E38" s="62" t="str">
        <f t="shared" si="1"/>
        <v/>
      </c>
      <c r="F38" s="60"/>
      <c r="G38" s="293"/>
      <c r="H38" s="293"/>
      <c r="I38" s="47"/>
      <c r="J38" s="48"/>
      <c r="K38" s="294"/>
      <c r="L38" s="295"/>
      <c r="M38" s="47"/>
      <c r="N38" s="48"/>
      <c r="O38" s="294"/>
      <c r="P38" s="295"/>
      <c r="Q38" s="47"/>
      <c r="R38" s="48"/>
      <c r="S38" s="294"/>
      <c r="T38" s="295"/>
      <c r="U38" s="47"/>
      <c r="V38" s="48"/>
      <c r="W38" s="294"/>
      <c r="X38" s="295"/>
      <c r="Y38" s="47"/>
      <c r="Z38" s="48"/>
      <c r="AA38" s="294"/>
      <c r="AB38" s="295"/>
      <c r="AC38" s="47"/>
      <c r="AD38" s="48"/>
      <c r="AE38" s="294"/>
      <c r="AF38" s="295"/>
      <c r="AG38" s="47"/>
      <c r="AH38" s="48"/>
      <c r="AI38" s="294"/>
      <c r="AJ38" s="295"/>
      <c r="AK38" s="47"/>
    </row>
    <row r="39" spans="1:37" x14ac:dyDescent="0.25">
      <c r="A39" s="2"/>
      <c r="B39" s="11" t="s">
        <v>204</v>
      </c>
      <c r="C39" s="40" t="e">
        <f>#REF!</f>
        <v>#REF!</v>
      </c>
      <c r="D39" s="40">
        <f t="shared" si="3"/>
        <v>0</v>
      </c>
      <c r="E39" s="62" t="str">
        <f t="shared" si="1"/>
        <v/>
      </c>
      <c r="F39" s="60"/>
      <c r="G39" s="293"/>
      <c r="H39" s="293"/>
      <c r="I39" s="47"/>
      <c r="J39" s="48"/>
      <c r="K39" s="294"/>
      <c r="L39" s="295"/>
      <c r="M39" s="47"/>
      <c r="N39" s="48"/>
      <c r="O39" s="294"/>
      <c r="P39" s="295"/>
      <c r="Q39" s="47"/>
      <c r="R39" s="48"/>
      <c r="S39" s="294"/>
      <c r="T39" s="295"/>
      <c r="U39" s="47"/>
      <c r="V39" s="48"/>
      <c r="W39" s="294"/>
      <c r="X39" s="295"/>
      <c r="Y39" s="47"/>
      <c r="Z39" s="48"/>
      <c r="AA39" s="294"/>
      <c r="AB39" s="295"/>
      <c r="AC39" s="47"/>
      <c r="AD39" s="48"/>
      <c r="AE39" s="294"/>
      <c r="AF39" s="295"/>
      <c r="AG39" s="47"/>
      <c r="AH39" s="48"/>
      <c r="AI39" s="294"/>
      <c r="AJ39" s="295"/>
      <c r="AK39" s="47"/>
    </row>
    <row r="40" spans="1:37" ht="14.25" hidden="1" customHeight="1" x14ac:dyDescent="0.25">
      <c r="A40" s="288" t="s">
        <v>60</v>
      </c>
      <c r="B40" s="3" t="e">
        <f>#REF!</f>
        <v>#REF!</v>
      </c>
      <c r="C40" s="39" t="e">
        <f>#REF!</f>
        <v>#REF!</v>
      </c>
      <c r="D40" s="39">
        <f t="shared" si="3"/>
        <v>0</v>
      </c>
      <c r="E40" s="61" t="str">
        <f t="shared" si="1"/>
        <v/>
      </c>
      <c r="F40" s="55"/>
      <c r="G40" s="285"/>
      <c r="H40" s="286"/>
      <c r="I40" s="44"/>
      <c r="J40" s="55"/>
      <c r="K40" s="285"/>
      <c r="L40" s="286"/>
      <c r="M40" s="44"/>
      <c r="N40" s="55"/>
      <c r="O40" s="285"/>
      <c r="P40" s="286"/>
      <c r="Q40" s="44"/>
      <c r="R40" s="55"/>
      <c r="S40" s="285"/>
      <c r="T40" s="286"/>
      <c r="U40" s="44"/>
      <c r="V40" s="55"/>
      <c r="W40" s="285"/>
      <c r="X40" s="286"/>
      <c r="Y40" s="44"/>
      <c r="Z40" s="55"/>
      <c r="AA40" s="285"/>
      <c r="AB40" s="286"/>
      <c r="AC40" s="44"/>
      <c r="AD40" s="55"/>
      <c r="AE40" s="285"/>
      <c r="AF40" s="286"/>
      <c r="AG40" s="44"/>
      <c r="AH40" s="55"/>
      <c r="AI40" s="285"/>
      <c r="AJ40" s="286"/>
      <c r="AK40" s="44"/>
    </row>
    <row r="41" spans="1:37" ht="14.25" hidden="1" customHeight="1" x14ac:dyDescent="0.25">
      <c r="A41" s="288"/>
      <c r="B41" s="3" t="e">
        <f>#REF!</f>
        <v>#REF!</v>
      </c>
      <c r="C41" s="39" t="e">
        <f>#REF!</f>
        <v>#REF!</v>
      </c>
      <c r="D41" s="39">
        <f t="shared" ref="D41:D51" si="4">I41+M41+Q41+U41+Y41+AC41+AG41+AK41</f>
        <v>0</v>
      </c>
      <c r="E41" s="61" t="str">
        <f t="shared" si="1"/>
        <v/>
      </c>
      <c r="F41" s="55"/>
      <c r="G41" s="285"/>
      <c r="H41" s="286"/>
      <c r="I41" s="44"/>
      <c r="J41" s="55"/>
      <c r="K41" s="285"/>
      <c r="L41" s="286"/>
      <c r="M41" s="44"/>
      <c r="N41" s="55"/>
      <c r="O41" s="285"/>
      <c r="P41" s="286"/>
      <c r="Q41" s="44"/>
      <c r="R41" s="55"/>
      <c r="S41" s="285"/>
      <c r="T41" s="286"/>
      <c r="U41" s="44"/>
      <c r="V41" s="55"/>
      <c r="W41" s="285"/>
      <c r="X41" s="286"/>
      <c r="Y41" s="44"/>
      <c r="Z41" s="55"/>
      <c r="AA41" s="285"/>
      <c r="AB41" s="286"/>
      <c r="AC41" s="44"/>
      <c r="AD41" s="55"/>
      <c r="AE41" s="285"/>
      <c r="AF41" s="286"/>
      <c r="AG41" s="44"/>
      <c r="AH41" s="55"/>
      <c r="AI41" s="285"/>
      <c r="AJ41" s="286"/>
      <c r="AK41" s="44"/>
    </row>
    <row r="42" spans="1:37" ht="14.25" hidden="1" customHeight="1" x14ac:dyDescent="0.25">
      <c r="A42" s="288"/>
      <c r="B42" s="3" t="e">
        <f>#REF!</f>
        <v>#REF!</v>
      </c>
      <c r="C42" s="39" t="e">
        <f>#REF!</f>
        <v>#REF!</v>
      </c>
      <c r="D42" s="39">
        <f t="shared" si="4"/>
        <v>0</v>
      </c>
      <c r="E42" s="61" t="str">
        <f t="shared" si="1"/>
        <v/>
      </c>
      <c r="F42" s="55"/>
      <c r="G42" s="285"/>
      <c r="H42" s="286"/>
      <c r="I42" s="44"/>
      <c r="J42" s="55"/>
      <c r="K42" s="285"/>
      <c r="L42" s="286"/>
      <c r="M42" s="44"/>
      <c r="N42" s="55"/>
      <c r="O42" s="285"/>
      <c r="P42" s="286"/>
      <c r="Q42" s="44"/>
      <c r="R42" s="55"/>
      <c r="S42" s="285"/>
      <c r="T42" s="286"/>
      <c r="U42" s="44"/>
      <c r="V42" s="55"/>
      <c r="W42" s="285"/>
      <c r="X42" s="286"/>
      <c r="Y42" s="44"/>
      <c r="Z42" s="55"/>
      <c r="AA42" s="285"/>
      <c r="AB42" s="286"/>
      <c r="AC42" s="44"/>
      <c r="AD42" s="55"/>
      <c r="AE42" s="285"/>
      <c r="AF42" s="286"/>
      <c r="AG42" s="44"/>
      <c r="AH42" s="55"/>
      <c r="AI42" s="285"/>
      <c r="AJ42" s="286"/>
      <c r="AK42" s="44"/>
    </row>
    <row r="43" spans="1:37" ht="14.25" hidden="1" customHeight="1" x14ac:dyDescent="0.25">
      <c r="A43" s="288"/>
      <c r="B43" s="3" t="e">
        <f>#REF!</f>
        <v>#REF!</v>
      </c>
      <c r="C43" s="39" t="e">
        <f>#REF!</f>
        <v>#REF!</v>
      </c>
      <c r="D43" s="39">
        <f t="shared" si="4"/>
        <v>0</v>
      </c>
      <c r="E43" s="61" t="str">
        <f t="shared" si="1"/>
        <v/>
      </c>
      <c r="F43" s="55"/>
      <c r="G43" s="285"/>
      <c r="H43" s="286"/>
      <c r="I43" s="44"/>
      <c r="J43" s="55"/>
      <c r="K43" s="285"/>
      <c r="L43" s="286"/>
      <c r="M43" s="44"/>
      <c r="N43" s="55"/>
      <c r="O43" s="285"/>
      <c r="P43" s="286"/>
      <c r="Q43" s="44"/>
      <c r="R43" s="55"/>
      <c r="S43" s="285"/>
      <c r="T43" s="286"/>
      <c r="U43" s="44"/>
      <c r="V43" s="55"/>
      <c r="W43" s="285"/>
      <c r="X43" s="286"/>
      <c r="Y43" s="44"/>
      <c r="Z43" s="55"/>
      <c r="AA43" s="285"/>
      <c r="AB43" s="286"/>
      <c r="AC43" s="44"/>
      <c r="AD43" s="55"/>
      <c r="AE43" s="285"/>
      <c r="AF43" s="286"/>
      <c r="AG43" s="44"/>
      <c r="AH43" s="55"/>
      <c r="AI43" s="285"/>
      <c r="AJ43" s="286"/>
      <c r="AK43" s="44"/>
    </row>
    <row r="44" spans="1:37" ht="14.25" hidden="1" customHeight="1" x14ac:dyDescent="0.25">
      <c r="A44" s="288"/>
      <c r="B44" s="3" t="e">
        <f>#REF!</f>
        <v>#REF!</v>
      </c>
      <c r="C44" s="39" t="e">
        <f>#REF!</f>
        <v>#REF!</v>
      </c>
      <c r="D44" s="39">
        <f t="shared" si="4"/>
        <v>0</v>
      </c>
      <c r="E44" s="61" t="str">
        <f t="shared" si="1"/>
        <v/>
      </c>
      <c r="F44" s="55"/>
      <c r="G44" s="285"/>
      <c r="H44" s="286"/>
      <c r="I44" s="44"/>
      <c r="J44" s="55"/>
      <c r="K44" s="285"/>
      <c r="L44" s="286"/>
      <c r="M44" s="44"/>
      <c r="N44" s="55"/>
      <c r="O44" s="285"/>
      <c r="P44" s="286"/>
      <c r="Q44" s="44"/>
      <c r="R44" s="55"/>
      <c r="S44" s="285"/>
      <c r="T44" s="286"/>
      <c r="U44" s="44"/>
      <c r="V44" s="55"/>
      <c r="W44" s="285"/>
      <c r="X44" s="286"/>
      <c r="Y44" s="44"/>
      <c r="Z44" s="55"/>
      <c r="AA44" s="285"/>
      <c r="AB44" s="286"/>
      <c r="AC44" s="44"/>
      <c r="AD44" s="55"/>
      <c r="AE44" s="285"/>
      <c r="AF44" s="286"/>
      <c r="AG44" s="44"/>
      <c r="AH44" s="55"/>
      <c r="AI44" s="285"/>
      <c r="AJ44" s="286"/>
      <c r="AK44" s="44"/>
    </row>
    <row r="45" spans="1:37" ht="15" hidden="1" customHeight="1" x14ac:dyDescent="0.25">
      <c r="A45" s="2"/>
      <c r="B45" s="11" t="s">
        <v>205</v>
      </c>
      <c r="C45" s="40" t="e">
        <f>#REF!</f>
        <v>#REF!</v>
      </c>
      <c r="D45" s="40">
        <f>I45+M45+Q45+U45+Y45+AC45+AG45+AK45</f>
        <v>0</v>
      </c>
      <c r="E45" s="62" t="str">
        <f t="shared" si="1"/>
        <v/>
      </c>
      <c r="F45" s="60"/>
      <c r="G45" s="293"/>
      <c r="H45" s="293"/>
      <c r="I45" s="47"/>
      <c r="J45" s="48"/>
      <c r="K45" s="294"/>
      <c r="L45" s="295"/>
      <c r="M45" s="47"/>
      <c r="N45" s="48"/>
      <c r="O45" s="294"/>
      <c r="P45" s="295"/>
      <c r="Q45" s="47"/>
      <c r="R45" s="48"/>
      <c r="S45" s="294"/>
      <c r="T45" s="295"/>
      <c r="U45" s="47"/>
      <c r="V45" s="48"/>
      <c r="W45" s="294"/>
      <c r="X45" s="295"/>
      <c r="Y45" s="47"/>
      <c r="Z45" s="48"/>
      <c r="AA45" s="294"/>
      <c r="AB45" s="295"/>
      <c r="AC45" s="47"/>
      <c r="AD45" s="48"/>
      <c r="AE45" s="294"/>
      <c r="AF45" s="295"/>
      <c r="AG45" s="47"/>
      <c r="AH45" s="48"/>
      <c r="AI45" s="294"/>
      <c r="AJ45" s="295"/>
      <c r="AK45" s="47"/>
    </row>
    <row r="46" spans="1:37" ht="14.25" hidden="1" customHeight="1" x14ac:dyDescent="0.25">
      <c r="A46" s="288" t="s">
        <v>118</v>
      </c>
      <c r="B46" s="3" t="e">
        <f>#REF!</f>
        <v>#REF!</v>
      </c>
      <c r="C46" s="39" t="e">
        <f>#REF!</f>
        <v>#REF!</v>
      </c>
      <c r="D46" s="39">
        <f t="shared" si="4"/>
        <v>0</v>
      </c>
      <c r="E46" s="61" t="str">
        <f t="shared" si="1"/>
        <v/>
      </c>
      <c r="F46" s="55"/>
      <c r="G46" s="285"/>
      <c r="H46" s="286"/>
      <c r="I46" s="44"/>
      <c r="J46" s="55"/>
      <c r="K46" s="285"/>
      <c r="L46" s="286"/>
      <c r="M46" s="44"/>
      <c r="N46" s="55"/>
      <c r="O46" s="285"/>
      <c r="P46" s="286"/>
      <c r="Q46" s="44"/>
      <c r="R46" s="55"/>
      <c r="S46" s="285"/>
      <c r="T46" s="286"/>
      <c r="U46" s="44"/>
      <c r="V46" s="55"/>
      <c r="W46" s="285"/>
      <c r="X46" s="286"/>
      <c r="Y46" s="44"/>
      <c r="Z46" s="55"/>
      <c r="AA46" s="285"/>
      <c r="AB46" s="286"/>
      <c r="AC46" s="44"/>
      <c r="AD46" s="55"/>
      <c r="AE46" s="285"/>
      <c r="AF46" s="286"/>
      <c r="AG46" s="44"/>
      <c r="AH46" s="55"/>
      <c r="AI46" s="285"/>
      <c r="AJ46" s="286"/>
      <c r="AK46" s="44"/>
    </row>
    <row r="47" spans="1:37" ht="14.25" hidden="1" customHeight="1" x14ac:dyDescent="0.25">
      <c r="A47" s="288"/>
      <c r="B47" s="3" t="e">
        <f>#REF!</f>
        <v>#REF!</v>
      </c>
      <c r="C47" s="39" t="e">
        <f>#REF!</f>
        <v>#REF!</v>
      </c>
      <c r="D47" s="39">
        <f t="shared" si="4"/>
        <v>0</v>
      </c>
      <c r="E47" s="61" t="str">
        <f t="shared" si="1"/>
        <v/>
      </c>
      <c r="F47" s="55"/>
      <c r="G47" s="285"/>
      <c r="H47" s="286"/>
      <c r="I47" s="44"/>
      <c r="J47" s="55"/>
      <c r="K47" s="285"/>
      <c r="L47" s="286"/>
      <c r="M47" s="44"/>
      <c r="N47" s="55"/>
      <c r="O47" s="285"/>
      <c r="P47" s="286"/>
      <c r="Q47" s="44"/>
      <c r="R47" s="55"/>
      <c r="S47" s="285"/>
      <c r="T47" s="286"/>
      <c r="U47" s="44"/>
      <c r="V47" s="55"/>
      <c r="W47" s="285"/>
      <c r="X47" s="286"/>
      <c r="Y47" s="44"/>
      <c r="Z47" s="55"/>
      <c r="AA47" s="285"/>
      <c r="AB47" s="286"/>
      <c r="AC47" s="44"/>
      <c r="AD47" s="55"/>
      <c r="AE47" s="285"/>
      <c r="AF47" s="286"/>
      <c r="AG47" s="44"/>
      <c r="AH47" s="55"/>
      <c r="AI47" s="285"/>
      <c r="AJ47" s="286"/>
      <c r="AK47" s="44"/>
    </row>
    <row r="48" spans="1:37" ht="14.25" hidden="1" customHeight="1" x14ac:dyDescent="0.25">
      <c r="A48" s="288"/>
      <c r="B48" s="3" t="e">
        <f>#REF!</f>
        <v>#REF!</v>
      </c>
      <c r="C48" s="39" t="e">
        <f>#REF!</f>
        <v>#REF!</v>
      </c>
      <c r="D48" s="39">
        <f t="shared" si="4"/>
        <v>0</v>
      </c>
      <c r="E48" s="61" t="str">
        <f t="shared" si="1"/>
        <v/>
      </c>
      <c r="F48" s="55"/>
      <c r="G48" s="285"/>
      <c r="H48" s="286"/>
      <c r="I48" s="44"/>
      <c r="J48" s="55"/>
      <c r="K48" s="285"/>
      <c r="L48" s="286"/>
      <c r="M48" s="44"/>
      <c r="N48" s="55"/>
      <c r="O48" s="285"/>
      <c r="P48" s="286"/>
      <c r="Q48" s="44"/>
      <c r="R48" s="55"/>
      <c r="S48" s="285"/>
      <c r="T48" s="286"/>
      <c r="U48" s="44"/>
      <c r="V48" s="55"/>
      <c r="W48" s="285"/>
      <c r="X48" s="286"/>
      <c r="Y48" s="44"/>
      <c r="Z48" s="55"/>
      <c r="AA48" s="285"/>
      <c r="AB48" s="286"/>
      <c r="AC48" s="44"/>
      <c r="AD48" s="55"/>
      <c r="AE48" s="285"/>
      <c r="AF48" s="286"/>
      <c r="AG48" s="44"/>
      <c r="AH48" s="55"/>
      <c r="AI48" s="285"/>
      <c r="AJ48" s="286"/>
      <c r="AK48" s="44"/>
    </row>
    <row r="49" spans="1:37" ht="14.25" hidden="1" customHeight="1" x14ac:dyDescent="0.25">
      <c r="A49" s="288"/>
      <c r="B49" s="3" t="e">
        <f>#REF!</f>
        <v>#REF!</v>
      </c>
      <c r="C49" s="39" t="e">
        <f>#REF!</f>
        <v>#REF!</v>
      </c>
      <c r="D49" s="39">
        <f t="shared" si="4"/>
        <v>0</v>
      </c>
      <c r="E49" s="61" t="str">
        <f t="shared" si="1"/>
        <v/>
      </c>
      <c r="F49" s="55"/>
      <c r="G49" s="285"/>
      <c r="H49" s="286"/>
      <c r="I49" s="44"/>
      <c r="J49" s="55"/>
      <c r="K49" s="285"/>
      <c r="L49" s="286"/>
      <c r="M49" s="44"/>
      <c r="N49" s="55"/>
      <c r="O49" s="285"/>
      <c r="P49" s="286"/>
      <c r="Q49" s="44"/>
      <c r="R49" s="55"/>
      <c r="S49" s="285"/>
      <c r="T49" s="286"/>
      <c r="U49" s="44"/>
      <c r="V49" s="55"/>
      <c r="W49" s="285"/>
      <c r="X49" s="286"/>
      <c r="Y49" s="44"/>
      <c r="Z49" s="55"/>
      <c r="AA49" s="285"/>
      <c r="AB49" s="286"/>
      <c r="AC49" s="44"/>
      <c r="AD49" s="55"/>
      <c r="AE49" s="285"/>
      <c r="AF49" s="286"/>
      <c r="AG49" s="44"/>
      <c r="AH49" s="55"/>
      <c r="AI49" s="285"/>
      <c r="AJ49" s="286"/>
      <c r="AK49" s="44"/>
    </row>
    <row r="50" spans="1:37" ht="14.25" hidden="1" customHeight="1" x14ac:dyDescent="0.25">
      <c r="A50" s="288"/>
      <c r="B50" s="3" t="e">
        <f>#REF!</f>
        <v>#REF!</v>
      </c>
      <c r="C50" s="39" t="e">
        <f>#REF!</f>
        <v>#REF!</v>
      </c>
      <c r="D50" s="39">
        <f t="shared" si="4"/>
        <v>0</v>
      </c>
      <c r="E50" s="61" t="str">
        <f t="shared" si="1"/>
        <v/>
      </c>
      <c r="F50" s="55"/>
      <c r="G50" s="285"/>
      <c r="H50" s="286"/>
      <c r="I50" s="44"/>
      <c r="J50" s="55"/>
      <c r="K50" s="285"/>
      <c r="L50" s="286"/>
      <c r="M50" s="44"/>
      <c r="N50" s="55"/>
      <c r="O50" s="285"/>
      <c r="P50" s="286"/>
      <c r="Q50" s="44"/>
      <c r="R50" s="55"/>
      <c r="S50" s="285"/>
      <c r="T50" s="286"/>
      <c r="U50" s="44"/>
      <c r="V50" s="55"/>
      <c r="W50" s="285"/>
      <c r="X50" s="286"/>
      <c r="Y50" s="44"/>
      <c r="Z50" s="55"/>
      <c r="AA50" s="285"/>
      <c r="AB50" s="286"/>
      <c r="AC50" s="44"/>
      <c r="AD50" s="55"/>
      <c r="AE50" s="285"/>
      <c r="AF50" s="286"/>
      <c r="AG50" s="44"/>
      <c r="AH50" s="55"/>
      <c r="AI50" s="285"/>
      <c r="AJ50" s="286"/>
      <c r="AK50" s="44"/>
    </row>
    <row r="51" spans="1:37" ht="15" hidden="1" customHeight="1" x14ac:dyDescent="0.25">
      <c r="A51" s="2"/>
      <c r="B51" s="11" t="s">
        <v>206</v>
      </c>
      <c r="C51" s="40" t="e">
        <f>#REF!</f>
        <v>#REF!</v>
      </c>
      <c r="D51" s="40">
        <f t="shared" si="4"/>
        <v>0</v>
      </c>
      <c r="E51" s="62" t="str">
        <f>IFERROR(D51/C51,"")</f>
        <v/>
      </c>
      <c r="F51" s="60"/>
      <c r="G51" s="293"/>
      <c r="H51" s="293"/>
      <c r="I51" s="47"/>
      <c r="J51" s="48"/>
      <c r="K51" s="294"/>
      <c r="L51" s="295"/>
      <c r="M51" s="47"/>
      <c r="N51" s="48"/>
      <c r="O51" s="294"/>
      <c r="P51" s="295"/>
      <c r="Q51" s="47"/>
      <c r="R51" s="48"/>
      <c r="S51" s="294"/>
      <c r="T51" s="295"/>
      <c r="U51" s="47"/>
      <c r="V51" s="48"/>
      <c r="W51" s="294"/>
      <c r="X51" s="295"/>
      <c r="Y51" s="47"/>
      <c r="Z51" s="48"/>
      <c r="AA51" s="294"/>
      <c r="AB51" s="295"/>
      <c r="AC51" s="47"/>
      <c r="AD51" s="48"/>
      <c r="AE51" s="294"/>
      <c r="AF51" s="295"/>
      <c r="AG51" s="47"/>
      <c r="AH51" s="48"/>
      <c r="AI51" s="294"/>
      <c r="AJ51" s="295"/>
      <c r="AK51" s="47"/>
    </row>
    <row r="52" spans="1:37" x14ac:dyDescent="0.25">
      <c r="A52" s="298" t="s">
        <v>207</v>
      </c>
      <c r="B52" s="2"/>
      <c r="C52" s="41"/>
      <c r="D52" s="39">
        <f t="shared" ref="D52:D57" si="5">I52+M52+Q52+U52+Y52+AC52+AG52+AK52</f>
        <v>0</v>
      </c>
      <c r="E52" s="61" t="str">
        <f t="shared" si="1"/>
        <v/>
      </c>
      <c r="F52" s="55"/>
      <c r="G52" s="285"/>
      <c r="H52" s="286"/>
      <c r="I52" s="44"/>
      <c r="J52" s="55"/>
      <c r="K52" s="285"/>
      <c r="L52" s="286"/>
      <c r="M52" s="44"/>
      <c r="N52" s="55"/>
      <c r="O52" s="285"/>
      <c r="P52" s="286"/>
      <c r="Q52" s="44"/>
      <c r="R52" s="55"/>
      <c r="S52" s="285"/>
      <c r="T52" s="286"/>
      <c r="U52" s="44"/>
      <c r="V52" s="55"/>
      <c r="W52" s="285"/>
      <c r="X52" s="286"/>
      <c r="Y52" s="44"/>
      <c r="Z52" s="55"/>
      <c r="AA52" s="285"/>
      <c r="AB52" s="286"/>
      <c r="AC52" s="44"/>
      <c r="AD52" s="55"/>
      <c r="AE52" s="285"/>
      <c r="AF52" s="286"/>
      <c r="AG52" s="44"/>
      <c r="AH52" s="55"/>
      <c r="AI52" s="285"/>
      <c r="AJ52" s="286"/>
      <c r="AK52" s="44"/>
    </row>
    <row r="53" spans="1:37" x14ac:dyDescent="0.25">
      <c r="A53" s="298"/>
      <c r="B53" s="2"/>
      <c r="C53" s="41"/>
      <c r="D53" s="39">
        <f t="shared" si="5"/>
        <v>0</v>
      </c>
      <c r="E53" s="61" t="str">
        <f t="shared" si="1"/>
        <v/>
      </c>
      <c r="F53" s="55"/>
      <c r="G53" s="285"/>
      <c r="H53" s="286"/>
      <c r="I53" s="44"/>
      <c r="J53" s="55"/>
      <c r="K53" s="285"/>
      <c r="L53" s="286"/>
      <c r="M53" s="44"/>
      <c r="N53" s="55"/>
      <c r="O53" s="285"/>
      <c r="P53" s="286"/>
      <c r="Q53" s="44"/>
      <c r="R53" s="55"/>
      <c r="S53" s="285"/>
      <c r="T53" s="286"/>
      <c r="U53" s="44"/>
      <c r="V53" s="55"/>
      <c r="W53" s="285"/>
      <c r="X53" s="286"/>
      <c r="Y53" s="44"/>
      <c r="Z53" s="55"/>
      <c r="AA53" s="285"/>
      <c r="AB53" s="286"/>
      <c r="AC53" s="44"/>
      <c r="AD53" s="55"/>
      <c r="AE53" s="285"/>
      <c r="AF53" s="286"/>
      <c r="AG53" s="44"/>
      <c r="AH53" s="55"/>
      <c r="AI53" s="285"/>
      <c r="AJ53" s="286"/>
      <c r="AK53" s="44"/>
    </row>
    <row r="54" spans="1:37" x14ac:dyDescent="0.25">
      <c r="A54" s="298"/>
      <c r="B54" s="2"/>
      <c r="C54" s="41"/>
      <c r="D54" s="39">
        <f t="shared" si="5"/>
        <v>0</v>
      </c>
      <c r="E54" s="61" t="str">
        <f t="shared" si="1"/>
        <v/>
      </c>
      <c r="F54" s="55"/>
      <c r="G54" s="285"/>
      <c r="H54" s="286"/>
      <c r="I54" s="44"/>
      <c r="J54" s="55"/>
      <c r="K54" s="285"/>
      <c r="L54" s="286"/>
      <c r="M54" s="44"/>
      <c r="N54" s="55"/>
      <c r="O54" s="285"/>
      <c r="P54" s="286"/>
      <c r="Q54" s="44"/>
      <c r="R54" s="55"/>
      <c r="S54" s="285"/>
      <c r="T54" s="286"/>
      <c r="U54" s="44"/>
      <c r="V54" s="55"/>
      <c r="W54" s="285"/>
      <c r="X54" s="286"/>
      <c r="Y54" s="44"/>
      <c r="Z54" s="55"/>
      <c r="AA54" s="285"/>
      <c r="AB54" s="286"/>
      <c r="AC54" s="44"/>
      <c r="AD54" s="55"/>
      <c r="AE54" s="285"/>
      <c r="AF54" s="286"/>
      <c r="AG54" s="44"/>
      <c r="AH54" s="55"/>
      <c r="AI54" s="285"/>
      <c r="AJ54" s="286"/>
      <c r="AK54" s="44"/>
    </row>
    <row r="55" spans="1:37" x14ac:dyDescent="0.25">
      <c r="A55" s="298"/>
      <c r="B55" s="2"/>
      <c r="C55" s="41"/>
      <c r="D55" s="39">
        <f t="shared" si="5"/>
        <v>0</v>
      </c>
      <c r="E55" s="61" t="str">
        <f t="shared" si="1"/>
        <v/>
      </c>
      <c r="F55" s="55"/>
      <c r="G55" s="285"/>
      <c r="H55" s="286"/>
      <c r="I55" s="44"/>
      <c r="J55" s="55"/>
      <c r="K55" s="285"/>
      <c r="L55" s="286"/>
      <c r="M55" s="44"/>
      <c r="N55" s="55"/>
      <c r="O55" s="285"/>
      <c r="P55" s="286"/>
      <c r="Q55" s="44"/>
      <c r="R55" s="55"/>
      <c r="S55" s="285"/>
      <c r="T55" s="286"/>
      <c r="U55" s="44"/>
      <c r="V55" s="55"/>
      <c r="W55" s="285"/>
      <c r="X55" s="286"/>
      <c r="Y55" s="44"/>
      <c r="Z55" s="55"/>
      <c r="AA55" s="285"/>
      <c r="AB55" s="286"/>
      <c r="AC55" s="44"/>
      <c r="AD55" s="55"/>
      <c r="AE55" s="285"/>
      <c r="AF55" s="286"/>
      <c r="AG55" s="44"/>
      <c r="AH55" s="55"/>
      <c r="AI55" s="285"/>
      <c r="AJ55" s="286"/>
      <c r="AK55" s="44"/>
    </row>
    <row r="56" spans="1:37" x14ac:dyDescent="0.25">
      <c r="A56" s="298"/>
      <c r="B56" s="2"/>
      <c r="C56" s="41"/>
      <c r="D56" s="39">
        <f t="shared" si="5"/>
        <v>0</v>
      </c>
      <c r="E56" s="61" t="str">
        <f t="shared" si="1"/>
        <v/>
      </c>
      <c r="F56" s="55"/>
      <c r="G56" s="285"/>
      <c r="H56" s="286"/>
      <c r="I56" s="44"/>
      <c r="J56" s="55"/>
      <c r="K56" s="285"/>
      <c r="L56" s="286"/>
      <c r="M56" s="44"/>
      <c r="N56" s="55"/>
      <c r="O56" s="285"/>
      <c r="P56" s="286"/>
      <c r="Q56" s="44"/>
      <c r="R56" s="55"/>
      <c r="S56" s="285"/>
      <c r="T56" s="286"/>
      <c r="U56" s="44"/>
      <c r="V56" s="55"/>
      <c r="W56" s="285"/>
      <c r="X56" s="286"/>
      <c r="Y56" s="44"/>
      <c r="Z56" s="55"/>
      <c r="AA56" s="285"/>
      <c r="AB56" s="286"/>
      <c r="AC56" s="44"/>
      <c r="AD56" s="55"/>
      <c r="AE56" s="285"/>
      <c r="AF56" s="286"/>
      <c r="AG56" s="44"/>
      <c r="AH56" s="55"/>
      <c r="AI56" s="285"/>
      <c r="AJ56" s="286"/>
      <c r="AK56" s="44"/>
    </row>
    <row r="57" spans="1:37" x14ac:dyDescent="0.25">
      <c r="A57" s="2"/>
      <c r="B57" s="27" t="s">
        <v>208</v>
      </c>
      <c r="C57" s="40">
        <f>SUM(C52:C56)</f>
        <v>0</v>
      </c>
      <c r="D57" s="40">
        <f t="shared" si="5"/>
        <v>0</v>
      </c>
      <c r="E57" s="42" t="str">
        <f t="shared" si="1"/>
        <v/>
      </c>
      <c r="F57" s="48"/>
      <c r="G57" s="293"/>
      <c r="H57" s="293"/>
      <c r="I57" s="47"/>
      <c r="J57" s="48"/>
      <c r="K57" s="294"/>
      <c r="L57" s="295"/>
      <c r="M57" s="47"/>
      <c r="N57" s="48"/>
      <c r="O57" s="294"/>
      <c r="P57" s="295"/>
      <c r="Q57" s="47"/>
      <c r="R57" s="48"/>
      <c r="S57" s="294"/>
      <c r="T57" s="295"/>
      <c r="U57" s="47"/>
      <c r="V57" s="48"/>
      <c r="W57" s="294"/>
      <c r="X57" s="295"/>
      <c r="Y57" s="47"/>
      <c r="Z57" s="48"/>
      <c r="AA57" s="294"/>
      <c r="AB57" s="295"/>
      <c r="AC57" s="47"/>
      <c r="AD57" s="48"/>
      <c r="AE57" s="294"/>
      <c r="AF57" s="295"/>
      <c r="AG57" s="47"/>
      <c r="AH57" s="48"/>
      <c r="AI57" s="294"/>
      <c r="AJ57" s="295"/>
      <c r="AK57" s="47"/>
    </row>
    <row r="58" spans="1:37" x14ac:dyDescent="0.25">
      <c r="A58" s="2"/>
      <c r="B58" s="27" t="s">
        <v>209</v>
      </c>
      <c r="C58" s="12"/>
      <c r="D58" s="12"/>
      <c r="E58" s="43"/>
      <c r="F58" s="45"/>
      <c r="G58" s="293"/>
      <c r="H58" s="293"/>
      <c r="I58" s="46"/>
      <c r="J58" s="45"/>
      <c r="K58" s="294"/>
      <c r="L58" s="295"/>
      <c r="M58" s="46"/>
      <c r="N58" s="45"/>
      <c r="O58" s="294"/>
      <c r="P58" s="295"/>
      <c r="Q58" s="46"/>
      <c r="R58" s="45"/>
      <c r="S58" s="294"/>
      <c r="T58" s="295"/>
      <c r="U58" s="46"/>
      <c r="V58" s="45"/>
      <c r="W58" s="294"/>
      <c r="X58" s="295"/>
      <c r="Y58" s="46"/>
      <c r="Z58" s="45"/>
      <c r="AA58" s="294"/>
      <c r="AB58" s="295"/>
      <c r="AC58" s="46"/>
      <c r="AD58" s="45"/>
      <c r="AE58" s="294"/>
      <c r="AF58" s="295"/>
      <c r="AG58" s="46"/>
      <c r="AH58" s="45"/>
      <c r="AI58" s="294"/>
      <c r="AJ58" s="295"/>
      <c r="AK58" s="46"/>
    </row>
    <row r="59" spans="1:37" ht="23.4" thickBot="1" x14ac:dyDescent="0.45">
      <c r="A59" s="2"/>
      <c r="B59" s="28" t="s">
        <v>135</v>
      </c>
      <c r="C59" s="40" t="e">
        <f>C23+C39+C45+C51</f>
        <v>#REF!</v>
      </c>
      <c r="D59" s="40">
        <f>D57+D39+D23+D45+D51</f>
        <v>0</v>
      </c>
      <c r="E59" s="42" t="str">
        <f>IFERROR(D59/C59,"")</f>
        <v/>
      </c>
      <c r="F59" s="51"/>
      <c r="G59" s="299"/>
      <c r="H59" s="299"/>
      <c r="I59" s="52"/>
      <c r="J59" s="51"/>
      <c r="K59" s="296"/>
      <c r="L59" s="297"/>
      <c r="M59" s="52"/>
      <c r="N59" s="51"/>
      <c r="O59" s="296"/>
      <c r="P59" s="297"/>
      <c r="Q59" s="52"/>
      <c r="R59" s="51"/>
      <c r="S59" s="296"/>
      <c r="T59" s="297"/>
      <c r="U59" s="52"/>
      <c r="V59" s="51"/>
      <c r="W59" s="296"/>
      <c r="X59" s="297"/>
      <c r="Y59" s="52"/>
      <c r="Z59" s="51"/>
      <c r="AA59" s="296"/>
      <c r="AB59" s="297"/>
      <c r="AC59" s="52"/>
      <c r="AD59" s="51"/>
      <c r="AE59" s="296"/>
      <c r="AF59" s="297"/>
      <c r="AG59" s="52"/>
      <c r="AH59" s="51"/>
      <c r="AI59" s="296"/>
      <c r="AJ59" s="297"/>
      <c r="AK59" s="52"/>
    </row>
    <row r="63" spans="1:37" x14ac:dyDescent="0.25">
      <c r="G63" s="37"/>
    </row>
  </sheetData>
  <sheetProtection algorithmName="SHA-512" hashValue="VDEs6ASoqw9xuYOo8iKdU/sdjwHnn1jYe2ykKb53wganXZQxquydv1G4Z1CpmRCo6gkoPf9KuF3wzeppBGKTjw==" saltValue="PJ/4W8DcdkxmrVbj6bfVew==" spinCount="100000" sheet="1" objects="1" scenarios="1"/>
  <mergeCells count="440">
    <mergeCell ref="AI57:AJ57"/>
    <mergeCell ref="C1:E1"/>
    <mergeCell ref="C2:E2"/>
    <mergeCell ref="AI56:AJ56"/>
    <mergeCell ref="G57:H57"/>
    <mergeCell ref="K57:L57"/>
    <mergeCell ref="O57:P57"/>
    <mergeCell ref="S57:T57"/>
    <mergeCell ref="W57:X57"/>
    <mergeCell ref="AA57:AB57"/>
    <mergeCell ref="AE57:AF57"/>
    <mergeCell ref="AI55:AJ55"/>
    <mergeCell ref="G56:H56"/>
    <mergeCell ref="K56:L56"/>
    <mergeCell ref="O56:P56"/>
    <mergeCell ref="S56:T56"/>
    <mergeCell ref="W56:X56"/>
    <mergeCell ref="AA56:AB56"/>
    <mergeCell ref="AE56:AF56"/>
    <mergeCell ref="AI54:AJ54"/>
    <mergeCell ref="K55:L55"/>
    <mergeCell ref="O55:P55"/>
    <mergeCell ref="S55:T55"/>
    <mergeCell ref="W55:X55"/>
    <mergeCell ref="O54:P54"/>
    <mergeCell ref="S54:T54"/>
    <mergeCell ref="W54:X54"/>
    <mergeCell ref="AA54:AB54"/>
    <mergeCell ref="AE54:AF54"/>
    <mergeCell ref="S53:T53"/>
    <mergeCell ref="W53:X53"/>
    <mergeCell ref="AA53:AB53"/>
    <mergeCell ref="AE53:AF53"/>
    <mergeCell ref="AI53:AJ53"/>
    <mergeCell ref="S52:T52"/>
    <mergeCell ref="W52:X52"/>
    <mergeCell ref="AA52:AB52"/>
    <mergeCell ref="AE52:AF52"/>
    <mergeCell ref="AI52:AJ52"/>
    <mergeCell ref="K49:L49"/>
    <mergeCell ref="K50:L50"/>
    <mergeCell ref="K51:L51"/>
    <mergeCell ref="O51:P51"/>
    <mergeCell ref="S49:T49"/>
    <mergeCell ref="S50:T50"/>
    <mergeCell ref="S51:T51"/>
    <mergeCell ref="AE50:AF50"/>
    <mergeCell ref="AE51:AF51"/>
    <mergeCell ref="AA49:AB49"/>
    <mergeCell ref="AA50:AB50"/>
    <mergeCell ref="AA51:AB51"/>
    <mergeCell ref="AI51:AJ51"/>
    <mergeCell ref="K59:L59"/>
    <mergeCell ref="A52:A56"/>
    <mergeCell ref="G52:H52"/>
    <mergeCell ref="K52:L52"/>
    <mergeCell ref="G53:H53"/>
    <mergeCell ref="K53:L53"/>
    <mergeCell ref="K43:L43"/>
    <mergeCell ref="K44:L44"/>
    <mergeCell ref="K45:L45"/>
    <mergeCell ref="K46:L46"/>
    <mergeCell ref="K47:L47"/>
    <mergeCell ref="K48:L48"/>
    <mergeCell ref="G55:H55"/>
    <mergeCell ref="G58:H58"/>
    <mergeCell ref="G59:H59"/>
    <mergeCell ref="K54:L54"/>
    <mergeCell ref="G54:H54"/>
    <mergeCell ref="G44:H44"/>
    <mergeCell ref="G46:H46"/>
    <mergeCell ref="G47:H47"/>
    <mergeCell ref="G48:H48"/>
    <mergeCell ref="G49:H49"/>
    <mergeCell ref="G50:H50"/>
    <mergeCell ref="G45:H45"/>
    <mergeCell ref="K41:L41"/>
    <mergeCell ref="K42:L42"/>
    <mergeCell ref="K31:L31"/>
    <mergeCell ref="K32:L32"/>
    <mergeCell ref="K33:L33"/>
    <mergeCell ref="K34:L34"/>
    <mergeCell ref="K35:L35"/>
    <mergeCell ref="K36:L36"/>
    <mergeCell ref="K58:L58"/>
    <mergeCell ref="K20:L20"/>
    <mergeCell ref="K21:L21"/>
    <mergeCell ref="K22:L22"/>
    <mergeCell ref="K23:L23"/>
    <mergeCell ref="K24:L24"/>
    <mergeCell ref="K37:L37"/>
    <mergeCell ref="K38:L38"/>
    <mergeCell ref="K39:L39"/>
    <mergeCell ref="K40:L40"/>
    <mergeCell ref="K29:L29"/>
    <mergeCell ref="K30:L30"/>
    <mergeCell ref="O48:P48"/>
    <mergeCell ref="O49:P49"/>
    <mergeCell ref="O50:P50"/>
    <mergeCell ref="O36:P36"/>
    <mergeCell ref="O37:P37"/>
    <mergeCell ref="O38:P38"/>
    <mergeCell ref="O39:P39"/>
    <mergeCell ref="O40:P40"/>
    <mergeCell ref="O41:P41"/>
    <mergeCell ref="O12:P12"/>
    <mergeCell ref="O13:P13"/>
    <mergeCell ref="O14:P14"/>
    <mergeCell ref="O15:P15"/>
    <mergeCell ref="O16:P16"/>
    <mergeCell ref="O17:P17"/>
    <mergeCell ref="O58:P58"/>
    <mergeCell ref="O59:P59"/>
    <mergeCell ref="O52:P52"/>
    <mergeCell ref="O53:P53"/>
    <mergeCell ref="O42:P42"/>
    <mergeCell ref="O43:P43"/>
    <mergeCell ref="O44:P44"/>
    <mergeCell ref="O45:P45"/>
    <mergeCell ref="O46:P46"/>
    <mergeCell ref="O47:P47"/>
    <mergeCell ref="O30:P30"/>
    <mergeCell ref="O31:P31"/>
    <mergeCell ref="O32:P32"/>
    <mergeCell ref="O33:P33"/>
    <mergeCell ref="O34:P34"/>
    <mergeCell ref="O35:P35"/>
    <mergeCell ref="O24:P24"/>
    <mergeCell ref="O25:P25"/>
    <mergeCell ref="S34:T34"/>
    <mergeCell ref="S35:T35"/>
    <mergeCell ref="O18:P18"/>
    <mergeCell ref="O19:P19"/>
    <mergeCell ref="O20:P20"/>
    <mergeCell ref="O21:P21"/>
    <mergeCell ref="O22:P22"/>
    <mergeCell ref="O23:P23"/>
    <mergeCell ref="O26:P26"/>
    <mergeCell ref="O27:P27"/>
    <mergeCell ref="O28:P28"/>
    <mergeCell ref="O29:P29"/>
    <mergeCell ref="S28:T28"/>
    <mergeCell ref="S29:T29"/>
    <mergeCell ref="S30:T30"/>
    <mergeCell ref="S19:T19"/>
    <mergeCell ref="S20:T20"/>
    <mergeCell ref="S21:T21"/>
    <mergeCell ref="S22:T22"/>
    <mergeCell ref="S23:T23"/>
    <mergeCell ref="S24:T24"/>
    <mergeCell ref="S18:T18"/>
    <mergeCell ref="S58:T58"/>
    <mergeCell ref="S59:T59"/>
    <mergeCell ref="O7:P7"/>
    <mergeCell ref="O8:P8"/>
    <mergeCell ref="O9:P9"/>
    <mergeCell ref="O10:P10"/>
    <mergeCell ref="O11:P11"/>
    <mergeCell ref="S43:T43"/>
    <mergeCell ref="S44:T44"/>
    <mergeCell ref="S45:T45"/>
    <mergeCell ref="S46:T46"/>
    <mergeCell ref="S47:T47"/>
    <mergeCell ref="S48:T48"/>
    <mergeCell ref="S37:T37"/>
    <mergeCell ref="S38:T38"/>
    <mergeCell ref="S39:T39"/>
    <mergeCell ref="S40:T40"/>
    <mergeCell ref="S41:T41"/>
    <mergeCell ref="S42:T42"/>
    <mergeCell ref="S31:T31"/>
    <mergeCell ref="S32:T32"/>
    <mergeCell ref="S33:T33"/>
    <mergeCell ref="S36:T36"/>
    <mergeCell ref="S25:T25"/>
    <mergeCell ref="W48:X48"/>
    <mergeCell ref="W49:X49"/>
    <mergeCell ref="W50:X50"/>
    <mergeCell ref="W51:X51"/>
    <mergeCell ref="W58:X58"/>
    <mergeCell ref="W59:X59"/>
    <mergeCell ref="W42:X42"/>
    <mergeCell ref="W43:X43"/>
    <mergeCell ref="W44:X44"/>
    <mergeCell ref="W45:X45"/>
    <mergeCell ref="W46:X46"/>
    <mergeCell ref="W47:X47"/>
    <mergeCell ref="W36:X36"/>
    <mergeCell ref="W37:X37"/>
    <mergeCell ref="W38:X38"/>
    <mergeCell ref="W39:X39"/>
    <mergeCell ref="W40:X40"/>
    <mergeCell ref="W41:X41"/>
    <mergeCell ref="W30:X30"/>
    <mergeCell ref="W31:X31"/>
    <mergeCell ref="W32:X32"/>
    <mergeCell ref="W33:X33"/>
    <mergeCell ref="W34:X34"/>
    <mergeCell ref="W35:X35"/>
    <mergeCell ref="W25:X25"/>
    <mergeCell ref="W26:X26"/>
    <mergeCell ref="W27:X27"/>
    <mergeCell ref="W28:X28"/>
    <mergeCell ref="W29:X29"/>
    <mergeCell ref="W18:X18"/>
    <mergeCell ref="W19:X19"/>
    <mergeCell ref="W20:X20"/>
    <mergeCell ref="W21:X21"/>
    <mergeCell ref="W22:X22"/>
    <mergeCell ref="W23:X23"/>
    <mergeCell ref="AA19:AB19"/>
    <mergeCell ref="AA20:AB20"/>
    <mergeCell ref="AA21:AB21"/>
    <mergeCell ref="AA22:AB22"/>
    <mergeCell ref="AA23:AB23"/>
    <mergeCell ref="AA24:AB24"/>
    <mergeCell ref="AA13:AB13"/>
    <mergeCell ref="AA14:AB14"/>
    <mergeCell ref="W24:X24"/>
    <mergeCell ref="AA16:AB16"/>
    <mergeCell ref="AA17:AB17"/>
    <mergeCell ref="AA18:AB18"/>
    <mergeCell ref="W17:X17"/>
    <mergeCell ref="AA36:AB36"/>
    <mergeCell ref="AA25:AB25"/>
    <mergeCell ref="AA26:AB26"/>
    <mergeCell ref="AA27:AB27"/>
    <mergeCell ref="AA28:AB28"/>
    <mergeCell ref="AA29:AB29"/>
    <mergeCell ref="AA30:AB30"/>
    <mergeCell ref="AA45:AB45"/>
    <mergeCell ref="AA46:AB46"/>
    <mergeCell ref="AA31:AB31"/>
    <mergeCell ref="AA32:AB32"/>
    <mergeCell ref="AA33:AB33"/>
    <mergeCell ref="AA34:AB34"/>
    <mergeCell ref="AA35:AB35"/>
    <mergeCell ref="AA47:AB47"/>
    <mergeCell ref="AA48:AB48"/>
    <mergeCell ref="AA37:AB37"/>
    <mergeCell ref="AA38:AB38"/>
    <mergeCell ref="AA39:AB39"/>
    <mergeCell ref="AA40:AB40"/>
    <mergeCell ref="AA41:AB41"/>
    <mergeCell ref="AA42:AB42"/>
    <mergeCell ref="AE58:AF58"/>
    <mergeCell ref="AA55:AB55"/>
    <mergeCell ref="AE55:AF55"/>
    <mergeCell ref="AE59:AF59"/>
    <mergeCell ref="AA7:AB7"/>
    <mergeCell ref="AA8:AB8"/>
    <mergeCell ref="AA9:AB9"/>
    <mergeCell ref="AA10:AB10"/>
    <mergeCell ref="AA11:AB11"/>
    <mergeCell ref="AA12:AB12"/>
    <mergeCell ref="AE44:AF44"/>
    <mergeCell ref="AE45:AF45"/>
    <mergeCell ref="AE46:AF46"/>
    <mergeCell ref="AE47:AF47"/>
    <mergeCell ref="AE48:AF48"/>
    <mergeCell ref="AE49:AF49"/>
    <mergeCell ref="AE38:AF38"/>
    <mergeCell ref="AE39:AF39"/>
    <mergeCell ref="AE40:AF40"/>
    <mergeCell ref="AE41:AF41"/>
    <mergeCell ref="AA58:AB58"/>
    <mergeCell ref="AA59:AB59"/>
    <mergeCell ref="AA43:AB43"/>
    <mergeCell ref="AA44:AB44"/>
    <mergeCell ref="AE42:AF42"/>
    <mergeCell ref="AE43:AF43"/>
    <mergeCell ref="AE32:AF32"/>
    <mergeCell ref="AE33:AF33"/>
    <mergeCell ref="AE34:AF34"/>
    <mergeCell ref="AE35:AF35"/>
    <mergeCell ref="AE36:AF36"/>
    <mergeCell ref="AE37:AF37"/>
    <mergeCell ref="AE26:AF26"/>
    <mergeCell ref="AE27:AF27"/>
    <mergeCell ref="AE28:AF28"/>
    <mergeCell ref="AE29:AF29"/>
    <mergeCell ref="AE30:AF30"/>
    <mergeCell ref="AE31:AF31"/>
    <mergeCell ref="AE20:AF20"/>
    <mergeCell ref="AE21:AF21"/>
    <mergeCell ref="AE22:AF22"/>
    <mergeCell ref="AE23:AF23"/>
    <mergeCell ref="AE24:AF24"/>
    <mergeCell ref="AE25:AF25"/>
    <mergeCell ref="AE14:AF14"/>
    <mergeCell ref="AE15:AF15"/>
    <mergeCell ref="AE16:AF16"/>
    <mergeCell ref="AE17:AF17"/>
    <mergeCell ref="AE18:AF18"/>
    <mergeCell ref="AE19:AF19"/>
    <mergeCell ref="AI58:AJ58"/>
    <mergeCell ref="AI59:AJ59"/>
    <mergeCell ref="AE7:AF7"/>
    <mergeCell ref="AE8:AF8"/>
    <mergeCell ref="AE9:AF9"/>
    <mergeCell ref="AE10:AF10"/>
    <mergeCell ref="AE11:AF11"/>
    <mergeCell ref="AE12:AF12"/>
    <mergeCell ref="AE13:AF13"/>
    <mergeCell ref="AI45:AJ45"/>
    <mergeCell ref="AI46:AJ46"/>
    <mergeCell ref="AI47:AJ47"/>
    <mergeCell ref="AI48:AJ48"/>
    <mergeCell ref="AI49:AJ49"/>
    <mergeCell ref="AI50:AJ50"/>
    <mergeCell ref="AI39:AJ39"/>
    <mergeCell ref="AI40:AJ40"/>
    <mergeCell ref="AI41:AJ41"/>
    <mergeCell ref="AI42:AJ42"/>
    <mergeCell ref="AI43:AJ43"/>
    <mergeCell ref="AI44:AJ44"/>
    <mergeCell ref="AI33:AJ33"/>
    <mergeCell ref="AI34:AJ34"/>
    <mergeCell ref="AI16:AJ16"/>
    <mergeCell ref="AI20:AJ20"/>
    <mergeCell ref="AI35:AJ35"/>
    <mergeCell ref="AI36:AJ36"/>
    <mergeCell ref="AI37:AJ37"/>
    <mergeCell ref="AI38:AJ38"/>
    <mergeCell ref="AI27:AJ27"/>
    <mergeCell ref="AI28:AJ28"/>
    <mergeCell ref="AI29:AJ29"/>
    <mergeCell ref="AI30:AJ30"/>
    <mergeCell ref="AI31:AJ31"/>
    <mergeCell ref="AI32:AJ32"/>
    <mergeCell ref="G43:H43"/>
    <mergeCell ref="AE6:AF6"/>
    <mergeCell ref="AI6:AJ6"/>
    <mergeCell ref="G51:H51"/>
    <mergeCell ref="AI7:AJ7"/>
    <mergeCell ref="AI8:AJ8"/>
    <mergeCell ref="AI9:AJ9"/>
    <mergeCell ref="AI10:AJ10"/>
    <mergeCell ref="AI11:AJ11"/>
    <mergeCell ref="AI12:AJ12"/>
    <mergeCell ref="AI13:AJ13"/>
    <mergeCell ref="AI14:AJ14"/>
    <mergeCell ref="AI21:AJ21"/>
    <mergeCell ref="AI22:AJ22"/>
    <mergeCell ref="AI23:AJ23"/>
    <mergeCell ref="AI24:AJ24"/>
    <mergeCell ref="AI25:AJ25"/>
    <mergeCell ref="AI26:AJ26"/>
    <mergeCell ref="AI15:AJ15"/>
    <mergeCell ref="O6:P6"/>
    <mergeCell ref="S6:T6"/>
    <mergeCell ref="AI17:AJ17"/>
    <mergeCell ref="AI18:AJ18"/>
    <mergeCell ref="AI19:AJ19"/>
    <mergeCell ref="W6:X6"/>
    <mergeCell ref="AA6:AB6"/>
    <mergeCell ref="AA15:AB15"/>
    <mergeCell ref="G17:H17"/>
    <mergeCell ref="W7:X7"/>
    <mergeCell ref="W8:X8"/>
    <mergeCell ref="W9:X9"/>
    <mergeCell ref="W10:X10"/>
    <mergeCell ref="W11:X11"/>
    <mergeCell ref="W13:X13"/>
    <mergeCell ref="W14:X14"/>
    <mergeCell ref="W15:X15"/>
    <mergeCell ref="W16:X16"/>
    <mergeCell ref="W12:X12"/>
    <mergeCell ref="S15:T15"/>
    <mergeCell ref="S16:T16"/>
    <mergeCell ref="S17:T17"/>
    <mergeCell ref="S7:T7"/>
    <mergeCell ref="S8:T8"/>
    <mergeCell ref="S9:T9"/>
    <mergeCell ref="S10:T10"/>
    <mergeCell ref="S11:T11"/>
    <mergeCell ref="S12:T12"/>
    <mergeCell ref="S13:T13"/>
    <mergeCell ref="G40:H40"/>
    <mergeCell ref="G41:H41"/>
    <mergeCell ref="G42:H42"/>
    <mergeCell ref="G36:H36"/>
    <mergeCell ref="G37:H37"/>
    <mergeCell ref="G28:H28"/>
    <mergeCell ref="G29:H29"/>
    <mergeCell ref="G23:H23"/>
    <mergeCell ref="G38:H38"/>
    <mergeCell ref="G39:H39"/>
    <mergeCell ref="G27:H27"/>
    <mergeCell ref="G30:H30"/>
    <mergeCell ref="G31:H31"/>
    <mergeCell ref="G32:H32"/>
    <mergeCell ref="S14:T14"/>
    <mergeCell ref="S26:T26"/>
    <mergeCell ref="S27:T27"/>
    <mergeCell ref="K6:L6"/>
    <mergeCell ref="G6:H6"/>
    <mergeCell ref="G33:H33"/>
    <mergeCell ref="G34:H34"/>
    <mergeCell ref="G35:H35"/>
    <mergeCell ref="K13:L13"/>
    <mergeCell ref="K14:L14"/>
    <mergeCell ref="K15:L15"/>
    <mergeCell ref="K16:L16"/>
    <mergeCell ref="K17:L17"/>
    <mergeCell ref="K18:L18"/>
    <mergeCell ref="K7:L7"/>
    <mergeCell ref="K8:L8"/>
    <mergeCell ref="K9:L9"/>
    <mergeCell ref="K10:L10"/>
    <mergeCell ref="K11:L11"/>
    <mergeCell ref="K12:L12"/>
    <mergeCell ref="K25:L25"/>
    <mergeCell ref="K26:L26"/>
    <mergeCell ref="K27:L27"/>
    <mergeCell ref="K28:L28"/>
    <mergeCell ref="K19:L19"/>
    <mergeCell ref="A7:A16"/>
    <mergeCell ref="A18:A22"/>
    <mergeCell ref="A24:A37"/>
    <mergeCell ref="A40:A44"/>
    <mergeCell ref="A46:A50"/>
    <mergeCell ref="G7:H7"/>
    <mergeCell ref="G8:H8"/>
    <mergeCell ref="G9:H9"/>
    <mergeCell ref="G10:H10"/>
    <mergeCell ref="G11:H11"/>
    <mergeCell ref="G12:H12"/>
    <mergeCell ref="G13:H13"/>
    <mergeCell ref="G14:H14"/>
    <mergeCell ref="G15:H15"/>
    <mergeCell ref="G16:H16"/>
    <mergeCell ref="G18:H18"/>
    <mergeCell ref="G19:H19"/>
    <mergeCell ref="G20:H20"/>
    <mergeCell ref="G21:H21"/>
    <mergeCell ref="G22:H22"/>
    <mergeCell ref="G24:H24"/>
    <mergeCell ref="G25:H25"/>
    <mergeCell ref="G26:H26"/>
  </mergeCells>
  <conditionalFormatting sqref="C17">
    <cfRule type="cellIs" dxfId="16" priority="32" stopIfTrue="1" operator="lessThan">
      <formula>0</formula>
    </cfRule>
  </conditionalFormatting>
  <conditionalFormatting sqref="E17">
    <cfRule type="cellIs" dxfId="15" priority="19" stopIfTrue="1" operator="lessThan">
      <formula>0</formula>
    </cfRule>
  </conditionalFormatting>
  <conditionalFormatting sqref="AC17">
    <cfRule type="cellIs" dxfId="14" priority="11" stopIfTrue="1" operator="lessThan">
      <formula>0</formula>
    </cfRule>
  </conditionalFormatting>
  <conditionalFormatting sqref="I17:J17">
    <cfRule type="cellIs" dxfId="13" priority="16" stopIfTrue="1" operator="lessThan">
      <formula>0</formula>
    </cfRule>
  </conditionalFormatting>
  <conditionalFormatting sqref="M17">
    <cfRule type="cellIs" dxfId="12" priority="15" stopIfTrue="1" operator="lessThan">
      <formula>0</formula>
    </cfRule>
  </conditionalFormatting>
  <conditionalFormatting sqref="Q17">
    <cfRule type="cellIs" dxfId="11" priority="14" stopIfTrue="1" operator="lessThan">
      <formula>0</formula>
    </cfRule>
  </conditionalFormatting>
  <conditionalFormatting sqref="U17">
    <cfRule type="cellIs" dxfId="10" priority="13" stopIfTrue="1" operator="lessThan">
      <formula>0</formula>
    </cfRule>
  </conditionalFormatting>
  <conditionalFormatting sqref="Y17">
    <cfRule type="cellIs" dxfId="9" priority="12" stopIfTrue="1" operator="lessThan">
      <formula>0</formula>
    </cfRule>
  </conditionalFormatting>
  <conditionalFormatting sqref="AG17">
    <cfRule type="cellIs" dxfId="8" priority="9" stopIfTrue="1" operator="lessThan">
      <formula>0</formula>
    </cfRule>
  </conditionalFormatting>
  <conditionalFormatting sqref="AK17">
    <cfRule type="cellIs" dxfId="7" priority="8" stopIfTrue="1" operator="lessThan">
      <formula>0</formula>
    </cfRule>
  </conditionalFormatting>
  <conditionalFormatting sqref="F17">
    <cfRule type="cellIs" dxfId="6" priority="7" stopIfTrue="1" operator="lessThan">
      <formula>0</formula>
    </cfRule>
  </conditionalFormatting>
  <conditionalFormatting sqref="N17">
    <cfRule type="cellIs" dxfId="5" priority="6" stopIfTrue="1" operator="lessThan">
      <formula>0</formula>
    </cfRule>
  </conditionalFormatting>
  <conditionalFormatting sqref="R17">
    <cfRule type="cellIs" dxfId="4" priority="5" stopIfTrue="1" operator="lessThan">
      <formula>0</formula>
    </cfRule>
  </conditionalFormatting>
  <conditionalFormatting sqref="V17">
    <cfRule type="cellIs" dxfId="3" priority="4" stopIfTrue="1" operator="lessThan">
      <formula>0</formula>
    </cfRule>
  </conditionalFormatting>
  <conditionalFormatting sqref="Z17">
    <cfRule type="cellIs" dxfId="2" priority="3" stopIfTrue="1" operator="lessThan">
      <formula>0</formula>
    </cfRule>
  </conditionalFormatting>
  <conditionalFormatting sqref="AD17">
    <cfRule type="cellIs" dxfId="1" priority="2" stopIfTrue="1" operator="lessThan">
      <formula>0</formula>
    </cfRule>
  </conditionalFormatting>
  <conditionalFormatting sqref="AH17">
    <cfRule type="cellIs" dxfId="0" priority="1" stopIfTrue="1" operator="lessThan">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rightToLeft="1" workbookViewId="0">
      <selection activeCell="I16" sqref="I16"/>
    </sheetView>
  </sheetViews>
  <sheetFormatPr defaultRowHeight="13.8"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10"/>
  <sheetViews>
    <sheetView showZeros="0" rightToLeft="1" workbookViewId="0">
      <selection activeCell="J14" sqref="J14"/>
    </sheetView>
  </sheetViews>
  <sheetFormatPr defaultColWidth="9" defaultRowHeight="13.8" x14ac:dyDescent="0.25"/>
  <cols>
    <col min="1" max="2" width="9" style="1"/>
    <col min="3" max="3" width="13.3984375" style="1" bestFit="1" customWidth="1"/>
    <col min="4" max="16384" width="9" style="1"/>
  </cols>
  <sheetData>
    <row r="1" spans="2:8" ht="21.6" thickBot="1" x14ac:dyDescent="0.3">
      <c r="B1" s="302" t="s">
        <v>210</v>
      </c>
      <c r="C1" s="303"/>
      <c r="D1" s="303"/>
      <c r="E1" s="303"/>
      <c r="F1" s="303"/>
      <c r="G1" s="303"/>
      <c r="H1" s="304"/>
    </row>
    <row r="2" spans="2:8" ht="21" x14ac:dyDescent="0.25">
      <c r="B2" s="29"/>
      <c r="C2" s="29"/>
      <c r="D2" s="29"/>
      <c r="E2" s="29"/>
      <c r="F2" s="29"/>
      <c r="G2" s="29"/>
      <c r="H2" s="29"/>
    </row>
    <row r="3" spans="2:8" x14ac:dyDescent="0.25">
      <c r="B3" s="30"/>
      <c r="C3" s="305" t="s">
        <v>211</v>
      </c>
      <c r="D3" s="305"/>
      <c r="E3" s="305" t="s">
        <v>212</v>
      </c>
      <c r="F3" s="305"/>
      <c r="G3" s="305" t="s">
        <v>213</v>
      </c>
      <c r="H3" s="305"/>
    </row>
    <row r="4" spans="2:8" ht="41.4" x14ac:dyDescent="0.25">
      <c r="B4" s="30" t="s">
        <v>183</v>
      </c>
      <c r="C4" s="30" t="s">
        <v>214</v>
      </c>
      <c r="D4" s="30" t="s">
        <v>215</v>
      </c>
      <c r="E4" s="30" t="s">
        <v>214</v>
      </c>
      <c r="F4" s="30" t="s">
        <v>216</v>
      </c>
      <c r="G4" s="30" t="s">
        <v>217</v>
      </c>
      <c r="H4" s="30" t="s">
        <v>218</v>
      </c>
    </row>
    <row r="5" spans="2:8" ht="15.6" x14ac:dyDescent="0.25">
      <c r="B5" s="25" t="s">
        <v>219</v>
      </c>
      <c r="C5" s="53" t="e">
        <f>#REF!</f>
        <v>#REF!</v>
      </c>
      <c r="D5" s="35" t="str">
        <f>'דיווח כספי '!E23</f>
        <v/>
      </c>
      <c r="E5" s="36" t="e">
        <f>#REF!</f>
        <v>#REF!</v>
      </c>
      <c r="F5" s="31"/>
      <c r="G5" s="33" t="str">
        <f>IFERROR(C5/E5,"")</f>
        <v/>
      </c>
      <c r="H5" s="34" t="str">
        <f>IFERROR((C5*D5)/(E5*F5), "")</f>
        <v/>
      </c>
    </row>
    <row r="6" spans="2:8" ht="15.6" x14ac:dyDescent="0.25">
      <c r="B6" s="25" t="s">
        <v>220</v>
      </c>
      <c r="C6" s="53" t="e">
        <f>#REF!</f>
        <v>#REF!</v>
      </c>
      <c r="D6" s="35" t="str">
        <f>'דיווח כספי '!E39</f>
        <v/>
      </c>
      <c r="E6" s="36" t="e">
        <f>#REF!</f>
        <v>#REF!</v>
      </c>
      <c r="F6" s="31"/>
      <c r="G6" s="33" t="str">
        <f>IFERROR(C6/E6,"")</f>
        <v/>
      </c>
      <c r="H6" s="34" t="str">
        <f>IFERROR((C6*D6)/(E6*F6), "")</f>
        <v/>
      </c>
    </row>
    <row r="7" spans="2:8" ht="15.6" x14ac:dyDescent="0.25">
      <c r="B7" s="25" t="s">
        <v>60</v>
      </c>
      <c r="C7" s="53" t="e">
        <f>#REF!</f>
        <v>#REF!</v>
      </c>
      <c r="D7" s="35" t="str">
        <f>'דיווח כספי '!E45</f>
        <v/>
      </c>
      <c r="E7" s="36" t="e">
        <f>#REF!</f>
        <v>#REF!</v>
      </c>
      <c r="F7" s="31"/>
      <c r="G7" s="33" t="str">
        <f>IFERROR(C7/E7,"")</f>
        <v/>
      </c>
      <c r="H7" s="34" t="str">
        <f>IFERROR((C7*D7)/(E7*F7), "")</f>
        <v/>
      </c>
    </row>
    <row r="8" spans="2:8" ht="15.6" x14ac:dyDescent="0.25">
      <c r="B8" s="25" t="s">
        <v>118</v>
      </c>
      <c r="C8" s="53" t="e">
        <f>#REF!</f>
        <v>#REF!</v>
      </c>
      <c r="D8" s="35" t="str">
        <f>'דיווח כספי '!E51</f>
        <v/>
      </c>
      <c r="E8" s="36" t="e">
        <f>#REF!</f>
        <v>#REF!</v>
      </c>
      <c r="F8" s="31"/>
      <c r="G8" s="33" t="str">
        <f>IFERROR(C8/E8,"")</f>
        <v/>
      </c>
      <c r="H8" s="34" t="str">
        <f>IFERROR((C8*D8)/(E8*F8), "")</f>
        <v/>
      </c>
    </row>
    <row r="9" spans="2:8" ht="15.6" x14ac:dyDescent="0.25">
      <c r="B9" s="25" t="s">
        <v>221</v>
      </c>
      <c r="C9" s="53"/>
      <c r="D9" s="35" t="str">
        <f>'דיווח כספי '!E57</f>
        <v/>
      </c>
      <c r="E9" s="36" t="e">
        <f>#REF!</f>
        <v>#REF!</v>
      </c>
      <c r="F9" s="31"/>
      <c r="G9" s="33"/>
      <c r="H9" s="34"/>
    </row>
    <row r="10" spans="2:8" ht="15.6" x14ac:dyDescent="0.25">
      <c r="B10" s="25" t="s">
        <v>135</v>
      </c>
      <c r="C10" s="53" t="e">
        <f>SUM(C5:C8)</f>
        <v>#REF!</v>
      </c>
      <c r="D10" s="31"/>
      <c r="E10" s="32"/>
      <c r="F10" s="31"/>
      <c r="G10" s="33" t="str">
        <f>IFERROR(C10/E10,"")</f>
        <v/>
      </c>
      <c r="H10" s="34" t="str">
        <f>IFERROR((C10*D10)/(E10*F10), "")</f>
        <v/>
      </c>
    </row>
  </sheetData>
  <mergeCells count="4">
    <mergeCell ref="B1:H1"/>
    <mergeCell ref="C3:D3"/>
    <mergeCell ref="E3:F3"/>
    <mergeCell ref="G3:H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8AC7E5CEC80A4EE3A5C3FEB92E06665F" ma:contentTypeVersion="1" ma:contentTypeDescription="צור מסמך חדש." ma:contentTypeScope="" ma:versionID="52e39e946a3747dd35d6d4ebb4866fee">
  <xsd:schema xmlns:xsd="http://www.w3.org/2001/XMLSchema" xmlns:xs="http://www.w3.org/2001/XMLSchema" xmlns:p="http://schemas.microsoft.com/office/2006/metadata/properties" xmlns:ns1="http://schemas.microsoft.com/sharepoint/v3" targetNamespace="http://schemas.microsoft.com/office/2006/metadata/properties" ma:root="true" ma:fieldsID="08da46b6ae811ef844734bd8bf08ae2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 ma:internalName="PublishingStartDate">
      <xsd:simpleType>
        <xsd:restriction base="dms:Unknown"/>
      </xsd:simpleType>
    </xsd:element>
    <xsd:element name="PublishingExpirationDate" ma:index="9" nillable="true" ma:displayName="מתזמן תאריך סיום"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6F4CDF-EFC1-4F94-85C9-2021BCF2EA03}">
  <ds:schemaRefs>
    <ds:schemaRef ds:uri="723b273c-8e79-44d7-aebd-c3ae65b82ec1"/>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www.w3.org/XML/1998/namespace"/>
    <ds:schemaRef ds:uri="http://schemas.microsoft.com/office/2006/metadata/properties"/>
    <ds:schemaRef ds:uri="http://schemas.microsoft.com/office/infopath/2007/PartnerControls"/>
    <ds:schemaRef ds:uri="db143a00-39c0-43e2-a2f0-0298da55c149"/>
  </ds:schemaRefs>
</ds:datastoreItem>
</file>

<file path=customXml/itemProps2.xml><?xml version="1.0" encoding="utf-8"?>
<ds:datastoreItem xmlns:ds="http://schemas.openxmlformats.org/officeDocument/2006/customXml" ds:itemID="{A7E8F274-3185-4C21-8023-175C188A57D7}">
  <ds:schemaRefs>
    <ds:schemaRef ds:uri="http://schemas.microsoft.com/sharepoint/v3/contenttype/forms"/>
  </ds:schemaRefs>
</ds:datastoreItem>
</file>

<file path=customXml/itemProps3.xml><?xml version="1.0" encoding="utf-8"?>
<ds:datastoreItem xmlns:ds="http://schemas.openxmlformats.org/officeDocument/2006/customXml" ds:itemID="{C5BE40B3-C796-4956-8A3D-BC50A58885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8</vt:i4>
      </vt:variant>
    </vt:vector>
  </HeadingPairs>
  <TitlesOfParts>
    <vt:vector size="8" baseType="lpstr">
      <vt:lpstr>הוראות מילוי</vt:lpstr>
      <vt:lpstr>תקציב - קובץ מרוכז להדפסה</vt:lpstr>
      <vt:lpstr>גיליון הזנה</vt:lpstr>
      <vt:lpstr>לוח תשלומים</vt:lpstr>
      <vt:lpstr>הנחיות לדיווח כספי</vt:lpstr>
      <vt:lpstr>דיווח כספי </vt:lpstr>
      <vt:lpstr>הסתות תקציב</vt:lpstr>
      <vt:lpstr>ניצול תקציב</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orit</dc:creator>
  <cp:keywords/>
  <dc:description/>
  <cp:lastModifiedBy>יאיר אזולאי</cp:lastModifiedBy>
  <cp:revision/>
  <dcterms:created xsi:type="dcterms:W3CDTF">2018-03-28T10:34:59Z</dcterms:created>
  <dcterms:modified xsi:type="dcterms:W3CDTF">2022-10-23T11:41:32Z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0x0101008AC7E5CEC80A4EE3A5C3FEB92E06665F</vt:lpwstr>
  </property>
  <property fmtid="{D5CDD505-2E9C-101B-9397-08002B2CF9AE}" pid="3" name="_dlc_DocIdItemGuid">
    <vt:lpwstr>051c0f40-5abe-4a53-9f3b-d788c9d5c77b</vt:lpwstr>
  </property>
  <property fmtid="{D5CDD505-2E9C-101B-9397-08002B2CF9AE}" pid="4" name="Order">
    <vt:r8>2800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