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2429223\Desktop\תקציב\"/>
    </mc:Choice>
  </mc:AlternateContent>
  <bookViews>
    <workbookView xWindow="0" yWindow="0" windowWidth="28800" windowHeight="10245"/>
  </bookViews>
  <sheets>
    <sheet name="ספר תקציב 2021 - דרישות  " sheetId="1" r:id="rId1"/>
  </sheets>
  <definedNames>
    <definedName name="_xlnm.Print_Area" localSheetId="0">'ספר תקציב 2021 - דרישות  '!$C$1:$IV$789</definedName>
    <definedName name="Z_61435807_E245_4ECE_BDA1_694DD63240C9_.wvu.Cols" localSheetId="0" hidden="1">'ספר תקציב 2021 - דרישות  '!$A:$B,'ספר תקציב 2021 - דרישות  '!#REF!,'ספר תקציב 2021 - דרישות  '!#REF!,'ספר תקציב 2021 - דרישות  '!#REF!,'ספר תקציב 2021 - דרישות  '!#REF!,'ספר תקציב 2021 - דרישות  '!#REF!</definedName>
    <definedName name="Z_61435807_E245_4ECE_BDA1_694DD63240C9_.wvu.PrintArea" localSheetId="0" hidden="1">'ספר תקציב 2021 - דרישות  '!$B$1:$IV$784</definedName>
    <definedName name="Z_61435807_E245_4ECE_BDA1_694DD63240C9_.wvu.Rows" localSheetId="0" hidden="1">'ספר תקציב 2021 - דרישות  '!#REF!,'ספר תקציב 2021 - דרישות  '!$151:$152,'ספר תקציב 2021 - דרישות  '!$502:$502,'ספר תקציב 2021 - דרישות  '!$561:$566,'ספר תקציב 2021 - דרישות  '!$586:$589,'ספר תקציב 2021 - דרישות  '!$621:$621,'ספר תקציב 2021 - דרישות  '!$692:$693,'ספר תקציב 2021 - דרישות  '!$782:$783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80" i="1" l="1"/>
  <c r="K779" i="1" s="1"/>
  <c r="J780" i="1"/>
  <c r="J779" i="1" s="1"/>
  <c r="I780" i="1"/>
  <c r="I779" i="1" s="1"/>
  <c r="K769" i="1"/>
  <c r="K768" i="1" s="1"/>
  <c r="J769" i="1"/>
  <c r="I769" i="1"/>
  <c r="M768" i="1"/>
  <c r="L768" i="1"/>
  <c r="J768" i="1"/>
  <c r="I768" i="1"/>
  <c r="K752" i="1"/>
  <c r="K751" i="1" s="1"/>
  <c r="J752" i="1"/>
  <c r="I752" i="1"/>
  <c r="M751" i="1"/>
  <c r="L751" i="1"/>
  <c r="J751" i="1"/>
  <c r="I751" i="1"/>
  <c r="K745" i="1"/>
  <c r="K744" i="1" s="1"/>
  <c r="J745" i="1"/>
  <c r="I745" i="1"/>
  <c r="M744" i="1"/>
  <c r="L744" i="1"/>
  <c r="J744" i="1"/>
  <c r="I744" i="1"/>
  <c r="K738" i="1"/>
  <c r="J738" i="1"/>
  <c r="I738" i="1"/>
  <c r="I729" i="1" s="1"/>
  <c r="K730" i="1"/>
  <c r="J730" i="1"/>
  <c r="J729" i="1" s="1"/>
  <c r="I730" i="1"/>
  <c r="M729" i="1"/>
  <c r="L729" i="1"/>
  <c r="K729" i="1"/>
  <c r="K726" i="1"/>
  <c r="J726" i="1"/>
  <c r="I726" i="1"/>
  <c r="K722" i="1"/>
  <c r="J722" i="1"/>
  <c r="J721" i="1" s="1"/>
  <c r="I722" i="1"/>
  <c r="M721" i="1"/>
  <c r="L721" i="1"/>
  <c r="K721" i="1"/>
  <c r="M719" i="1"/>
  <c r="L719" i="1"/>
  <c r="K719" i="1"/>
  <c r="J719" i="1"/>
  <c r="I719" i="1"/>
  <c r="K717" i="1"/>
  <c r="J717" i="1"/>
  <c r="J716" i="1" s="1"/>
  <c r="I717" i="1"/>
  <c r="M716" i="1"/>
  <c r="L716" i="1"/>
  <c r="K716" i="1"/>
  <c r="I716" i="1"/>
  <c r="M715" i="1"/>
  <c r="L715" i="1"/>
  <c r="K702" i="1"/>
  <c r="K701" i="1" s="1"/>
  <c r="J702" i="1"/>
  <c r="I702" i="1"/>
  <c r="M701" i="1"/>
  <c r="L701" i="1"/>
  <c r="J701" i="1"/>
  <c r="I701" i="1"/>
  <c r="K688" i="1"/>
  <c r="J688" i="1"/>
  <c r="I688" i="1"/>
  <c r="K680" i="1"/>
  <c r="K679" i="1" s="1"/>
  <c r="J680" i="1"/>
  <c r="J679" i="1" s="1"/>
  <c r="J678" i="1" s="1"/>
  <c r="I680" i="1"/>
  <c r="M679" i="1"/>
  <c r="M678" i="1" s="1"/>
  <c r="L679" i="1"/>
  <c r="L678" i="1" s="1"/>
  <c r="I679" i="1"/>
  <c r="O678" i="1"/>
  <c r="N678" i="1"/>
  <c r="P669" i="1"/>
  <c r="O669" i="1"/>
  <c r="N669" i="1"/>
  <c r="M669" i="1"/>
  <c r="M668" i="1" s="1"/>
  <c r="L669" i="1"/>
  <c r="K669" i="1"/>
  <c r="J669" i="1"/>
  <c r="J668" i="1" s="1"/>
  <c r="I669" i="1"/>
  <c r="P668" i="1"/>
  <c r="K668" i="1"/>
  <c r="I668" i="1"/>
  <c r="P666" i="1"/>
  <c r="M666" i="1"/>
  <c r="K666" i="1"/>
  <c r="J666" i="1"/>
  <c r="I666" i="1"/>
  <c r="P659" i="1"/>
  <c r="M659" i="1"/>
  <c r="K659" i="1"/>
  <c r="J659" i="1"/>
  <c r="T659" i="1" s="1"/>
  <c r="I659" i="1"/>
  <c r="P654" i="1"/>
  <c r="M654" i="1"/>
  <c r="M653" i="1" s="1"/>
  <c r="K654" i="1"/>
  <c r="K653" i="1" s="1"/>
  <c r="J654" i="1"/>
  <c r="I654" i="1"/>
  <c r="P653" i="1"/>
  <c r="J653" i="1"/>
  <c r="I653" i="1"/>
  <c r="P651" i="1"/>
  <c r="M651" i="1"/>
  <c r="K651" i="1"/>
  <c r="J651" i="1"/>
  <c r="I651" i="1"/>
  <c r="I630" i="1" s="1"/>
  <c r="P631" i="1"/>
  <c r="P630" i="1" s="1"/>
  <c r="P629" i="1" s="1"/>
  <c r="M631" i="1"/>
  <c r="K631" i="1"/>
  <c r="J631" i="1"/>
  <c r="J630" i="1" s="1"/>
  <c r="J629" i="1" s="1"/>
  <c r="I631" i="1"/>
  <c r="M624" i="1"/>
  <c r="L624" i="1"/>
  <c r="K624" i="1"/>
  <c r="J624" i="1"/>
  <c r="I624" i="1"/>
  <c r="J623" i="1"/>
  <c r="J613" i="1" s="1"/>
  <c r="J612" i="1" s="1"/>
  <c r="I623" i="1"/>
  <c r="I613" i="1" s="1"/>
  <c r="I612" i="1" s="1"/>
  <c r="K613" i="1"/>
  <c r="M612" i="1"/>
  <c r="L612" i="1"/>
  <c r="K612" i="1"/>
  <c r="K604" i="1"/>
  <c r="J604" i="1"/>
  <c r="I604" i="1"/>
  <c r="J603" i="1"/>
  <c r="O600" i="1"/>
  <c r="N600" i="1"/>
  <c r="M600" i="1"/>
  <c r="L600" i="1"/>
  <c r="K600" i="1"/>
  <c r="I600" i="1"/>
  <c r="K592" i="1"/>
  <c r="J592" i="1"/>
  <c r="I592" i="1"/>
  <c r="K584" i="1"/>
  <c r="K583" i="1" s="1"/>
  <c r="J584" i="1"/>
  <c r="J583" i="1" s="1"/>
  <c r="I584" i="1"/>
  <c r="O583" i="1"/>
  <c r="N583" i="1"/>
  <c r="M583" i="1"/>
  <c r="L583" i="1"/>
  <c r="I583" i="1"/>
  <c r="J577" i="1"/>
  <c r="J576" i="1" s="1"/>
  <c r="J558" i="1" s="1"/>
  <c r="O576" i="1"/>
  <c r="N576" i="1"/>
  <c r="N558" i="1" s="1"/>
  <c r="M576" i="1"/>
  <c r="L576" i="1"/>
  <c r="K576" i="1"/>
  <c r="I576" i="1"/>
  <c r="M575" i="1"/>
  <c r="J575" i="1"/>
  <c r="M559" i="1"/>
  <c r="L559" i="1"/>
  <c r="K559" i="1"/>
  <c r="J559" i="1"/>
  <c r="I559" i="1"/>
  <c r="O558" i="1"/>
  <c r="K558" i="1"/>
  <c r="K551" i="1"/>
  <c r="J551" i="1"/>
  <c r="J546" i="1" s="1"/>
  <c r="I551" i="1"/>
  <c r="M547" i="1"/>
  <c r="M546" i="1" s="1"/>
  <c r="L547" i="1"/>
  <c r="K547" i="1"/>
  <c r="K546" i="1" s="1"/>
  <c r="J547" i="1"/>
  <c r="I547" i="1"/>
  <c r="O546" i="1"/>
  <c r="N546" i="1"/>
  <c r="I546" i="1"/>
  <c r="M532" i="1"/>
  <c r="K532" i="1"/>
  <c r="J532" i="1"/>
  <c r="I532" i="1"/>
  <c r="M528" i="1"/>
  <c r="O526" i="1"/>
  <c r="N526" i="1"/>
  <c r="N521" i="1" s="1"/>
  <c r="M526" i="1"/>
  <c r="K526" i="1"/>
  <c r="J526" i="1"/>
  <c r="I526" i="1"/>
  <c r="M525" i="1"/>
  <c r="K522" i="1"/>
  <c r="J522" i="1"/>
  <c r="I522" i="1"/>
  <c r="O521" i="1"/>
  <c r="O520" i="1" s="1"/>
  <c r="L521" i="1"/>
  <c r="L520" i="1" s="1"/>
  <c r="K521" i="1"/>
  <c r="K510" i="1"/>
  <c r="J510" i="1"/>
  <c r="J509" i="1" s="1"/>
  <c r="J508" i="1" s="1"/>
  <c r="I510" i="1"/>
  <c r="I509" i="1" s="1"/>
  <c r="I508" i="1" s="1"/>
  <c r="M509" i="1"/>
  <c r="L509" i="1"/>
  <c r="K509" i="1"/>
  <c r="M508" i="1"/>
  <c r="L508" i="1"/>
  <c r="K508" i="1"/>
  <c r="K499" i="1"/>
  <c r="K497" i="1" s="1"/>
  <c r="J499" i="1"/>
  <c r="J497" i="1" s="1"/>
  <c r="I499" i="1"/>
  <c r="M497" i="1"/>
  <c r="L497" i="1"/>
  <c r="I497" i="1"/>
  <c r="M495" i="1"/>
  <c r="L495" i="1"/>
  <c r="K495" i="1"/>
  <c r="J495" i="1"/>
  <c r="I495" i="1"/>
  <c r="I490" i="1" s="1"/>
  <c r="K492" i="1"/>
  <c r="K491" i="1" s="1"/>
  <c r="J492" i="1"/>
  <c r="I492" i="1"/>
  <c r="M491" i="1"/>
  <c r="L491" i="1"/>
  <c r="L490" i="1" s="1"/>
  <c r="J491" i="1"/>
  <c r="I491" i="1"/>
  <c r="M490" i="1"/>
  <c r="O483" i="1"/>
  <c r="N483" i="1"/>
  <c r="M483" i="1"/>
  <c r="M482" i="1" s="1"/>
  <c r="K483" i="1"/>
  <c r="K482" i="1" s="1"/>
  <c r="J483" i="1"/>
  <c r="I483" i="1"/>
  <c r="O482" i="1"/>
  <c r="O474" i="1" s="1"/>
  <c r="N482" i="1"/>
  <c r="N474" i="1" s="1"/>
  <c r="J482" i="1"/>
  <c r="I482" i="1"/>
  <c r="M480" i="1"/>
  <c r="L480" i="1"/>
  <c r="K480" i="1"/>
  <c r="J480" i="1"/>
  <c r="I480" i="1"/>
  <c r="M478" i="1"/>
  <c r="L478" i="1"/>
  <c r="K478" i="1"/>
  <c r="J478" i="1"/>
  <c r="I478" i="1"/>
  <c r="M475" i="1"/>
  <c r="L475" i="1"/>
  <c r="K475" i="1"/>
  <c r="J475" i="1"/>
  <c r="I475" i="1"/>
  <c r="K466" i="1"/>
  <c r="K465" i="1" s="1"/>
  <c r="J466" i="1"/>
  <c r="J465" i="1" s="1"/>
  <c r="I466" i="1"/>
  <c r="I465" i="1" s="1"/>
  <c r="M465" i="1"/>
  <c r="L465" i="1"/>
  <c r="L456" i="1" s="1"/>
  <c r="K458" i="1"/>
  <c r="J458" i="1"/>
  <c r="J457" i="1" s="1"/>
  <c r="I458" i="1"/>
  <c r="M457" i="1"/>
  <c r="L457" i="1"/>
  <c r="K457" i="1"/>
  <c r="I457" i="1"/>
  <c r="M456" i="1"/>
  <c r="K450" i="1"/>
  <c r="J450" i="1"/>
  <c r="I450" i="1"/>
  <c r="K445" i="1"/>
  <c r="J445" i="1"/>
  <c r="I445" i="1"/>
  <c r="I428" i="1" s="1"/>
  <c r="K437" i="1"/>
  <c r="J437" i="1"/>
  <c r="I437" i="1"/>
  <c r="K429" i="1"/>
  <c r="J429" i="1"/>
  <c r="I429" i="1"/>
  <c r="M428" i="1"/>
  <c r="L428" i="1"/>
  <c r="L421" i="1" s="1"/>
  <c r="K423" i="1"/>
  <c r="J423" i="1"/>
  <c r="I423" i="1"/>
  <c r="I422" i="1" s="1"/>
  <c r="M422" i="1"/>
  <c r="M421" i="1" s="1"/>
  <c r="L422" i="1"/>
  <c r="K422" i="1"/>
  <c r="J422" i="1"/>
  <c r="K409" i="1"/>
  <c r="J409" i="1"/>
  <c r="J399" i="1" s="1"/>
  <c r="J398" i="1" s="1"/>
  <c r="I409" i="1"/>
  <c r="I399" i="1" s="1"/>
  <c r="I398" i="1" s="1"/>
  <c r="O400" i="1"/>
  <c r="N400" i="1"/>
  <c r="M400" i="1"/>
  <c r="M399" i="1" s="1"/>
  <c r="M398" i="1" s="1"/>
  <c r="K400" i="1"/>
  <c r="K399" i="1" s="1"/>
  <c r="K398" i="1" s="1"/>
  <c r="J400" i="1"/>
  <c r="I400" i="1"/>
  <c r="O399" i="1"/>
  <c r="O398" i="1" s="1"/>
  <c r="N399" i="1"/>
  <c r="N398" i="1" s="1"/>
  <c r="K373" i="1"/>
  <c r="K372" i="1" s="1"/>
  <c r="J373" i="1"/>
  <c r="J372" i="1" s="1"/>
  <c r="I373" i="1"/>
  <c r="M372" i="1"/>
  <c r="L372" i="1"/>
  <c r="I372" i="1"/>
  <c r="K368" i="1"/>
  <c r="J368" i="1"/>
  <c r="J367" i="1" s="1"/>
  <c r="I368" i="1"/>
  <c r="M367" i="1"/>
  <c r="L367" i="1"/>
  <c r="K367" i="1"/>
  <c r="I367" i="1"/>
  <c r="K362" i="1"/>
  <c r="J362" i="1"/>
  <c r="I362" i="1"/>
  <c r="J358" i="1"/>
  <c r="J355" i="1" s="1"/>
  <c r="J350" i="1" s="1"/>
  <c r="K355" i="1"/>
  <c r="I355" i="1"/>
  <c r="K351" i="1"/>
  <c r="K350" i="1" s="1"/>
  <c r="J351" i="1"/>
  <c r="I351" i="1"/>
  <c r="M350" i="1"/>
  <c r="L350" i="1"/>
  <c r="K341" i="1"/>
  <c r="J341" i="1"/>
  <c r="I341" i="1"/>
  <c r="K335" i="1"/>
  <c r="J335" i="1"/>
  <c r="I335" i="1"/>
  <c r="K330" i="1"/>
  <c r="J330" i="1"/>
  <c r="I330" i="1"/>
  <c r="M329" i="1"/>
  <c r="L329" i="1"/>
  <c r="K324" i="1"/>
  <c r="K323" i="1" s="1"/>
  <c r="J324" i="1"/>
  <c r="J323" i="1" s="1"/>
  <c r="I324" i="1"/>
  <c r="M323" i="1"/>
  <c r="L323" i="1"/>
  <c r="I323" i="1"/>
  <c r="K320" i="1"/>
  <c r="J320" i="1"/>
  <c r="I320" i="1"/>
  <c r="K315" i="1"/>
  <c r="J315" i="1"/>
  <c r="J314" i="1" s="1"/>
  <c r="I315" i="1"/>
  <c r="M314" i="1"/>
  <c r="L314" i="1"/>
  <c r="J313" i="1"/>
  <c r="J311" i="1"/>
  <c r="J310" i="1"/>
  <c r="J309" i="1"/>
  <c r="J307" i="1"/>
  <c r="K306" i="1"/>
  <c r="I306" i="1"/>
  <c r="K298" i="1"/>
  <c r="J298" i="1"/>
  <c r="I298" i="1"/>
  <c r="I297" i="1" s="1"/>
  <c r="M297" i="1"/>
  <c r="L297" i="1"/>
  <c r="K290" i="1"/>
  <c r="K289" i="1" s="1"/>
  <c r="J290" i="1"/>
  <c r="J289" i="1" s="1"/>
  <c r="I290" i="1"/>
  <c r="I289" i="1" s="1"/>
  <c r="M289" i="1"/>
  <c r="L289" i="1"/>
  <c r="K286" i="1"/>
  <c r="J286" i="1"/>
  <c r="I286" i="1"/>
  <c r="M284" i="1"/>
  <c r="M283" i="1"/>
  <c r="M282" i="1"/>
  <c r="M281" i="1"/>
  <c r="M280" i="1"/>
  <c r="M279" i="1"/>
  <c r="M278" i="1"/>
  <c r="M277" i="1"/>
  <c r="M273" i="1" s="1"/>
  <c r="M276" i="1"/>
  <c r="M275" i="1"/>
  <c r="J273" i="1"/>
  <c r="J240" i="1" s="1"/>
  <c r="T240" i="1" s="1"/>
  <c r="I273" i="1"/>
  <c r="J269" i="1"/>
  <c r="M269" i="1" s="1"/>
  <c r="M268" i="1"/>
  <c r="L267" i="1"/>
  <c r="K267" i="1"/>
  <c r="J267" i="1"/>
  <c r="I267" i="1"/>
  <c r="K263" i="1"/>
  <c r="J263" i="1"/>
  <c r="I263" i="1"/>
  <c r="M257" i="1"/>
  <c r="L257" i="1"/>
  <c r="K257" i="1"/>
  <c r="J257" i="1"/>
  <c r="I257" i="1"/>
  <c r="M252" i="1"/>
  <c r="L252" i="1"/>
  <c r="K252" i="1"/>
  <c r="J252" i="1"/>
  <c r="I252" i="1"/>
  <c r="M246" i="1"/>
  <c r="L246" i="1"/>
  <c r="K246" i="1"/>
  <c r="J246" i="1"/>
  <c r="I246" i="1"/>
  <c r="M241" i="1"/>
  <c r="L241" i="1"/>
  <c r="K241" i="1"/>
  <c r="J241" i="1"/>
  <c r="I241" i="1"/>
  <c r="K234" i="1"/>
  <c r="J234" i="1"/>
  <c r="I234" i="1"/>
  <c r="I233" i="1" s="1"/>
  <c r="M233" i="1"/>
  <c r="L233" i="1"/>
  <c r="K233" i="1"/>
  <c r="J233" i="1"/>
  <c r="M228" i="1"/>
  <c r="L228" i="1"/>
  <c r="K228" i="1"/>
  <c r="K227" i="1" s="1"/>
  <c r="J228" i="1"/>
  <c r="J227" i="1" s="1"/>
  <c r="I228" i="1"/>
  <c r="M227" i="1"/>
  <c r="L227" i="1"/>
  <c r="I227" i="1"/>
  <c r="K221" i="1"/>
  <c r="K218" i="1" s="1"/>
  <c r="J221" i="1"/>
  <c r="J218" i="1" s="1"/>
  <c r="I221" i="1"/>
  <c r="I218" i="1" s="1"/>
  <c r="M218" i="1"/>
  <c r="L218" i="1"/>
  <c r="K215" i="1"/>
  <c r="K214" i="1" s="1"/>
  <c r="J215" i="1"/>
  <c r="J214" i="1" s="1"/>
  <c r="I215" i="1"/>
  <c r="M214" i="1"/>
  <c r="L214" i="1"/>
  <c r="I214" i="1"/>
  <c r="K209" i="1"/>
  <c r="K208" i="1" s="1"/>
  <c r="J209" i="1"/>
  <c r="I209" i="1"/>
  <c r="M208" i="1"/>
  <c r="L208" i="1"/>
  <c r="J208" i="1"/>
  <c r="I208" i="1"/>
  <c r="K194" i="1"/>
  <c r="J194" i="1"/>
  <c r="I194" i="1"/>
  <c r="K190" i="1"/>
  <c r="J190" i="1"/>
  <c r="I190" i="1"/>
  <c r="I185" i="1"/>
  <c r="K184" i="1"/>
  <c r="J184" i="1"/>
  <c r="I184" i="1"/>
  <c r="K182" i="1"/>
  <c r="J182" i="1"/>
  <c r="I182" i="1"/>
  <c r="I181" i="1" s="1"/>
  <c r="M181" i="1"/>
  <c r="L181" i="1"/>
  <c r="M176" i="1"/>
  <c r="L176" i="1"/>
  <c r="K176" i="1"/>
  <c r="J176" i="1"/>
  <c r="I176" i="1"/>
  <c r="J172" i="1"/>
  <c r="K168" i="1"/>
  <c r="J168" i="1"/>
  <c r="I168" i="1"/>
  <c r="I157" i="1"/>
  <c r="K154" i="1"/>
  <c r="J154" i="1"/>
  <c r="J153" i="1" s="1"/>
  <c r="I154" i="1"/>
  <c r="I153" i="1" s="1"/>
  <c r="M153" i="1"/>
  <c r="L153" i="1"/>
  <c r="K153" i="1"/>
  <c r="K144" i="1"/>
  <c r="K139" i="1" s="1"/>
  <c r="J144" i="1"/>
  <c r="I144" i="1"/>
  <c r="K140" i="1"/>
  <c r="J140" i="1"/>
  <c r="I140" i="1"/>
  <c r="M139" i="1"/>
  <c r="L139" i="1"/>
  <c r="J139" i="1"/>
  <c r="K123" i="1"/>
  <c r="J123" i="1"/>
  <c r="J117" i="1" s="1"/>
  <c r="I123" i="1"/>
  <c r="I117" i="1" s="1"/>
  <c r="K118" i="1"/>
  <c r="K117" i="1" s="1"/>
  <c r="J118" i="1"/>
  <c r="I118" i="1"/>
  <c r="M117" i="1"/>
  <c r="L117" i="1"/>
  <c r="K109" i="1"/>
  <c r="K108" i="1" s="1"/>
  <c r="J109" i="1"/>
  <c r="J108" i="1" s="1"/>
  <c r="I109" i="1"/>
  <c r="M108" i="1"/>
  <c r="L108" i="1"/>
  <c r="I108" i="1"/>
  <c r="K98" i="1"/>
  <c r="J98" i="1"/>
  <c r="I98" i="1"/>
  <c r="K87" i="1"/>
  <c r="J87" i="1"/>
  <c r="I87" i="1"/>
  <c r="K81" i="1"/>
  <c r="J81" i="1"/>
  <c r="I81" i="1"/>
  <c r="K75" i="1"/>
  <c r="J75" i="1"/>
  <c r="I75" i="1"/>
  <c r="M72" i="1"/>
  <c r="L72" i="1"/>
  <c r="J72" i="1"/>
  <c r="K64" i="1"/>
  <c r="J64" i="1"/>
  <c r="J57" i="1" s="1"/>
  <c r="I64" i="1"/>
  <c r="I57" i="1" s="1"/>
  <c r="K58" i="1"/>
  <c r="K57" i="1" s="1"/>
  <c r="J58" i="1"/>
  <c r="I58" i="1"/>
  <c r="M57" i="1"/>
  <c r="L57" i="1"/>
  <c r="J50" i="1"/>
  <c r="J48" i="1" s="1"/>
  <c r="I50" i="1"/>
  <c r="M48" i="1"/>
  <c r="L48" i="1"/>
  <c r="K48" i="1"/>
  <c r="I48" i="1"/>
  <c r="J47" i="1"/>
  <c r="J46" i="1"/>
  <c r="J43" i="1"/>
  <c r="J42" i="1" s="1"/>
  <c r="K42" i="1"/>
  <c r="I42" i="1"/>
  <c r="J39" i="1"/>
  <c r="J38" i="1" s="1"/>
  <c r="K38" i="1"/>
  <c r="K37" i="1" s="1"/>
  <c r="I38" i="1"/>
  <c r="I37" i="1" s="1"/>
  <c r="M37" i="1"/>
  <c r="L37" i="1"/>
  <c r="K27" i="1"/>
  <c r="J27" i="1"/>
  <c r="I27" i="1"/>
  <c r="J26" i="1"/>
  <c r="J22" i="1"/>
  <c r="J18" i="1"/>
  <c r="J17" i="1"/>
  <c r="I17" i="1"/>
  <c r="H17" i="1"/>
  <c r="K16" i="1"/>
  <c r="K15" i="1" s="1"/>
  <c r="I16" i="1"/>
  <c r="I15" i="1" s="1"/>
  <c r="M15" i="1"/>
  <c r="L15" i="1"/>
  <c r="M14" i="1"/>
  <c r="M13" i="1" s="1"/>
  <c r="J37" i="1" l="1"/>
  <c r="M267" i="1"/>
  <c r="M240" i="1" s="1"/>
  <c r="M207" i="1" s="1"/>
  <c r="M7" i="1" s="1"/>
  <c r="I421" i="1"/>
  <c r="M630" i="1"/>
  <c r="M629" i="1" s="1"/>
  <c r="J16" i="1"/>
  <c r="J15" i="1" s="1"/>
  <c r="K181" i="1"/>
  <c r="K273" i="1"/>
  <c r="K240" i="1" s="1"/>
  <c r="J329" i="1"/>
  <c r="I350" i="1"/>
  <c r="J428" i="1"/>
  <c r="J421" i="1" s="1"/>
  <c r="K456" i="1"/>
  <c r="L474" i="1"/>
  <c r="J474" i="1"/>
  <c r="I521" i="1"/>
  <c r="J521" i="1"/>
  <c r="L558" i="1"/>
  <c r="I558" i="1"/>
  <c r="I721" i="1"/>
  <c r="I715" i="1" s="1"/>
  <c r="L14" i="1"/>
  <c r="L13" i="1" s="1"/>
  <c r="I14" i="1"/>
  <c r="I72" i="1"/>
  <c r="K72" i="1"/>
  <c r="I139" i="1"/>
  <c r="J181" i="1"/>
  <c r="I240" i="1"/>
  <c r="K297" i="1"/>
  <c r="K207" i="1" s="1"/>
  <c r="I314" i="1"/>
  <c r="K329" i="1"/>
  <c r="I329" i="1"/>
  <c r="K428" i="1"/>
  <c r="K421" i="1" s="1"/>
  <c r="I456" i="1"/>
  <c r="I474" i="1"/>
  <c r="M474" i="1"/>
  <c r="J490" i="1"/>
  <c r="K520" i="1"/>
  <c r="M558" i="1"/>
  <c r="J600" i="1"/>
  <c r="I678" i="1"/>
  <c r="K715" i="1"/>
  <c r="J715" i="1"/>
  <c r="J306" i="1"/>
  <c r="J297" i="1" s="1"/>
  <c r="J207" i="1" s="1"/>
  <c r="Z207" i="1" s="1"/>
  <c r="Z209" i="1" s="1"/>
  <c r="K314" i="1"/>
  <c r="K474" i="1"/>
  <c r="K490" i="1"/>
  <c r="K14" i="1"/>
  <c r="O7" i="1"/>
  <c r="M521" i="1"/>
  <c r="J14" i="1"/>
  <c r="J13" i="1" s="1"/>
  <c r="I207" i="1"/>
  <c r="I629" i="1"/>
  <c r="I13" i="1"/>
  <c r="I7" i="1" s="1"/>
  <c r="J456" i="1"/>
  <c r="I520" i="1"/>
  <c r="N520" i="1"/>
  <c r="N7" i="1" s="1"/>
  <c r="J520" i="1"/>
  <c r="K630" i="1"/>
  <c r="K629" i="1" s="1"/>
  <c r="K678" i="1"/>
  <c r="K13" i="1"/>
  <c r="M520" i="1"/>
  <c r="L273" i="1"/>
  <c r="L240" i="1" s="1"/>
  <c r="L207" i="1" s="1"/>
  <c r="K7" i="1" l="1"/>
  <c r="J7" i="1"/>
</calcChain>
</file>

<file path=xl/sharedStrings.xml><?xml version="1.0" encoding="utf-8"?>
<sst xmlns="http://schemas.openxmlformats.org/spreadsheetml/2006/main" count="1578" uniqueCount="914">
  <si>
    <t xml:space="preserve">התקציב המינהלי לשנת 2021 </t>
  </si>
  <si>
    <t>(₪ באלפי)</t>
  </si>
  <si>
    <t>תקציב מאושר</t>
  </si>
  <si>
    <t>הרשאה להתחייב</t>
  </si>
  <si>
    <t>סה"כ תקציב מינהלי</t>
  </si>
  <si>
    <t>הצעת מינהל התקציבים</t>
  </si>
  <si>
    <t>הערות</t>
  </si>
  <si>
    <t>מס' סעיף</t>
  </si>
  <si>
    <t xml:space="preserve">    דרישה</t>
  </si>
  <si>
    <t>פירוט נוסף</t>
  </si>
  <si>
    <t>כמות</t>
  </si>
  <si>
    <t>סה"כ מינהל משאבי אנוש</t>
  </si>
  <si>
    <t>10</t>
  </si>
  <si>
    <t>שכר ונלוות</t>
  </si>
  <si>
    <t>1</t>
  </si>
  <si>
    <t>שכר ונלוות ברוטו</t>
  </si>
  <si>
    <t>01100106</t>
  </si>
  <si>
    <t>משכורת - תקן חוזים ועב"צ</t>
  </si>
  <si>
    <t xml:space="preserve">עובדי תקן ותקציב </t>
  </si>
  <si>
    <t>01</t>
  </si>
  <si>
    <t xml:space="preserve">שיא כ"א - משרות תקן </t>
  </si>
  <si>
    <t>02</t>
  </si>
  <si>
    <t xml:space="preserve">עב"צ לפי פרוייקטים </t>
  </si>
  <si>
    <t>04</t>
  </si>
  <si>
    <t>מתמחים ללשכה המשפטית</t>
  </si>
  <si>
    <t>06</t>
  </si>
  <si>
    <t>סטודנטים  (כולל תגבור לתבל)</t>
  </si>
  <si>
    <t>07</t>
  </si>
  <si>
    <t>דמי חבר בארגונים</t>
  </si>
  <si>
    <t>15</t>
  </si>
  <si>
    <t>הפרשות מעסיק - תוספת כ"א</t>
  </si>
  <si>
    <t>01101005</t>
  </si>
  <si>
    <t>שעות נוספות</t>
  </si>
  <si>
    <t>עובדי תקן וחוזים ע"ח תקציב</t>
  </si>
  <si>
    <t>01101302</t>
  </si>
  <si>
    <t>כונניות</t>
  </si>
  <si>
    <t xml:space="preserve"> 01106004</t>
  </si>
  <si>
    <t>שכר עידוד</t>
  </si>
  <si>
    <t>תשלומי פרמיה לעובדים</t>
  </si>
  <si>
    <t xml:space="preserve"> 01106509</t>
  </si>
  <si>
    <t>ביגוד</t>
  </si>
  <si>
    <t>תשלום לעובדים</t>
  </si>
  <si>
    <t>נזקי ביגוד</t>
  </si>
  <si>
    <t xml:space="preserve"> 01106608</t>
  </si>
  <si>
    <t>הבראה</t>
  </si>
  <si>
    <t>דמי הבראה לעובדים</t>
  </si>
  <si>
    <t>01100205</t>
  </si>
  <si>
    <t>סבסוד ארוחות לעובדים</t>
  </si>
  <si>
    <t>השתתפות במימון ארוחות</t>
  </si>
  <si>
    <t>01107010</t>
  </si>
  <si>
    <t>נסיעות ואש"ל</t>
  </si>
  <si>
    <t>01108000</t>
  </si>
  <si>
    <t>אחזקת רכב עובדים</t>
  </si>
  <si>
    <t>2</t>
  </si>
  <si>
    <t>הפרשות מעסיק</t>
  </si>
  <si>
    <t xml:space="preserve"> 01102003</t>
  </si>
  <si>
    <t xml:space="preserve">ביטוח לאומי </t>
  </si>
  <si>
    <t>הפרשות ביטוח לאומי</t>
  </si>
  <si>
    <t>השתתפות המעסיק לעובדים</t>
  </si>
  <si>
    <t>הפרשה בגין הלוואות יהב</t>
  </si>
  <si>
    <t xml:space="preserve"> 01102102</t>
  </si>
  <si>
    <t xml:space="preserve">מס שכר </t>
  </si>
  <si>
    <t>מס שכר</t>
  </si>
  <si>
    <t>הפרשות בגין זקיפת ריבית הלוואות (מס הכנסה)</t>
  </si>
  <si>
    <t xml:space="preserve"> 01102201</t>
  </si>
  <si>
    <t>קרן השתלמות</t>
  </si>
  <si>
    <t>01102417</t>
  </si>
  <si>
    <t>הפרשות סוציאליות</t>
  </si>
  <si>
    <t xml:space="preserve">ק. גמל </t>
  </si>
  <si>
    <t>פנסיה, פיצויים ושכר מזכירים</t>
  </si>
  <si>
    <t xml:space="preserve"> 01103209</t>
  </si>
  <si>
    <t>תלמידי קיץ</t>
  </si>
  <si>
    <t>העסקת ילדי עובדים ותלמידים במצוקה</t>
  </si>
  <si>
    <t xml:space="preserve"> 01106707</t>
  </si>
  <si>
    <t>פנסיה</t>
  </si>
  <si>
    <t>תשלומים לגימלאי המוסד (*)</t>
  </si>
  <si>
    <t>תשלום למל"מ - תלושי שכר גמלאים</t>
  </si>
  <si>
    <t>03</t>
  </si>
  <si>
    <t>ייעוץ פנסיוני לפורשים</t>
  </si>
  <si>
    <t xml:space="preserve"> 01106806</t>
  </si>
  <si>
    <t>פיצויים לפורשים</t>
  </si>
  <si>
    <t>לעובדים פורשים</t>
  </si>
  <si>
    <t xml:space="preserve"> 01171107</t>
  </si>
  <si>
    <t>מזכירי ועדות</t>
  </si>
  <si>
    <t>כולל ועדות מס הכנסה - שוטף</t>
  </si>
  <si>
    <t>20</t>
  </si>
  <si>
    <t>מיקור חוץ - כ"א ותרגומים</t>
  </si>
  <si>
    <t>01192210</t>
  </si>
  <si>
    <t>מיקור חוץ</t>
  </si>
  <si>
    <t>כ"א חיצוני</t>
  </si>
  <si>
    <t>תרגום מסמכים - כללי</t>
  </si>
  <si>
    <t>נכים ומשתקמים (מ"ר וסניפים) - חשכ"ל</t>
  </si>
  <si>
    <t>01192228</t>
  </si>
  <si>
    <t>שירות לאומי</t>
  </si>
  <si>
    <t>מתנדבים/מתנדבות</t>
  </si>
  <si>
    <t>01161512</t>
  </si>
  <si>
    <t>מוקד טלפוני - ארצי</t>
  </si>
  <si>
    <t>מוקד טלפוני וערוצים דיגיטליים</t>
  </si>
  <si>
    <t xml:space="preserve">תשלום לחברה </t>
  </si>
  <si>
    <t>תוספת של 8 מליון ₪ עבור ב"ש</t>
  </si>
  <si>
    <t>פקוח ובקרה - יעוץ</t>
  </si>
  <si>
    <t>הדרכה מקצועית למוקד נוסף</t>
  </si>
  <si>
    <t>(*)</t>
  </si>
  <si>
    <t>מספר המקבלים ברמה שנתית</t>
  </si>
  <si>
    <t>030</t>
  </si>
  <si>
    <t>תרבות ורווחה</t>
  </si>
  <si>
    <t xml:space="preserve"> 01109107</t>
  </si>
  <si>
    <t>מענקים לעובדים במצוקה</t>
  </si>
  <si>
    <t xml:space="preserve">הלוואות ומענקים לעובדים </t>
  </si>
  <si>
    <t>01109099</t>
  </si>
  <si>
    <t>קרן אהרון</t>
  </si>
  <si>
    <t>01109115</t>
  </si>
  <si>
    <t>בדיקות רפואיות ופעולות מניעה</t>
  </si>
  <si>
    <t>לעובדים - הוראת נש"מ</t>
  </si>
  <si>
    <t>לספורטאים עובדי המוסד</t>
  </si>
  <si>
    <t>01122225</t>
  </si>
  <si>
    <t>הגנה משפטית - ביטוח</t>
  </si>
  <si>
    <t>ביטוח הגנה משפטית לעובדי המוסד</t>
  </si>
  <si>
    <t>01101088</t>
  </si>
  <si>
    <t>השתתפות בטיפול שיניים</t>
  </si>
  <si>
    <t>01109503</t>
  </si>
  <si>
    <t>מעמד האישה ורווחת המשפחה</t>
  </si>
  <si>
    <t>מעמד האישה ורווחת המשפחה - מטה</t>
  </si>
  <si>
    <t>הוצאות חייבות בהוצאה עודפת</t>
  </si>
  <si>
    <t>הוצאות עודפות</t>
  </si>
  <si>
    <t>הוצאות פטורות מהוצאה עודפת</t>
  </si>
  <si>
    <t xml:space="preserve"> 01191600</t>
  </si>
  <si>
    <t xml:space="preserve"> </t>
  </si>
  <si>
    <t>תרבות - גילום</t>
  </si>
  <si>
    <t>05</t>
  </si>
  <si>
    <t>פעולות ספורט (כולל ביטוחיאדה)</t>
  </si>
  <si>
    <t>תרבות ועדים</t>
  </si>
  <si>
    <t>מועדון טוב</t>
  </si>
  <si>
    <t>08</t>
  </si>
  <si>
    <t>ערכת אבלים</t>
  </si>
  <si>
    <t>ליווי פורשים</t>
  </si>
  <si>
    <t>01191675</t>
  </si>
  <si>
    <t>שי לחג</t>
  </si>
  <si>
    <t xml:space="preserve">שי לחג (לעובדים) </t>
  </si>
  <si>
    <t>שי למתנדב לחג (מינהלי+שירות לאומי)</t>
  </si>
  <si>
    <t>שי לחנוכה</t>
  </si>
  <si>
    <t>גילום שי לחג</t>
  </si>
  <si>
    <t>01191659</t>
  </si>
  <si>
    <t>שי שמחות</t>
  </si>
  <si>
    <t>שי שמחות - השתתפות המוסד</t>
  </si>
  <si>
    <t>040</t>
  </si>
  <si>
    <t>גמלאים</t>
  </si>
  <si>
    <t>01191642</t>
  </si>
  <si>
    <t>ארגון הגמלאים</t>
  </si>
  <si>
    <t>ארגון הגמלאים-כנס שנתי</t>
  </si>
  <si>
    <t>הוצאות פטורות - מס הכנסה</t>
  </si>
  <si>
    <t>השתתפות בעמותת הגמלאים - הסכם</t>
  </si>
  <si>
    <t>הסכם הוספת שארים</t>
  </si>
  <si>
    <t>1192095</t>
  </si>
  <si>
    <t>שי לגמלאי פנסיה צוברת</t>
  </si>
  <si>
    <t>050</t>
  </si>
  <si>
    <t>כבודים וסובסידיה</t>
  </si>
  <si>
    <t xml:space="preserve"> 01191709</t>
  </si>
  <si>
    <t>סובסידיה למזנון</t>
  </si>
  <si>
    <t xml:space="preserve">  </t>
  </si>
  <si>
    <t>סובסידיה למזנון - גילום</t>
  </si>
  <si>
    <t>הוצאות עודפות - מס הכנסה</t>
  </si>
  <si>
    <t xml:space="preserve"> 01191808</t>
  </si>
  <si>
    <t>השתתפות בהוצאות כיבוד (*)</t>
  </si>
  <si>
    <t>כיבודים - גילום</t>
  </si>
  <si>
    <t>מפגשים פנימיים (בסניפים ומ"ר)</t>
  </si>
  <si>
    <t>ארוח משלחות מחו"ל</t>
  </si>
  <si>
    <t>כנס עובדים ותיקים</t>
  </si>
  <si>
    <t>מעמד האישה</t>
  </si>
  <si>
    <t>09</t>
  </si>
  <si>
    <t>הדרכה וציוד לשעת חרום</t>
  </si>
  <si>
    <t>כיבודים בהדרכה</t>
  </si>
  <si>
    <t>11</t>
  </si>
  <si>
    <t>סובסידים לעובדים ללא מזנון</t>
  </si>
  <si>
    <t>13</t>
  </si>
  <si>
    <t>קרנות</t>
  </si>
  <si>
    <t>14</t>
  </si>
  <si>
    <t>הסברה</t>
  </si>
  <si>
    <t>סיעוד</t>
  </si>
  <si>
    <t>16</t>
  </si>
  <si>
    <t>קורסי גמול השתלמות</t>
  </si>
  <si>
    <t>060</t>
  </si>
  <si>
    <t>עובד מצטיין וכנסים</t>
  </si>
  <si>
    <t xml:space="preserve"> 01109305</t>
  </si>
  <si>
    <t>עובד מצטיין ופרס מנכ"ל</t>
  </si>
  <si>
    <t>פרס מנכ"ל</t>
  </si>
  <si>
    <t>עובד מצטיין ופרסי יעול</t>
  </si>
  <si>
    <t xml:space="preserve"> 01109404</t>
  </si>
  <si>
    <t>כנס עובדים ותיקים-גילום</t>
  </si>
  <si>
    <t>הוצאות כיבוד כולל מימון כיבוד לישיבות עבודה (כולל סובסידיה), בנושאים שונים.</t>
  </si>
  <si>
    <t>70</t>
  </si>
  <si>
    <t>הדרכה</t>
  </si>
  <si>
    <t xml:space="preserve"> 01161009</t>
  </si>
  <si>
    <t>הדרכה ופתוח</t>
  </si>
  <si>
    <t>רווחה</t>
  </si>
  <si>
    <t>הוצאות עודפות-מס הכנסה</t>
  </si>
  <si>
    <t>ימי הדרכה מקצועיים</t>
  </si>
  <si>
    <t>הדרכה בסניפים</t>
  </si>
  <si>
    <t>ימי העשרה</t>
  </si>
  <si>
    <t>ציוד הדרכה</t>
  </si>
  <si>
    <t>פתוח מנהלים</t>
  </si>
  <si>
    <t>סיכום שנה - סניפים</t>
  </si>
  <si>
    <t>הדרכה וארוח - תבל</t>
  </si>
  <si>
    <t xml:space="preserve"> 01161108</t>
  </si>
  <si>
    <t>מרצים</t>
  </si>
  <si>
    <t>מרצים לימי עיון והשתלמויות</t>
  </si>
  <si>
    <t xml:space="preserve"> 01161603</t>
  </si>
  <si>
    <t>פרוייקטים מיוחדים</t>
  </si>
  <si>
    <t>פיתוח מנהיגות</t>
  </si>
  <si>
    <t>הכשרה מקצועית</t>
  </si>
  <si>
    <t>פיתוח אירגוני</t>
  </si>
  <si>
    <t>למידה טכנולוגית</t>
  </si>
  <si>
    <t xml:space="preserve"> 01161702</t>
  </si>
  <si>
    <t>הדרכה לשעות חרום</t>
  </si>
  <si>
    <t>רענון ותדרוך</t>
  </si>
  <si>
    <t>02108116</t>
  </si>
  <si>
    <t>הדרכה והטמעת פרוייקט תבל (*)</t>
  </si>
  <si>
    <t>הדרכת תבל</t>
  </si>
  <si>
    <t>80</t>
  </si>
  <si>
    <t>מבחני התאמה</t>
  </si>
  <si>
    <t>01161306</t>
  </si>
  <si>
    <t>מבחני מיון וסדנאות (כולל כ"א לחוק סיעוד)</t>
  </si>
  <si>
    <t>הדרכת תבל - עבר בשנת 2021 מתקציב תבל - לתקציב ההדרכה השוטף</t>
  </si>
  <si>
    <t>90</t>
  </si>
  <si>
    <t>הוצאות או"ש ומינהל הארגון</t>
  </si>
  <si>
    <t>01131150</t>
  </si>
  <si>
    <t>גניזה חיצונית</t>
  </si>
  <si>
    <t>שירותי גניזה</t>
  </si>
  <si>
    <t>01134253</t>
  </si>
  <si>
    <t>מערכת לבקרת תורים</t>
  </si>
  <si>
    <t>שיוניים ותוספות</t>
  </si>
  <si>
    <t>תחזוקה וביטוח</t>
  </si>
  <si>
    <t xml:space="preserve"> 01141001</t>
  </si>
  <si>
    <t>משלוח דואר ע"י חברה</t>
  </si>
  <si>
    <t>כולל דואר שליחים</t>
  </si>
  <si>
    <t>01161215</t>
  </si>
  <si>
    <t>השתלמויות</t>
  </si>
  <si>
    <t>השתלמויות חוץ כללי</t>
  </si>
  <si>
    <t>השתלמויות מקצועיות בתמ"מ</t>
  </si>
  <si>
    <t xml:space="preserve"> 01141100</t>
  </si>
  <si>
    <t>דואר בולים ושליחויות</t>
  </si>
  <si>
    <t>דואר</t>
  </si>
  <si>
    <t>שליחויות (מסירה ביד)</t>
  </si>
  <si>
    <t xml:space="preserve"> 01161207</t>
  </si>
  <si>
    <t>מלגות לימודים לעובדים</t>
  </si>
  <si>
    <t>מילגות (כולל גילום)</t>
  </si>
  <si>
    <t>להעביר לאו"ש</t>
  </si>
  <si>
    <t>סה"כ מינהל לוגיסטיקה</t>
  </si>
  <si>
    <t>210</t>
  </si>
  <si>
    <t>רכישה והחלפת רכב</t>
  </si>
  <si>
    <t xml:space="preserve"> 01111004</t>
  </si>
  <si>
    <t>רכישת רכב</t>
  </si>
  <si>
    <t>רזרבה לרכישת רכבים</t>
  </si>
  <si>
    <t xml:space="preserve"> 01111103</t>
  </si>
  <si>
    <t>החלפת רכב - קרן צוברת</t>
  </si>
  <si>
    <t>עלות נטו (בניכוי הכנסה ממכירה)</t>
  </si>
  <si>
    <t>215</t>
  </si>
  <si>
    <t>שכירות רכבים</t>
  </si>
  <si>
    <t xml:space="preserve"> 01115005</t>
  </si>
  <si>
    <t>שכירות רכב -גילום</t>
  </si>
  <si>
    <t>220</t>
  </si>
  <si>
    <t>אחזקת רכבים - מוסד</t>
  </si>
  <si>
    <t xml:space="preserve"> 01112002</t>
  </si>
  <si>
    <t>תיקוני רכב</t>
  </si>
  <si>
    <t xml:space="preserve"> 01113000</t>
  </si>
  <si>
    <t>דלק לרכבי המוסד</t>
  </si>
  <si>
    <t xml:space="preserve"> 01114008</t>
  </si>
  <si>
    <t>ביטוח ורשיונות רכב המוסד</t>
  </si>
  <si>
    <t>חובה ומקיף</t>
  </si>
  <si>
    <t>אגרות ורשיונות</t>
  </si>
  <si>
    <t>01115252</t>
  </si>
  <si>
    <t>תשלום אגרה  - כביש 6</t>
  </si>
  <si>
    <t>01115260</t>
  </si>
  <si>
    <t>רכישת ואחזקת מע' איתורן</t>
  </si>
  <si>
    <t>225</t>
  </si>
  <si>
    <t>הוצאות חניה</t>
  </si>
  <si>
    <t>01112259</t>
  </si>
  <si>
    <t xml:space="preserve">הוצאות חנייה </t>
  </si>
  <si>
    <t>לרכב עובדים והמוסד במ"ר ובסניפים</t>
  </si>
  <si>
    <t>חניה סלולרית</t>
  </si>
  <si>
    <t>דמי חניה - תב"ל</t>
  </si>
  <si>
    <t>חניה למ"ר - שד' וייצמן</t>
  </si>
  <si>
    <t>230</t>
  </si>
  <si>
    <t>הובלות והסעות</t>
  </si>
  <si>
    <t>01116003</t>
  </si>
  <si>
    <t xml:space="preserve">הובלות  </t>
  </si>
  <si>
    <t>הסעות</t>
  </si>
  <si>
    <t>235</t>
  </si>
  <si>
    <t>הוצאות דיור</t>
  </si>
  <si>
    <t xml:space="preserve"> 01121003</t>
  </si>
  <si>
    <t>אחזקת מבני המוסד</t>
  </si>
  <si>
    <t xml:space="preserve">אחזקה שוטפת </t>
  </si>
  <si>
    <t xml:space="preserve">אחזקת צבע וציוד סניפים </t>
  </si>
  <si>
    <t>מטה - מ"ר</t>
  </si>
  <si>
    <t xml:space="preserve"> 01121102</t>
  </si>
  <si>
    <t>נקיון וגינון</t>
  </si>
  <si>
    <t>ניקיון ע"פ הסכמים</t>
  </si>
  <si>
    <t xml:space="preserve">גינון </t>
  </si>
  <si>
    <t>רכש ציוד נקיון</t>
  </si>
  <si>
    <t>נקיון לשכיריות חדשות</t>
  </si>
  <si>
    <t>01121110</t>
  </si>
  <si>
    <t>דמי ניהול</t>
  </si>
  <si>
    <t>דמי ניהול מ"ר וסניפים</t>
  </si>
  <si>
    <t>דמי ניהול - תב"ל</t>
  </si>
  <si>
    <t xml:space="preserve"> 01121300</t>
  </si>
  <si>
    <t>מים</t>
  </si>
  <si>
    <t>תשלום בגין צריכת מים</t>
  </si>
  <si>
    <t>01121409</t>
  </si>
  <si>
    <t>חשמל</t>
  </si>
  <si>
    <t>תשלום בגין צריכת חשמל</t>
  </si>
  <si>
    <t>התיעלות אנרגטית</t>
  </si>
  <si>
    <t>תאורת חרום</t>
  </si>
  <si>
    <t xml:space="preserve"> 01121508</t>
  </si>
  <si>
    <t>דלק להסקה</t>
  </si>
  <si>
    <t>דלק להסקה לסניפים ומ"ר</t>
  </si>
  <si>
    <t xml:space="preserve"> 01121607</t>
  </si>
  <si>
    <t>מיסים עירוניים</t>
  </si>
  <si>
    <t>לנכסי המוסד ושכירויות</t>
  </si>
  <si>
    <t>שירות לבדיקת חיוב ארנונה</t>
  </si>
  <si>
    <t xml:space="preserve"> 01121805</t>
  </si>
  <si>
    <t>שכר דירה - מושכר קיים</t>
  </si>
  <si>
    <t>מושכרים בחוזים קיימים</t>
  </si>
  <si>
    <t>פרוייקטים בהליך מכרזי</t>
  </si>
  <si>
    <t>שכ"ד תב"ל</t>
  </si>
  <si>
    <t>01121904</t>
  </si>
  <si>
    <t>שכר דירה - מושכר חדש</t>
  </si>
  <si>
    <t>מושכרים חדשים - נקודות שרות</t>
  </si>
  <si>
    <t>עכו</t>
  </si>
  <si>
    <t>ועדות ערר - צפון</t>
  </si>
  <si>
    <t>בית תמ"מ - תוספת שטח</t>
  </si>
  <si>
    <t>פתח תקווה - תוספת שטח</t>
  </si>
  <si>
    <t>שכירות מבנה חלופי - מ"ר</t>
  </si>
  <si>
    <t>אופקים - נקודת שירות</t>
  </si>
  <si>
    <t>ערערה - נקודת שירות</t>
  </si>
  <si>
    <t>12</t>
  </si>
  <si>
    <t>כסייפה - נקודת שירות</t>
  </si>
  <si>
    <t>כרמיאל - תוספת שטח</t>
  </si>
  <si>
    <t>רמת גן - תוספת שטח</t>
  </si>
  <si>
    <t xml:space="preserve"> 01122209</t>
  </si>
  <si>
    <t>ביטוח נכסים וציוד</t>
  </si>
  <si>
    <t>בטוח נכסים, אלמנטרי וחבויות צד ג'</t>
  </si>
  <si>
    <t>ביטוח ונכסים - משכורת</t>
  </si>
  <si>
    <t>ביטוח נכסים, ציוד ושונות</t>
  </si>
  <si>
    <t>240</t>
  </si>
  <si>
    <t>אחזקת מזגנים ומעליות</t>
  </si>
  <si>
    <t xml:space="preserve"> 01121201</t>
  </si>
  <si>
    <t>אחזקה ורכישת מע' אלקטרו מכניות</t>
  </si>
  <si>
    <t>אחזקת מיזוג אויר ומעליות</t>
  </si>
  <si>
    <t>רכישה ואחזקת מזגנים  מפוצלים</t>
  </si>
  <si>
    <t>מערכות אלקטרו מכניות</t>
  </si>
  <si>
    <t>מיזוג אויר מ"ר</t>
  </si>
  <si>
    <t>245</t>
  </si>
  <si>
    <t>שינויים במבנים והתאמות</t>
  </si>
  <si>
    <t xml:space="preserve"> 01122001</t>
  </si>
  <si>
    <t>שינויים במבנים</t>
  </si>
  <si>
    <t>שינויים והתאמות - סניפים</t>
  </si>
  <si>
    <t>יעוץ</t>
  </si>
  <si>
    <t>תקצוב מדרישה 1 עבור גדיש</t>
  </si>
  <si>
    <t>בניניי משרד ראשי</t>
  </si>
  <si>
    <t>מיתוג</t>
  </si>
  <si>
    <t>הנגשת נכים</t>
  </si>
  <si>
    <t>מעבר בניין מ"ר</t>
  </si>
  <si>
    <t>01122019</t>
  </si>
  <si>
    <t>מבנה חלופי הנהלה ראשית</t>
  </si>
  <si>
    <t>מכרז התאמות</t>
  </si>
  <si>
    <t>טלפוניה</t>
  </si>
  <si>
    <t>מערכת ביטחון</t>
  </si>
  <si>
    <t>גילוי אש</t>
  </si>
  <si>
    <t>יועצים</t>
  </si>
  <si>
    <t>שילוט</t>
  </si>
  <si>
    <t>ריהוט</t>
  </si>
  <si>
    <t>250</t>
  </si>
  <si>
    <t xml:space="preserve">יעוץ מקצועי והדרכות </t>
  </si>
  <si>
    <t xml:space="preserve"> 01191303</t>
  </si>
  <si>
    <t>יעוץ מקצועי</t>
  </si>
  <si>
    <t>שמאות נדל"ן</t>
  </si>
  <si>
    <t>קצין בטיחות התעבורה</t>
  </si>
  <si>
    <t>ייעוץ לניהול נכסי המוסד</t>
  </si>
  <si>
    <t>01161710</t>
  </si>
  <si>
    <t>הדרכה לבטיחות בתעבורה</t>
  </si>
  <si>
    <t>נהיגה נכונה</t>
  </si>
  <si>
    <t>אימון משטח החלקה והדרכות</t>
  </si>
  <si>
    <t>255</t>
  </si>
  <si>
    <t>בטיחות, גילוי וכיבוי אש</t>
  </si>
  <si>
    <t>01134113</t>
  </si>
  <si>
    <t>בטיחות וכיבוי אש</t>
  </si>
  <si>
    <t>כיבוי אש במים</t>
  </si>
  <si>
    <t>260</t>
  </si>
  <si>
    <t>הוצאות טלפון</t>
  </si>
  <si>
    <t>01141209</t>
  </si>
  <si>
    <t xml:space="preserve">הוצ' שוטפות - טלפונים </t>
  </si>
  <si>
    <t xml:space="preserve">תשלום עבור נסר IPT </t>
  </si>
  <si>
    <t>תשלום עבור נ.ס.ר קורל</t>
  </si>
  <si>
    <t>אחזקת סלולר</t>
  </si>
  <si>
    <t>01141407</t>
  </si>
  <si>
    <t>תשלום לבזק</t>
  </si>
  <si>
    <t>בזק - שוטף</t>
  </si>
  <si>
    <t>תקשורת מחשבים - נל"ן</t>
  </si>
  <si>
    <t>תשלום למתנדבים-פטור</t>
  </si>
  <si>
    <t>תשלום למתנדבים-חייב</t>
  </si>
  <si>
    <t>01141217</t>
  </si>
  <si>
    <t>טלפוניה - רכישת שירותים וציוד</t>
  </si>
  <si>
    <t>מערכת תקשורת לחרשים ומוגבלים</t>
  </si>
  <si>
    <t>וידאו קונפרנס</t>
  </si>
  <si>
    <t>מערכת I.P.T</t>
  </si>
  <si>
    <t>מע' התרעה בפני רעידת אדמה</t>
  </si>
  <si>
    <t>שה"מ (שרות השגה מרחוק)</t>
  </si>
  <si>
    <t>טלפוניה למושכרים חדשים</t>
  </si>
  <si>
    <t>מרכז מומחים מרכז+ וע' ערר צפון</t>
  </si>
  <si>
    <t>265</t>
  </si>
  <si>
    <t>רהוט וציוד</t>
  </si>
  <si>
    <t>01132109</t>
  </si>
  <si>
    <t>רכישת מכונות משרדיות</t>
  </si>
  <si>
    <t>מכונות צילום (פקס), ביול ואחר</t>
  </si>
  <si>
    <t>מצלמות וציוד לחקירות</t>
  </si>
  <si>
    <t xml:space="preserve"> 01133008</t>
  </si>
  <si>
    <t>ציוד ורהוט - שוטף</t>
  </si>
  <si>
    <t>רכישה והחלפת ריהוט וציוד - סניפים</t>
  </si>
  <si>
    <t>בגדי יצוג למקבלי קהל</t>
  </si>
  <si>
    <t>רכש וציוד מושכרים חדשים</t>
  </si>
  <si>
    <t xml:space="preserve"> 01134303</t>
  </si>
  <si>
    <t>רכישת ציוד משרדי שוטף</t>
  </si>
  <si>
    <t>ציוד לסניפים  ומ"ר</t>
  </si>
  <si>
    <t xml:space="preserve">ציוד ספורט </t>
  </si>
  <si>
    <t>270</t>
  </si>
  <si>
    <t>אחזקה וציוד</t>
  </si>
  <si>
    <t xml:space="preserve"> 01132208</t>
  </si>
  <si>
    <t>אחזקת מכונות משרדיות</t>
  </si>
  <si>
    <t>אחזקה ותיקונים מכונות משרדיות</t>
  </si>
  <si>
    <t>אחזקת מכונות צלום ופקס</t>
  </si>
  <si>
    <t xml:space="preserve">אחזקת מתקנים למים </t>
  </si>
  <si>
    <t>275</t>
  </si>
  <si>
    <t>נייר והדפסות</t>
  </si>
  <si>
    <t xml:space="preserve"> 01131002</t>
  </si>
  <si>
    <t>נייר והדפסות - סה"כ</t>
  </si>
  <si>
    <t xml:space="preserve">נייר והדפסות </t>
  </si>
  <si>
    <t>כולל טפסים, מעטפות, תיקים וכד'</t>
  </si>
  <si>
    <t xml:space="preserve">צלום מסמכים ע"י משתקמים </t>
  </si>
  <si>
    <t>01131168</t>
  </si>
  <si>
    <t>ציוד לגניזה ואחסון</t>
  </si>
  <si>
    <t>קרגלים, קלסרים</t>
  </si>
  <si>
    <t>הסברה והנגשת מידע</t>
  </si>
  <si>
    <t>310</t>
  </si>
  <si>
    <t xml:space="preserve"> 01151000</t>
  </si>
  <si>
    <t>פרסום בכלי תקשורת (לפ"מ)</t>
  </si>
  <si>
    <t>פרסום שוטף במדיה</t>
  </si>
  <si>
    <t>חוברות, כרזות ודפי מידע</t>
  </si>
  <si>
    <t xml:space="preserve">קמפיינים ופרוייקטים מיוחדים </t>
  </si>
  <si>
    <t>רזרבה לפרסום והסברה</t>
  </si>
  <si>
    <t>01151810</t>
  </si>
  <si>
    <t>מצעד החיים</t>
  </si>
  <si>
    <t>משלחת עובדי המוסד לפולין</t>
  </si>
  <si>
    <t xml:space="preserve"> 01151505</t>
  </si>
  <si>
    <t>קטעי עתונות</t>
  </si>
  <si>
    <t>מידע תקשורתי וניטור מדיה</t>
  </si>
  <si>
    <t xml:space="preserve"> 01151703</t>
  </si>
  <si>
    <t>כנסים וארועים</t>
  </si>
  <si>
    <t>כנסים וסמינרים-משכורת</t>
  </si>
  <si>
    <t>ארועים ותערוכות</t>
  </si>
  <si>
    <t>כנס לציון יום הנכה</t>
  </si>
  <si>
    <t>פעילות סניף עם קהילה</t>
  </si>
  <si>
    <t>כנס שנתי - קרנות</t>
  </si>
  <si>
    <t>01151919</t>
  </si>
  <si>
    <t>יועצים להסברה</t>
  </si>
  <si>
    <t>ייעוץ בנושאים שונים</t>
  </si>
  <si>
    <t>מינהל הגמלאות</t>
  </si>
  <si>
    <t>365</t>
  </si>
  <si>
    <t>גמלאות כללי</t>
  </si>
  <si>
    <t xml:space="preserve"> 01173301</t>
  </si>
  <si>
    <t>שיקום</t>
  </si>
  <si>
    <t>כנס שיקום</t>
  </si>
  <si>
    <t>01173517</t>
  </si>
  <si>
    <t>01191048</t>
  </si>
  <si>
    <t>ועדת תביעות</t>
  </si>
  <si>
    <t>הוצאות שוטפות וגמול</t>
  </si>
  <si>
    <t>01173004</t>
  </si>
  <si>
    <t>תומכי לקוח</t>
  </si>
  <si>
    <t>375</t>
  </si>
  <si>
    <t>ייעוץ לקשיש</t>
  </si>
  <si>
    <t xml:space="preserve"> 01107200</t>
  </si>
  <si>
    <t>יעוץ לקשיש - סיורים ונסיעות</t>
  </si>
  <si>
    <t>נסיעות יעוץ לקשיש - הדרכות וסיורים</t>
  </si>
  <si>
    <t>ארועים בסניפים + עשור</t>
  </si>
  <si>
    <t xml:space="preserve">הדרכה וסיור למתנדבים </t>
  </si>
  <si>
    <t>אמצעי עזר להדרכה</t>
  </si>
  <si>
    <t>מרכז מידע ותמיכה ארצי - סיור והדרכה</t>
  </si>
  <si>
    <t>01192004</t>
  </si>
  <si>
    <t>שי לחג למתנדבים</t>
  </si>
  <si>
    <t>שי לחגים</t>
  </si>
  <si>
    <t>הוצאה חייבת במס</t>
  </si>
  <si>
    <t>הוצאות פטורות ממס</t>
  </si>
  <si>
    <t>הוצאה עודפת</t>
  </si>
  <si>
    <t>01192046</t>
  </si>
  <si>
    <t>פעילות קהילתית</t>
  </si>
  <si>
    <t>פעילות קיהלתית</t>
  </si>
  <si>
    <t>01192178</t>
  </si>
  <si>
    <t>החזר נסיעות למתנדבים</t>
  </si>
  <si>
    <t>החזר נסיעות</t>
  </si>
  <si>
    <t>01191485</t>
  </si>
  <si>
    <t>מרכז תמיכה ומידע</t>
  </si>
  <si>
    <t>יום הקשיש</t>
  </si>
  <si>
    <t>01192038</t>
  </si>
  <si>
    <t>הדרכה יעוץ לקשיש</t>
  </si>
  <si>
    <t>הדרכה למתנדבים</t>
  </si>
  <si>
    <t>01191816</t>
  </si>
  <si>
    <t>כיבוד קל יעוץ לקשיש</t>
  </si>
  <si>
    <t>01191923</t>
  </si>
  <si>
    <t>הכנה לפרישה</t>
  </si>
  <si>
    <t>רבעון הגיל החדש</t>
  </si>
  <si>
    <t>מינהל גביה וביטוח</t>
  </si>
  <si>
    <t>410</t>
  </si>
  <si>
    <t>פעולות גביה</t>
  </si>
  <si>
    <t xml:space="preserve"> 01190206</t>
  </si>
  <si>
    <t>פעולות גבייה</t>
  </si>
  <si>
    <t>מידע על מעסיקים</t>
  </si>
  <si>
    <t>מאגר מרשמים  מרכזי</t>
  </si>
  <si>
    <t>אגרה לשימוש בקובץ רכב</t>
  </si>
  <si>
    <t>בקרת רו"ח בקיבוצים</t>
  </si>
  <si>
    <t>01190560</t>
  </si>
  <si>
    <t>תקשורת נתונים לשע"מ</t>
  </si>
  <si>
    <t>שנה שעבה היה יתרת חוב עבור שע"מ, והשנה התשלום רוזז</t>
  </si>
  <si>
    <t>415</t>
  </si>
  <si>
    <t>הוצל"פ</t>
  </si>
  <si>
    <t xml:space="preserve"> 01190404</t>
  </si>
  <si>
    <t>פעולות אכיפה והוצל"פ</t>
  </si>
  <si>
    <t xml:space="preserve">שת"מים </t>
  </si>
  <si>
    <t>הוצ' אכיפה, כולל ארוח</t>
  </si>
  <si>
    <t>מערכת יונה</t>
  </si>
  <si>
    <t>אימות כתובת הוצל"פ (שמח)</t>
  </si>
  <si>
    <t>מינהל כספים ובקרה</t>
  </si>
  <si>
    <t>460</t>
  </si>
  <si>
    <t>עמלות בנקים</t>
  </si>
  <si>
    <t xml:space="preserve"> 01190008</t>
  </si>
  <si>
    <t>01190156</t>
  </si>
  <si>
    <t>אימות חשבונות בנקים</t>
  </si>
  <si>
    <t>465</t>
  </si>
  <si>
    <t>01192608</t>
  </si>
  <si>
    <t>העברה לשלטונות המס</t>
  </si>
  <si>
    <t>470</t>
  </si>
  <si>
    <t>עבודות חוץ כספים</t>
  </si>
  <si>
    <t xml:space="preserve"> 01190305</t>
  </si>
  <si>
    <t>מל"מ</t>
  </si>
  <si>
    <t>הכנה ועיבוד תלושי שכר לעובדים</t>
  </si>
  <si>
    <t>475</t>
  </si>
  <si>
    <t>רואה חשבון ובקרות</t>
  </si>
  <si>
    <t>01190313</t>
  </si>
  <si>
    <t>ביקורת ועריכת דו"חות כספיים</t>
  </si>
  <si>
    <t>בקרה ועריכת דו"חות</t>
  </si>
  <si>
    <t>עריכת מאזן וביקורות נוספות</t>
  </si>
  <si>
    <t>בקרה כספית - תב"ל</t>
  </si>
  <si>
    <t>ביקורת רו"ח</t>
  </si>
  <si>
    <t>לשכה משפטית</t>
  </si>
  <si>
    <t>510</t>
  </si>
  <si>
    <t>הוצאות משפט</t>
  </si>
  <si>
    <t xml:space="preserve"> 01180009</t>
  </si>
  <si>
    <t xml:space="preserve">הוצאות משפט </t>
  </si>
  <si>
    <t>תביעות פיצויים</t>
  </si>
  <si>
    <t>515</t>
  </si>
  <si>
    <t>העברת חומר לבית דין</t>
  </si>
  <si>
    <t>01180306</t>
  </si>
  <si>
    <t>העברת חומר לבתי דין</t>
  </si>
  <si>
    <t>משלוח תיקים לקראת דיון</t>
  </si>
  <si>
    <t>520</t>
  </si>
  <si>
    <t>טיפול בתביעות - מיקור חוץ</t>
  </si>
  <si>
    <t>01180058</t>
  </si>
  <si>
    <t xml:space="preserve">ערעורים על וועדות ערר </t>
  </si>
  <si>
    <t>01180322</t>
  </si>
  <si>
    <t>טיפול בתביעות בינוי ומינהל</t>
  </si>
  <si>
    <t xml:space="preserve">חוו"ד משפטיות </t>
  </si>
  <si>
    <t>01180348</t>
  </si>
  <si>
    <t>בוררות נתניה</t>
  </si>
  <si>
    <t>01180330</t>
  </si>
  <si>
    <t xml:space="preserve">טיפול בתביעות עובדי קמ"ג </t>
  </si>
  <si>
    <t>מינהל מחקר ותכנון</t>
  </si>
  <si>
    <t>560</t>
  </si>
  <si>
    <t>מחקר ותכנון</t>
  </si>
  <si>
    <t xml:space="preserve"> 01151307</t>
  </si>
  <si>
    <t>בטחון סוציאלי</t>
  </si>
  <si>
    <t>עריכה ותרגום</t>
  </si>
  <si>
    <t>סקרים בנושאים שונים</t>
  </si>
  <si>
    <t>ייעוץ חיצוני - הנחיית חוקרים</t>
  </si>
  <si>
    <t>01191501</t>
  </si>
  <si>
    <t>ספרייה ומכון לתיעוד</t>
  </si>
  <si>
    <t>רכישת ספרים ומנויים</t>
  </si>
  <si>
    <t>מינהל תמ"מ</t>
  </si>
  <si>
    <t>610</t>
  </si>
  <si>
    <t>רכש וציוד תמ"מ</t>
  </si>
  <si>
    <t>02101061</t>
  </si>
  <si>
    <t>מערכת/מתקן גיבוי</t>
  </si>
  <si>
    <t>דיסקים לאתר גבוי</t>
  </si>
  <si>
    <t>02101004</t>
  </si>
  <si>
    <t>הגדלת עוצמת המחשב</t>
  </si>
  <si>
    <t>הגדלת עוצמה מחשב</t>
  </si>
  <si>
    <t xml:space="preserve"> 02102002</t>
  </si>
  <si>
    <t>מערכת תקשורת מרכזית</t>
  </si>
  <si>
    <t>רכש ותחזוקת מע' תקשורת מרכזית</t>
  </si>
  <si>
    <t>אחזקת מחשב מרכזי</t>
  </si>
  <si>
    <t>02103000</t>
  </si>
  <si>
    <t>רכישת דיסקים</t>
  </si>
  <si>
    <t xml:space="preserve"> 02103604</t>
  </si>
  <si>
    <t>אביזרים וציוד למחשב</t>
  </si>
  <si>
    <t>אביזרים אחרים למחשב</t>
  </si>
  <si>
    <t>02106110</t>
  </si>
  <si>
    <t>תחנות קצה</t>
  </si>
  <si>
    <t xml:space="preserve">תחנות עבודה </t>
  </si>
  <si>
    <t>כריות לחתימה דיגיטלית</t>
  </si>
  <si>
    <t>עמדות לשירות עצמי</t>
  </si>
  <si>
    <t>פרוייקט VDI</t>
  </si>
  <si>
    <t>ניידים לעו"ס+ מעריכות בסיעוד</t>
  </si>
  <si>
    <t>סורקים למרכזי שירות</t>
  </si>
  <si>
    <t>שרתים</t>
  </si>
  <si>
    <t>01134352</t>
  </si>
  <si>
    <t xml:space="preserve">ציוד וטונרים למדפסות  </t>
  </si>
  <si>
    <t>ציוד להפעלה שוטפת</t>
  </si>
  <si>
    <t>02108157</t>
  </si>
  <si>
    <t>שעוני נוכחות ממוחשבים</t>
  </si>
  <si>
    <t>רכישה ואחזקה</t>
  </si>
  <si>
    <t>מערכת שעוני נוכחת סיעוד</t>
  </si>
  <si>
    <t>615</t>
  </si>
  <si>
    <t>תשתיות</t>
  </si>
  <si>
    <t xml:space="preserve"> 02102101</t>
  </si>
  <si>
    <t>אחזקת מע' מרכזית-חומרה</t>
  </si>
  <si>
    <t>מחשב</t>
  </si>
  <si>
    <t>דיסקים</t>
  </si>
  <si>
    <t>02104313</t>
  </si>
  <si>
    <t>אחזקת רשתות</t>
  </si>
  <si>
    <t>סיוע תקשורת לאחזקת ציוד קצה</t>
  </si>
  <si>
    <t>אחזקת ציוד וקיוסקים</t>
  </si>
  <si>
    <t>אחזקת תשתית וחיווט</t>
  </si>
  <si>
    <t>תחזוקת שרת חתימות</t>
  </si>
  <si>
    <t>02106011</t>
  </si>
  <si>
    <t>תשתית וחיווט - התקנה</t>
  </si>
  <si>
    <t>תכנון, פיקוח  והסבת טכנולוגיה לכבילה</t>
  </si>
  <si>
    <t>02108934</t>
  </si>
  <si>
    <t xml:space="preserve">אתר אינטרנט </t>
  </si>
  <si>
    <t>620</t>
  </si>
  <si>
    <t>תוכנה</t>
  </si>
  <si>
    <t xml:space="preserve"> 02104008</t>
  </si>
  <si>
    <t xml:space="preserve">רכישת תכנה </t>
  </si>
  <si>
    <t>תוכנה כללי - מייקרוסופט</t>
  </si>
  <si>
    <t>הסכם פרמייר - מייקרוסופט</t>
  </si>
  <si>
    <t>כרטיס טוקן למייצגים</t>
  </si>
  <si>
    <t>מוניטור TCP</t>
  </si>
  <si>
    <t>בלצ"מ</t>
  </si>
  <si>
    <t>תוכנת סקרים</t>
  </si>
  <si>
    <t>מערכת למבדק פנים</t>
  </si>
  <si>
    <t>מערכת תמלול מוקדים טלפוניים</t>
  </si>
  <si>
    <t>מע' לניהול והפעלת מוקדים טלפוניים (כולל הקלטת שיחות)</t>
  </si>
  <si>
    <t>מע' לניתוח טקסטואלי לסקרים במינהל  המחקר</t>
  </si>
  <si>
    <t>תוספת רישוי לתוכנת ניהול שרתים</t>
  </si>
  <si>
    <t>שונות</t>
  </si>
  <si>
    <t>פורטל ספקים</t>
  </si>
  <si>
    <t xml:space="preserve"> 02104107</t>
  </si>
  <si>
    <t>שכירות תוכנה</t>
  </si>
  <si>
    <t xml:space="preserve">     SAS / I.B.M   -  שכירות ואחזקת תוכנה</t>
  </si>
  <si>
    <t xml:space="preserve"> 02104305</t>
  </si>
  <si>
    <t>אחזקת תוכנה</t>
  </si>
  <si>
    <t>תשלום ישיר לחברות</t>
  </si>
  <si>
    <t>מערכת סקרים</t>
  </si>
  <si>
    <t>625</t>
  </si>
  <si>
    <t>גורמי חוץ</t>
  </si>
  <si>
    <t xml:space="preserve"> 02107100</t>
  </si>
  <si>
    <t>שעות מחשב מחוץ למוסד</t>
  </si>
  <si>
    <t>עדכוני מרשם ובקורת גבולות</t>
  </si>
  <si>
    <t xml:space="preserve">שאילתות מקובץ מרשם מ.ל.מ </t>
  </si>
  <si>
    <t>העברת קבצים באמצעות לשכת שירות</t>
  </si>
  <si>
    <t xml:space="preserve">עיבודי משרד הקליטה </t>
  </si>
  <si>
    <t>קישוריות עם קופ"ח</t>
  </si>
  <si>
    <t>עדכוני ספר החוק</t>
  </si>
  <si>
    <t xml:space="preserve"> 02107209</t>
  </si>
  <si>
    <t>מיגנוט ועיטוף מסמכים</t>
  </si>
  <si>
    <t xml:space="preserve">   </t>
  </si>
  <si>
    <t>הדפסות ועיטוף</t>
  </si>
  <si>
    <t>דואר ממוכן</t>
  </si>
  <si>
    <t>דואר ממוכן - רזרבה ייעודית (*)</t>
  </si>
  <si>
    <t>02104024</t>
  </si>
  <si>
    <t>מערכת למידה מרחוק</t>
  </si>
  <si>
    <t>רכש והטמעת מע' הדרכה</t>
  </si>
  <si>
    <t xml:space="preserve"> 02107308</t>
  </si>
  <si>
    <t>סריקה אופטית</t>
  </si>
  <si>
    <t xml:space="preserve">ריכוז, הכנה,קליטת מסמכים ממוחשבת </t>
  </si>
  <si>
    <t>02109163</t>
  </si>
  <si>
    <t>מייצגים - הדרכה והטמעה</t>
  </si>
  <si>
    <t>630</t>
  </si>
  <si>
    <t>פרוייקטים</t>
  </si>
  <si>
    <t>02104016</t>
  </si>
  <si>
    <t>מיחשוב והפקת מידע - מינהל</t>
  </si>
  <si>
    <t>הפקת מידע ניהולי/מחשוב ואחזקה</t>
  </si>
  <si>
    <t>02107514</t>
  </si>
  <si>
    <t>בינה עסקית (B.I ) וכריית מידע</t>
  </si>
  <si>
    <t>לבדוק מכרז של יורם</t>
  </si>
  <si>
    <t>02109189</t>
  </si>
  <si>
    <t>אבטחת מידע</t>
  </si>
  <si>
    <t>02108256</t>
  </si>
  <si>
    <t xml:space="preserve">ייעוץ שוטף </t>
  </si>
  <si>
    <t>יעוץ, הדרכה וקורסים</t>
  </si>
  <si>
    <t>בודקים לשוטף</t>
  </si>
  <si>
    <t>בקרת רו"ח</t>
  </si>
  <si>
    <t>נגישות - השלמת פרוייקט</t>
  </si>
  <si>
    <t>2108108</t>
  </si>
  <si>
    <t>פרוייקט לב</t>
  </si>
  <si>
    <t>640</t>
  </si>
  <si>
    <t>תכנון</t>
  </si>
  <si>
    <t>2107944</t>
  </si>
  <si>
    <t xml:space="preserve">תכנון </t>
  </si>
  <si>
    <t>יועצים חיצוניים</t>
  </si>
  <si>
    <t>גביה וביטוח</t>
  </si>
  <si>
    <t>גמלאות כספי</t>
  </si>
  <si>
    <t>יישומים כללים</t>
  </si>
  <si>
    <t>תפעול</t>
  </si>
  <si>
    <t>ניהול איכות</t>
  </si>
  <si>
    <t>תמיכה במינהל גביה</t>
  </si>
  <si>
    <t xml:space="preserve">חיבור נותני שירותים בסיעוד לתשלומי מנהל ומחשוב תביעות שיבוב </t>
  </si>
  <si>
    <t>18</t>
  </si>
  <si>
    <t>פרוייקטים חדשים</t>
  </si>
  <si>
    <t>פורטל ספקים  1000+ אקטואר 500 + 37 יועציפ לפרוייקטים שיצחק ימסור פירוט</t>
  </si>
  <si>
    <t>645</t>
  </si>
  <si>
    <t>רזרבה לתכנון/תכנות</t>
  </si>
  <si>
    <t>0000000</t>
  </si>
  <si>
    <t>רזרבה לתכנון ייעוץ (*)</t>
  </si>
  <si>
    <t>התקציב יבוזר בהתאם להחלטת מנכ"ל המוסד</t>
  </si>
  <si>
    <t>הצעת תקציב 2022</t>
  </si>
  <si>
    <t>תקציב דו שנתי</t>
  </si>
  <si>
    <t>תבל</t>
  </si>
  <si>
    <t>650</t>
  </si>
  <si>
    <t xml:space="preserve">תבל פיתוח </t>
  </si>
  <si>
    <t>פיתוח</t>
  </si>
  <si>
    <t>2107001</t>
  </si>
  <si>
    <t>נ"כ ושר"מ</t>
  </si>
  <si>
    <t>2107407</t>
  </si>
  <si>
    <t xml:space="preserve">ועדות רפואיות </t>
  </si>
  <si>
    <t>ועדות רפואיות</t>
  </si>
  <si>
    <t>2107506</t>
  </si>
  <si>
    <t>כספית גמלאות</t>
  </si>
  <si>
    <t>2107522</t>
  </si>
  <si>
    <t>מבוטח</t>
  </si>
  <si>
    <t>2107910</t>
  </si>
  <si>
    <t>תבל רוחבי</t>
  </si>
  <si>
    <t>2107928</t>
  </si>
  <si>
    <t>תשתיות פיתוח</t>
  </si>
  <si>
    <t>2107936</t>
  </si>
  <si>
    <t>אינטגרציה</t>
  </si>
  <si>
    <t>2107969</t>
  </si>
  <si>
    <t>מוצרי תשתית</t>
  </si>
  <si>
    <t>2108009</t>
  </si>
  <si>
    <t>הנהלת תבל</t>
  </si>
  <si>
    <t>הנהלת תב"ל</t>
  </si>
  <si>
    <t>2108017</t>
  </si>
  <si>
    <t xml:space="preserve"> ועדות רפואיות - תמיכה בייצור</t>
  </si>
  <si>
    <t>תחזוקת ועדות רפואיות נ"ע</t>
  </si>
  <si>
    <t>2108025</t>
  </si>
  <si>
    <t>תחזוקת תשתיות הליבה</t>
  </si>
  <si>
    <t>2108058</t>
  </si>
  <si>
    <t>הנהלת תבל - תחזוקה</t>
  </si>
  <si>
    <t>2107951</t>
  </si>
  <si>
    <t>ילד נכה</t>
  </si>
  <si>
    <t>2108165</t>
  </si>
  <si>
    <t>נפגעי עבודה</t>
  </si>
  <si>
    <t>2108223</t>
  </si>
  <si>
    <t>שירותים בערוצי תקשורת</t>
  </si>
  <si>
    <t>2108231</t>
  </si>
  <si>
    <t>מידע ניהולי</t>
  </si>
  <si>
    <t>2108264</t>
  </si>
  <si>
    <t>בקרה תפעולית כספית</t>
  </si>
  <si>
    <t>2108280</t>
  </si>
  <si>
    <t>נ"כ ושר"מ - הסבה</t>
  </si>
  <si>
    <t>2108272</t>
  </si>
  <si>
    <t>נ"כ ושר"מ - תמיכה בייצור</t>
  </si>
  <si>
    <t>4</t>
  </si>
  <si>
    <t>מינהלת תבל</t>
  </si>
  <si>
    <t>2108298</t>
  </si>
  <si>
    <t>רכש ורישוי</t>
  </si>
  <si>
    <t>2108066</t>
  </si>
  <si>
    <t>רכש, רישוי ותחזוקה</t>
  </si>
  <si>
    <t>רכש</t>
  </si>
  <si>
    <t>רישוי ותחזוקה</t>
  </si>
  <si>
    <t>3</t>
  </si>
  <si>
    <t>מתגברי לקוח</t>
  </si>
  <si>
    <t>2108074</t>
  </si>
  <si>
    <t>מתגברי לקוח גמלאות</t>
  </si>
  <si>
    <t>2108082</t>
  </si>
  <si>
    <t>מתגברי לקוח תמ"מ</t>
  </si>
  <si>
    <t>תגבור תמ"מ</t>
  </si>
  <si>
    <t>2108090</t>
  </si>
  <si>
    <t>מתגברי לקוח  לשכה רפואית</t>
  </si>
  <si>
    <t>2108181</t>
  </si>
  <si>
    <t>מתגברי לקוח ביטוח וגביה</t>
  </si>
  <si>
    <t>2108199</t>
  </si>
  <si>
    <t>מתגברי לקוח שירות לקוחות</t>
  </si>
  <si>
    <t>2108207</t>
  </si>
  <si>
    <t>מתגברי לקוח סניפים</t>
  </si>
  <si>
    <t>5</t>
  </si>
  <si>
    <t>2108116</t>
  </si>
  <si>
    <t>6</t>
  </si>
  <si>
    <t>רזרבה</t>
  </si>
  <si>
    <t>2108132</t>
  </si>
  <si>
    <t>רזרבה כללית</t>
  </si>
  <si>
    <t>מינהל תבל</t>
  </si>
  <si>
    <t>שמירה, אבטחה  וחקירות</t>
  </si>
  <si>
    <t>710</t>
  </si>
  <si>
    <t>שמירה ואבטחה</t>
  </si>
  <si>
    <t xml:space="preserve"> 01121706</t>
  </si>
  <si>
    <t>שומרים ומאבטחים (כולל מפקח)</t>
  </si>
  <si>
    <t>שירותי משמר</t>
  </si>
  <si>
    <t>ייעוץ בטחוני</t>
  </si>
  <si>
    <t>עוטף י"ם</t>
  </si>
  <si>
    <t>01121722</t>
  </si>
  <si>
    <t xml:space="preserve">שת"מים ושוטרים </t>
  </si>
  <si>
    <t>תשלום למשטרת ישראל</t>
  </si>
  <si>
    <t>01190644</t>
  </si>
  <si>
    <t>אבטחת חוקרים</t>
  </si>
  <si>
    <t xml:space="preserve"> 01134006</t>
  </si>
  <si>
    <t>ציוד בטיחות ובטחון</t>
  </si>
  <si>
    <t>אקדחים וציוד נלווה</t>
  </si>
  <si>
    <t>מטווחים והכשרות</t>
  </si>
  <si>
    <t>כספות להפקדת נשק ואחר</t>
  </si>
  <si>
    <t>אבטחת מידע, סינון מאבטחים ותחקירים</t>
  </si>
  <si>
    <t>אימון לעובדים דלפק קדמי</t>
  </si>
  <si>
    <t>ציוד בטחון - שוטף</t>
  </si>
  <si>
    <t>01134055</t>
  </si>
  <si>
    <t>שרותי מוקד למניעת פריצות</t>
  </si>
  <si>
    <t>01134105</t>
  </si>
  <si>
    <t>מערכות מתח נמוך</t>
  </si>
  <si>
    <t>01134147</t>
  </si>
  <si>
    <t>היערכות לשעת חרום</t>
  </si>
  <si>
    <t>01134162</t>
  </si>
  <si>
    <t>720</t>
  </si>
  <si>
    <t xml:space="preserve">חקירות </t>
  </si>
  <si>
    <t>01190610</t>
  </si>
  <si>
    <t>חקירות ובדיקת תושבות</t>
  </si>
  <si>
    <t>חקירות כלליות וכלכליות</t>
  </si>
  <si>
    <t>בדיקת תושבות  - חקירות</t>
  </si>
  <si>
    <t>רכש לחקירות</t>
  </si>
  <si>
    <t>מידע מודיעיני</t>
  </si>
  <si>
    <t xml:space="preserve">השתלמויות מקצועיות </t>
  </si>
  <si>
    <t>תמלול קלטות</t>
  </si>
  <si>
    <t>מכרז חשבונאות</t>
  </si>
  <si>
    <t>שירותים כלליים</t>
  </si>
  <si>
    <t>715</t>
  </si>
  <si>
    <t>יעוץ רפואי</t>
  </si>
  <si>
    <t>01173129</t>
  </si>
  <si>
    <t xml:space="preserve"> ספרות מקצועית והכשרת רופאים</t>
  </si>
  <si>
    <t>מאגרי מידע וכנסים</t>
  </si>
  <si>
    <t>השתתפות בארגונים</t>
  </si>
  <si>
    <t>01190826</t>
  </si>
  <si>
    <t>העברות לאגודות וארגונים</t>
  </si>
  <si>
    <t>725</t>
  </si>
  <si>
    <t>נסיעות לחו"ל ואמנות</t>
  </si>
  <si>
    <t xml:space="preserve"> 01192301</t>
  </si>
  <si>
    <t>נסיעות והשתלמויות בחו"ל</t>
  </si>
  <si>
    <t>הוצאות אש"ל</t>
  </si>
  <si>
    <t>נסיעות לחו"ל</t>
  </si>
  <si>
    <t xml:space="preserve"> 01192103</t>
  </si>
  <si>
    <t>אמנות בינ"ל</t>
  </si>
  <si>
    <t>כולל נסיעות ואש"ל</t>
  </si>
  <si>
    <t>אירוח אמנות - משכורת</t>
  </si>
  <si>
    <t>730</t>
  </si>
  <si>
    <t>מערכות ניהוליות</t>
  </si>
  <si>
    <t>01192152</t>
  </si>
  <si>
    <t xml:space="preserve">קשור התחייבויות, תקציב, תו"ע ומכרזים </t>
  </si>
  <si>
    <t>ניהול פרוייקטים/ת"ע סניפים</t>
  </si>
  <si>
    <t>מערכת לניהול ידע</t>
  </si>
  <si>
    <t>ישראל דיגיטלית</t>
  </si>
  <si>
    <t>הועבר כעודף מחוייב 7 מליון ₪ משנת 2019</t>
  </si>
  <si>
    <t>תקשורת כתובה</t>
  </si>
  <si>
    <t>תכנון וקידום מדיניות</t>
  </si>
  <si>
    <t>01191121</t>
  </si>
  <si>
    <t>הכנת דו"ח אקטוארי</t>
  </si>
  <si>
    <t>הפקת דו"ח אקטוארי - ייעוץ חיצוני</t>
  </si>
  <si>
    <t>בקרה חיצונית - ייעוץ</t>
  </si>
  <si>
    <t>מכרז לגיוס אקטוארים לביצוע ביקורת בלתי תלויה על הדוח האקטוארי</t>
  </si>
  <si>
    <t>עדכון תקנות ההוון-שרותי הלמ"ס</t>
  </si>
  <si>
    <t>פתוח מע' לחישוב היוונים</t>
  </si>
  <si>
    <t>עדכון תקנות ההיוון</t>
  </si>
  <si>
    <t>735</t>
  </si>
  <si>
    <t>בקורת פנים</t>
  </si>
  <si>
    <t>01192160</t>
  </si>
  <si>
    <t>סקר סיכונים</t>
  </si>
  <si>
    <t>740</t>
  </si>
  <si>
    <t>01191105</t>
  </si>
  <si>
    <t>שירותי יעוץ</t>
  </si>
  <si>
    <t>מומחים ובדיקות</t>
  </si>
  <si>
    <t>מאגר טפסים ממוחשב</t>
  </si>
  <si>
    <t xml:space="preserve">תכנון אסטרטגי </t>
  </si>
  <si>
    <t xml:space="preserve">למידה מרחוק </t>
  </si>
  <si>
    <t>עריכת תדריכים ונהלים</t>
  </si>
  <si>
    <t>ייעוץ לוגיסטיקה</t>
  </si>
  <si>
    <t xml:space="preserve">ייעוץ חקירות </t>
  </si>
  <si>
    <t>ייעוץ  למינהל  הגמלאות</t>
  </si>
  <si>
    <t>יעוץ למינהל הגביה</t>
  </si>
  <si>
    <t>ייעוץ לוועדת המכרזים</t>
  </si>
  <si>
    <t xml:space="preserve"> קרנות-פתוח שרותים - פתוח תכנה</t>
  </si>
  <si>
    <t>סקר עמדות עובדים</t>
  </si>
  <si>
    <t>ייעוץ מערכת SAP</t>
  </si>
  <si>
    <t>19</t>
  </si>
  <si>
    <t>עדכון תאורי תפקיד</t>
  </si>
  <si>
    <t>ייעוץ מקצועי למשאבי אנוש - סאפ</t>
  </si>
  <si>
    <t>745</t>
  </si>
  <si>
    <t>מועצת המוסד</t>
  </si>
  <si>
    <t>01191832</t>
  </si>
  <si>
    <t>אירוח-הוצאות חייבות בהוצאה עודפת</t>
  </si>
  <si>
    <t>ביטוח חברי מועצה</t>
  </si>
  <si>
    <t>שירותי הקלדה</t>
  </si>
  <si>
    <t>גמול לחברי מועצה</t>
  </si>
  <si>
    <t>יעוץ לחברי מועצה</t>
  </si>
  <si>
    <t>02201002</t>
  </si>
  <si>
    <t xml:space="preserve">רזרבה </t>
  </si>
  <si>
    <t>מענקי פרישה - חד פעמיים</t>
  </si>
  <si>
    <t>העתקת המחשב המרכזי</t>
  </si>
  <si>
    <t>שכירות בית שמש</t>
  </si>
  <si>
    <t>שכירות מודיעין</t>
  </si>
  <si>
    <t>שכירות רמלה</t>
  </si>
  <si>
    <t>שכירות אשדוד</t>
  </si>
  <si>
    <t>כ"א נדרש לפתיחת סניפים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</si>
</sst>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#,##0.0"/>
    <numFmt numFmtId="166" formatCode="_ * #,##0_ ;_ * \-#,##0_ ;_ * &quot;-&quot;??_ ;_ @_ "/>
    <numFmt numFmtId="167" formatCode="#,##0_ ;\-#,##0\ "/>
  </numFmts>
  <fonts count="20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28"/>
      <color theme="1"/>
      <name val="Arial"/>
      <family val="2"/>
      <charset val="177"/>
      <scheme val="minor"/>
    </font>
    <font>
      <sz val="10"/>
      <name val="Arial"/>
      <family val="2"/>
    </font>
    <font>
      <b/>
      <sz val="28"/>
      <name val="Arial (Hebrew)"/>
      <family val="2"/>
      <charset val="177"/>
    </font>
    <font>
      <b/>
      <u/>
      <sz val="28"/>
      <name val="Arial (Hebrew)"/>
      <family val="2"/>
      <charset val="177"/>
    </font>
    <font>
      <b/>
      <sz val="28"/>
      <name val="Arial"/>
      <family val="2"/>
    </font>
    <font>
      <sz val="28"/>
      <name val="Arial"/>
      <family val="2"/>
    </font>
    <font>
      <b/>
      <sz val="28"/>
      <name val="Arial (Hebrew)"/>
      <charset val="177"/>
    </font>
    <font>
      <sz val="28"/>
      <name val="Arial (Hebrew)"/>
      <charset val="177"/>
    </font>
    <font>
      <b/>
      <sz val="28"/>
      <color theme="1"/>
      <name val="Arial"/>
      <family val="2"/>
      <scheme val="minor"/>
    </font>
    <font>
      <sz val="28"/>
      <name val="Arial (Hebrew)"/>
      <family val="2"/>
      <charset val="177"/>
    </font>
    <font>
      <sz val="28"/>
      <name val="Arial"/>
      <family val="2"/>
      <charset val="177"/>
      <scheme val="minor"/>
    </font>
    <font>
      <b/>
      <sz val="28"/>
      <color theme="1"/>
      <name val="Arial (Hebrew)"/>
      <charset val="177"/>
    </font>
    <font>
      <b/>
      <sz val="28"/>
      <color rgb="FFFF0000"/>
      <name val="Arial (Hebrew)"/>
      <family val="2"/>
      <charset val="177"/>
    </font>
    <font>
      <b/>
      <sz val="28"/>
      <color theme="1"/>
      <name val="Arial (Hebrew)"/>
      <family val="2"/>
      <charset val="177"/>
    </font>
    <font>
      <sz val="28"/>
      <color theme="1"/>
      <name val="Arial (Hebrew)"/>
      <family val="2"/>
      <charset val="177"/>
    </font>
    <font>
      <b/>
      <sz val="28"/>
      <color rgb="FFFF0000"/>
      <name val="Arial (Hebrew)"/>
      <charset val="177"/>
    </font>
    <font>
      <b/>
      <sz val="28"/>
      <color theme="1"/>
      <name val="Arial"/>
      <family val="2"/>
      <charset val="177"/>
      <scheme val="minor"/>
    </font>
    <font>
      <sz val="28"/>
      <name val="Arial"/>
      <family val="2"/>
      <charset val="177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indexed="64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</cellStyleXfs>
  <cellXfs count="536">
    <xf numFmtId="0" fontId="0" fillId="0" borderId="0" xfId="0"/>
    <xf numFmtId="0" fontId="2" fillId="0" borderId="0" xfId="0" applyFont="1"/>
    <xf numFmtId="0" fontId="4" fillId="0" borderId="0" xfId="2" applyFont="1" applyAlignment="1"/>
    <xf numFmtId="0" fontId="4" fillId="0" borderId="0" xfId="2" applyFont="1" applyAlignment="1">
      <alignment horizontal="center"/>
    </xf>
    <xf numFmtId="0" fontId="6" fillId="0" borderId="0" xfId="2" applyFont="1" applyAlignment="1"/>
    <xf numFmtId="3" fontId="7" fillId="0" borderId="0" xfId="2" applyNumberFormat="1" applyFont="1" applyAlignment="1"/>
    <xf numFmtId="164" fontId="7" fillId="0" borderId="0" xfId="1" applyFont="1" applyAlignment="1">
      <alignment horizontal="right"/>
    </xf>
    <xf numFmtId="14" fontId="7" fillId="0" borderId="0" xfId="2" applyNumberFormat="1" applyFont="1" applyAlignment="1">
      <alignment horizontal="right"/>
    </xf>
    <xf numFmtId="14" fontId="7" fillId="0" borderId="0" xfId="2" applyNumberFormat="1" applyFont="1" applyAlignment="1">
      <alignment horizontal="left"/>
    </xf>
    <xf numFmtId="0" fontId="7" fillId="0" borderId="0" xfId="2" applyFont="1" applyAlignment="1">
      <alignment horizontal="left"/>
    </xf>
    <xf numFmtId="14" fontId="6" fillId="0" borderId="0" xfId="2" applyNumberFormat="1" applyFont="1" applyBorder="1" applyAlignment="1">
      <alignment horizontal="center"/>
    </xf>
    <xf numFmtId="3" fontId="4" fillId="2" borderId="2" xfId="2" applyNumberFormat="1" applyFont="1" applyFill="1" applyBorder="1" applyAlignment="1" applyProtection="1">
      <alignment vertical="center"/>
    </xf>
    <xf numFmtId="0" fontId="4" fillId="2" borderId="5" xfId="2" applyFont="1" applyFill="1" applyBorder="1" applyAlignment="1">
      <alignment vertical="center" wrapText="1"/>
    </xf>
    <xf numFmtId="0" fontId="4" fillId="2" borderId="6" xfId="2" applyFont="1" applyFill="1" applyBorder="1" applyAlignment="1">
      <alignment vertical="center" wrapText="1"/>
    </xf>
    <xf numFmtId="3" fontId="4" fillId="2" borderId="0" xfId="2" applyNumberFormat="1" applyFont="1" applyFill="1" applyBorder="1" applyAlignment="1" applyProtection="1">
      <alignment vertical="center"/>
    </xf>
    <xf numFmtId="0" fontId="4" fillId="2" borderId="10" xfId="2" applyFont="1" applyFill="1" applyBorder="1" applyAlignment="1">
      <alignment horizontal="center" vertical="center" wrapText="1"/>
    </xf>
    <xf numFmtId="0" fontId="4" fillId="2" borderId="11" xfId="2" applyFont="1" applyFill="1" applyBorder="1" applyAlignment="1">
      <alignment horizontal="center" vertical="center" wrapText="1"/>
    </xf>
    <xf numFmtId="0" fontId="4" fillId="2" borderId="12" xfId="2" applyFont="1" applyFill="1" applyBorder="1" applyAlignment="1">
      <alignment horizontal="center" vertical="center" wrapText="1"/>
    </xf>
    <xf numFmtId="0" fontId="4" fillId="0" borderId="8" xfId="2" applyFont="1" applyBorder="1" applyAlignment="1"/>
    <xf numFmtId="3" fontId="4" fillId="2" borderId="1" xfId="2" applyNumberFormat="1" applyFont="1" applyFill="1" applyBorder="1" applyAlignment="1" applyProtection="1">
      <alignment horizontal="center" vertical="center"/>
    </xf>
    <xf numFmtId="3" fontId="4" fillId="0" borderId="0" xfId="2" applyNumberFormat="1" applyFont="1" applyAlignment="1"/>
    <xf numFmtId="3" fontId="4" fillId="2" borderId="14" xfId="2" applyNumberFormat="1" applyFont="1" applyFill="1" applyBorder="1" applyAlignment="1" applyProtection="1">
      <alignment vertical="center"/>
    </xf>
    <xf numFmtId="3" fontId="4" fillId="2" borderId="13" xfId="2" applyNumberFormat="1" applyFont="1" applyFill="1" applyBorder="1" applyAlignment="1" applyProtection="1">
      <alignment horizontal="center" vertical="center"/>
    </xf>
    <xf numFmtId="0" fontId="4" fillId="0" borderId="0" xfId="2" applyFont="1" applyBorder="1" applyAlignment="1"/>
    <xf numFmtId="3" fontId="4" fillId="0" borderId="0" xfId="2" applyNumberFormat="1" applyFont="1" applyBorder="1" applyAlignment="1"/>
    <xf numFmtId="0" fontId="4" fillId="0" borderId="0" xfId="2" applyFont="1" applyAlignment="1">
      <alignment horizontal="right"/>
    </xf>
    <xf numFmtId="49" fontId="4" fillId="0" borderId="0" xfId="2" applyNumberFormat="1" applyFont="1" applyAlignment="1">
      <alignment horizontal="center"/>
    </xf>
    <xf numFmtId="0" fontId="4" fillId="0" borderId="0" xfId="2" applyFont="1" applyFill="1" applyBorder="1" applyAlignment="1">
      <alignment horizontal="center"/>
    </xf>
    <xf numFmtId="3" fontId="4" fillId="0" borderId="0" xfId="2" applyNumberFormat="1" applyFont="1" applyFill="1" applyBorder="1" applyAlignment="1">
      <alignment horizontal="center"/>
    </xf>
    <xf numFmtId="0" fontId="4" fillId="0" borderId="9" xfId="2" applyFont="1" applyBorder="1" applyAlignment="1"/>
    <xf numFmtId="0" fontId="4" fillId="2" borderId="2" xfId="2" applyFont="1" applyFill="1" applyBorder="1" applyAlignment="1">
      <alignment vertical="center" wrapText="1"/>
    </xf>
    <xf numFmtId="0" fontId="4" fillId="2" borderId="3" xfId="2" applyFont="1" applyFill="1" applyBorder="1" applyAlignment="1">
      <alignment vertical="center" wrapText="1"/>
    </xf>
    <xf numFmtId="0" fontId="2" fillId="0" borderId="0" xfId="0" applyFont="1" applyBorder="1"/>
    <xf numFmtId="49" fontId="4" fillId="2" borderId="10" xfId="2" applyNumberFormat="1" applyFont="1" applyFill="1" applyBorder="1" applyAlignment="1">
      <alignment horizontal="center" vertical="center" wrapText="1"/>
    </xf>
    <xf numFmtId="49" fontId="4" fillId="2" borderId="15" xfId="2" applyNumberFormat="1" applyFont="1" applyFill="1" applyBorder="1" applyAlignment="1">
      <alignment horizontal="center" vertical="center" wrapText="1"/>
    </xf>
    <xf numFmtId="49" fontId="4" fillId="2" borderId="16" xfId="2" applyNumberFormat="1" applyFont="1" applyFill="1" applyBorder="1" applyAlignment="1">
      <alignment horizontal="center" vertical="center" wrapText="1"/>
    </xf>
    <xf numFmtId="0" fontId="4" fillId="2" borderId="14" xfId="2" applyFont="1" applyFill="1" applyBorder="1" applyAlignment="1">
      <alignment vertical="center" wrapText="1"/>
    </xf>
    <xf numFmtId="0" fontId="4" fillId="2" borderId="15" xfId="2" applyFont="1" applyFill="1" applyBorder="1" applyAlignment="1">
      <alignment vertical="center" wrapText="1"/>
    </xf>
    <xf numFmtId="3" fontId="4" fillId="2" borderId="16" xfId="2" applyNumberFormat="1" applyFont="1" applyFill="1" applyBorder="1" applyAlignment="1">
      <alignment horizontal="center" vertical="center" wrapText="1"/>
    </xf>
    <xf numFmtId="3" fontId="4" fillId="2" borderId="16" xfId="3" applyNumberFormat="1" applyFont="1" applyFill="1" applyBorder="1" applyAlignment="1">
      <alignment horizontal="center" vertical="center" wrapText="1"/>
    </xf>
    <xf numFmtId="49" fontId="4" fillId="2" borderId="16" xfId="2" applyNumberFormat="1" applyFont="1" applyFill="1" applyBorder="1" applyAlignment="1">
      <alignment horizontal="right" vertical="center" wrapText="1"/>
    </xf>
    <xf numFmtId="49" fontId="4" fillId="2" borderId="16" xfId="2" applyNumberFormat="1" applyFont="1" applyFill="1" applyBorder="1" applyAlignment="1">
      <alignment vertical="center" wrapText="1"/>
    </xf>
    <xf numFmtId="0" fontId="2" fillId="0" borderId="5" xfId="0" applyFont="1" applyBorder="1"/>
    <xf numFmtId="0" fontId="4" fillId="0" borderId="6" xfId="2" applyFont="1" applyBorder="1" applyAlignment="1"/>
    <xf numFmtId="49" fontId="8" fillId="3" borderId="16" xfId="2" applyNumberFormat="1" applyFont="1" applyFill="1" applyBorder="1" applyAlignment="1" applyProtection="1">
      <alignment horizontal="right"/>
    </xf>
    <xf numFmtId="3" fontId="8" fillId="3" borderId="16" xfId="2" applyNumberFormat="1" applyFont="1" applyFill="1" applyBorder="1" applyAlignment="1" applyProtection="1">
      <alignment horizontal="right"/>
    </xf>
    <xf numFmtId="0" fontId="8" fillId="3" borderId="16" xfId="2" applyFont="1" applyFill="1" applyBorder="1" applyAlignment="1"/>
    <xf numFmtId="3" fontId="8" fillId="3" borderId="16" xfId="2" applyNumberFormat="1" applyFont="1" applyFill="1" applyBorder="1" applyAlignment="1">
      <alignment horizontal="center" vertical="center"/>
    </xf>
    <xf numFmtId="3" fontId="8" fillId="3" borderId="16" xfId="3" applyNumberFormat="1" applyFont="1" applyFill="1" applyBorder="1" applyAlignment="1">
      <alignment horizontal="center" vertical="center"/>
    </xf>
    <xf numFmtId="0" fontId="4" fillId="0" borderId="5" xfId="2" applyFont="1" applyBorder="1" applyAlignment="1"/>
    <xf numFmtId="3" fontId="4" fillId="0" borderId="17" xfId="2" applyNumberFormat="1" applyFont="1" applyBorder="1" applyAlignment="1" applyProtection="1">
      <alignment horizontal="right"/>
    </xf>
    <xf numFmtId="0" fontId="4" fillId="0" borderId="17" xfId="2" applyFont="1" applyBorder="1" applyAlignment="1"/>
    <xf numFmtId="49" fontId="4" fillId="0" borderId="17" xfId="2" applyNumberFormat="1" applyFont="1" applyBorder="1" applyAlignment="1" applyProtection="1">
      <alignment horizontal="center"/>
    </xf>
    <xf numFmtId="3" fontId="4" fillId="0" borderId="17" xfId="2" applyNumberFormat="1" applyFont="1" applyBorder="1" applyAlignment="1" applyProtection="1">
      <alignment horizontal="center" vertical="center"/>
    </xf>
    <xf numFmtId="3" fontId="4" fillId="0" borderId="17" xfId="3" applyNumberFormat="1" applyFont="1" applyBorder="1" applyAlignment="1" applyProtection="1">
      <alignment horizontal="center" vertical="center"/>
    </xf>
    <xf numFmtId="49" fontId="4" fillId="0" borderId="18" xfId="2" applyNumberFormat="1" applyFont="1" applyBorder="1" applyAlignment="1" applyProtection="1">
      <alignment horizontal="right"/>
    </xf>
    <xf numFmtId="3" fontId="4" fillId="0" borderId="18" xfId="2" applyNumberFormat="1" applyFont="1" applyBorder="1" applyAlignment="1" applyProtection="1">
      <alignment horizontal="right"/>
    </xf>
    <xf numFmtId="49" fontId="4" fillId="0" borderId="18" xfId="2" applyNumberFormat="1" applyFont="1" applyBorder="1" applyAlignment="1" applyProtection="1">
      <alignment horizontal="center"/>
    </xf>
    <xf numFmtId="0" fontId="4" fillId="0" borderId="18" xfId="2" applyFont="1" applyBorder="1" applyAlignment="1"/>
    <xf numFmtId="165" fontId="9" fillId="0" borderId="17" xfId="3" applyNumberFormat="1" applyFont="1" applyBorder="1" applyAlignment="1">
      <alignment horizontal="center" vertical="center"/>
    </xf>
    <xf numFmtId="4" fontId="9" fillId="0" borderId="17" xfId="3" applyNumberFormat="1" applyFont="1" applyBorder="1" applyAlignment="1">
      <alignment horizontal="center" vertical="center"/>
    </xf>
    <xf numFmtId="3" fontId="9" fillId="0" borderId="17" xfId="3" applyNumberFormat="1" applyFont="1" applyBorder="1" applyAlignment="1">
      <alignment horizontal="center" vertical="center"/>
    </xf>
    <xf numFmtId="0" fontId="10" fillId="0" borderId="0" xfId="0" applyFont="1" applyAlignment="1">
      <alignment textRotation="90"/>
    </xf>
    <xf numFmtId="0" fontId="4" fillId="0" borderId="9" xfId="2" applyFont="1" applyBorder="1" applyAlignment="1">
      <alignment textRotation="90"/>
    </xf>
    <xf numFmtId="3" fontId="4" fillId="0" borderId="19" xfId="2" applyNumberFormat="1" applyFont="1" applyBorder="1" applyAlignment="1" applyProtection="1">
      <alignment horizontal="right"/>
    </xf>
    <xf numFmtId="0" fontId="10" fillId="4" borderId="0" xfId="0" applyFont="1" applyFill="1" applyAlignment="1">
      <alignment textRotation="90"/>
    </xf>
    <xf numFmtId="0" fontId="4" fillId="4" borderId="9" xfId="2" applyFont="1" applyFill="1" applyBorder="1" applyAlignment="1">
      <alignment textRotation="90"/>
    </xf>
    <xf numFmtId="49" fontId="4" fillId="4" borderId="18" xfId="2" applyNumberFormat="1" applyFont="1" applyFill="1" applyBorder="1" applyAlignment="1" applyProtection="1">
      <alignment horizontal="right"/>
    </xf>
    <xf numFmtId="3" fontId="4" fillId="4" borderId="19" xfId="2" applyNumberFormat="1" applyFont="1" applyFill="1" applyBorder="1" applyAlignment="1" applyProtection="1">
      <alignment horizontal="right"/>
    </xf>
    <xf numFmtId="49" fontId="4" fillId="4" borderId="18" xfId="2" applyNumberFormat="1" applyFont="1" applyFill="1" applyBorder="1" applyAlignment="1" applyProtection="1">
      <alignment horizontal="center"/>
    </xf>
    <xf numFmtId="0" fontId="4" fillId="4" borderId="18" xfId="2" applyFont="1" applyFill="1" applyBorder="1" applyAlignment="1"/>
    <xf numFmtId="165" fontId="9" fillId="4" borderId="17" xfId="3" applyNumberFormat="1" applyFont="1" applyFill="1" applyBorder="1" applyAlignment="1">
      <alignment horizontal="center" vertical="center"/>
    </xf>
    <xf numFmtId="3" fontId="9" fillId="4" borderId="17" xfId="3" applyNumberFormat="1" applyFont="1" applyFill="1" applyBorder="1" applyAlignment="1">
      <alignment horizontal="center" vertical="center"/>
    </xf>
    <xf numFmtId="0" fontId="4" fillId="4" borderId="0" xfId="2" applyFont="1" applyFill="1" applyAlignment="1"/>
    <xf numFmtId="0" fontId="2" fillId="4" borderId="0" xfId="0" applyFont="1" applyFill="1"/>
    <xf numFmtId="3" fontId="9" fillId="0" borderId="18" xfId="2" applyNumberFormat="1" applyFont="1" applyBorder="1" applyAlignment="1">
      <alignment horizontal="center" vertical="center"/>
    </xf>
    <xf numFmtId="49" fontId="4" fillId="0" borderId="18" xfId="2" applyNumberFormat="1" applyFont="1" applyBorder="1" applyAlignment="1"/>
    <xf numFmtId="3" fontId="8" fillId="0" borderId="17" xfId="3" applyNumberFormat="1" applyFont="1" applyBorder="1" applyAlignment="1">
      <alignment horizontal="center" vertical="center"/>
    </xf>
    <xf numFmtId="3" fontId="4" fillId="0" borderId="17" xfId="2" applyNumberFormat="1" applyFont="1" applyBorder="1" applyAlignment="1">
      <alignment horizontal="center" vertical="center"/>
    </xf>
    <xf numFmtId="49" fontId="4" fillId="0" borderId="19" xfId="2" applyNumberFormat="1" applyFont="1" applyBorder="1" applyAlignment="1" applyProtection="1">
      <alignment horizontal="right"/>
    </xf>
    <xf numFmtId="0" fontId="4" fillId="0" borderId="19" xfId="2" applyFont="1" applyBorder="1" applyAlignment="1"/>
    <xf numFmtId="49" fontId="4" fillId="0" borderId="19" xfId="2" applyNumberFormat="1" applyFont="1" applyBorder="1" applyAlignment="1" applyProtection="1">
      <alignment horizontal="center"/>
    </xf>
    <xf numFmtId="3" fontId="4" fillId="0" borderId="19" xfId="2" applyNumberFormat="1" applyFont="1" applyBorder="1" applyAlignment="1" applyProtection="1"/>
    <xf numFmtId="3" fontId="4" fillId="0" borderId="18" xfId="2" applyNumberFormat="1" applyFont="1" applyBorder="1" applyAlignment="1">
      <alignment horizontal="center" vertical="center"/>
    </xf>
    <xf numFmtId="3" fontId="9" fillId="0" borderId="18" xfId="3" applyNumberFormat="1" applyFont="1" applyBorder="1" applyAlignment="1">
      <alignment horizontal="center" vertical="center"/>
    </xf>
    <xf numFmtId="3" fontId="9" fillId="0" borderId="17" xfId="2" applyNumberFormat="1" applyFont="1" applyBorder="1" applyAlignment="1">
      <alignment horizontal="center" vertical="center"/>
    </xf>
    <xf numFmtId="0" fontId="11" fillId="0" borderId="9" xfId="2" applyFont="1" applyBorder="1" applyAlignment="1"/>
    <xf numFmtId="49" fontId="4" fillId="0" borderId="20" xfId="2" applyNumberFormat="1" applyFont="1" applyBorder="1" applyAlignment="1" applyProtection="1">
      <alignment horizontal="right"/>
    </xf>
    <xf numFmtId="9" fontId="4" fillId="0" borderId="21" xfId="2" applyNumberFormat="1" applyFont="1" applyBorder="1" applyAlignment="1" applyProtection="1">
      <alignment horizontal="right"/>
    </xf>
    <xf numFmtId="49" fontId="4" fillId="0" borderId="20" xfId="2" applyNumberFormat="1" applyFont="1" applyBorder="1" applyAlignment="1" applyProtection="1">
      <alignment horizontal="center"/>
    </xf>
    <xf numFmtId="0" fontId="4" fillId="0" borderId="22" xfId="2" applyFont="1" applyBorder="1" applyAlignment="1"/>
    <xf numFmtId="3" fontId="9" fillId="0" borderId="10" xfId="2" applyNumberFormat="1" applyFont="1" applyBorder="1" applyAlignment="1">
      <alignment horizontal="center" vertical="center"/>
    </xf>
    <xf numFmtId="0" fontId="12" fillId="0" borderId="0" xfId="0" applyFont="1"/>
    <xf numFmtId="3" fontId="8" fillId="0" borderId="10" xfId="2" applyNumberFormat="1" applyFont="1" applyBorder="1" applyAlignment="1">
      <alignment horizontal="center" vertical="center"/>
    </xf>
    <xf numFmtId="0" fontId="11" fillId="0" borderId="0" xfId="2" applyFont="1" applyBorder="1" applyAlignment="1"/>
    <xf numFmtId="49" fontId="9" fillId="0" borderId="2" xfId="2" applyNumberFormat="1" applyFont="1" applyBorder="1" applyAlignment="1" applyProtection="1">
      <alignment horizontal="left"/>
    </xf>
    <xf numFmtId="9" fontId="9" fillId="0" borderId="2" xfId="2" applyNumberFormat="1" applyFont="1" applyBorder="1" applyAlignment="1" applyProtection="1">
      <alignment horizontal="right"/>
    </xf>
    <xf numFmtId="49" fontId="4" fillId="0" borderId="2" xfId="2" applyNumberFormat="1" applyFont="1" applyBorder="1" applyAlignment="1" applyProtection="1">
      <alignment horizontal="center"/>
    </xf>
    <xf numFmtId="0" fontId="4" fillId="0" borderId="2" xfId="2" applyFont="1" applyBorder="1" applyAlignment="1"/>
    <xf numFmtId="3" fontId="9" fillId="0" borderId="2" xfId="2" applyNumberFormat="1" applyFont="1" applyBorder="1" applyAlignment="1" applyProtection="1">
      <alignment horizontal="center" vertical="center"/>
    </xf>
    <xf numFmtId="3" fontId="9" fillId="0" borderId="2" xfId="2" applyNumberFormat="1" applyFont="1" applyBorder="1" applyAlignment="1">
      <alignment horizontal="center" vertical="center"/>
    </xf>
    <xf numFmtId="3" fontId="8" fillId="0" borderId="2" xfId="2" applyNumberFormat="1" applyFont="1" applyBorder="1" applyAlignment="1">
      <alignment horizontal="center" vertical="center"/>
    </xf>
    <xf numFmtId="3" fontId="4" fillId="0" borderId="12" xfId="2" applyNumberFormat="1" applyFont="1" applyBorder="1" applyAlignment="1">
      <alignment horizontal="center" vertical="center"/>
    </xf>
    <xf numFmtId="3" fontId="13" fillId="0" borderId="12" xfId="3" applyNumberFormat="1" applyFont="1" applyBorder="1" applyAlignment="1">
      <alignment horizontal="center" vertical="center"/>
    </xf>
    <xf numFmtId="3" fontId="4" fillId="0" borderId="17" xfId="3" applyNumberFormat="1" applyFont="1" applyBorder="1" applyAlignment="1">
      <alignment horizontal="center" vertical="center"/>
    </xf>
    <xf numFmtId="49" fontId="4" fillId="0" borderId="18" xfId="2" applyNumberFormat="1" applyFont="1" applyBorder="1" applyAlignment="1">
      <alignment horizontal="right"/>
    </xf>
    <xf numFmtId="3" fontId="4" fillId="0" borderId="18" xfId="3" applyNumberFormat="1" applyFont="1" applyBorder="1" applyAlignment="1">
      <alignment horizontal="center" vertical="center"/>
    </xf>
    <xf numFmtId="49" fontId="4" fillId="0" borderId="19" xfId="2" applyNumberFormat="1" applyFont="1" applyBorder="1" applyAlignment="1">
      <alignment horizontal="right"/>
    </xf>
    <xf numFmtId="3" fontId="4" fillId="0" borderId="19" xfId="2" applyNumberFormat="1" applyFont="1" applyBorder="1" applyAlignment="1">
      <alignment horizontal="center" vertical="center"/>
    </xf>
    <xf numFmtId="3" fontId="8" fillId="0" borderId="18" xfId="3" applyNumberFormat="1" applyFont="1" applyBorder="1" applyAlignment="1">
      <alignment horizontal="center" vertical="center"/>
    </xf>
    <xf numFmtId="0" fontId="4" fillId="0" borderId="19" xfId="2" applyFont="1" applyBorder="1" applyAlignment="1">
      <alignment horizontal="right"/>
    </xf>
    <xf numFmtId="3" fontId="8" fillId="0" borderId="18" xfId="2" applyNumberFormat="1" applyFont="1" applyBorder="1" applyAlignment="1">
      <alignment horizontal="center" vertical="center"/>
    </xf>
    <xf numFmtId="3" fontId="4" fillId="0" borderId="23" xfId="2" applyNumberFormat="1" applyFont="1" applyBorder="1" applyAlignment="1" applyProtection="1">
      <alignment horizontal="right"/>
    </xf>
    <xf numFmtId="0" fontId="4" fillId="0" borderId="23" xfId="2" applyFont="1" applyBorder="1" applyAlignment="1"/>
    <xf numFmtId="49" fontId="4" fillId="0" borderId="23" xfId="2" applyNumberFormat="1" applyFont="1" applyBorder="1" applyAlignment="1" applyProtection="1">
      <alignment horizontal="center"/>
    </xf>
    <xf numFmtId="3" fontId="4" fillId="0" borderId="23" xfId="2" applyNumberFormat="1" applyFont="1" applyBorder="1" applyAlignment="1">
      <alignment horizontal="center" vertical="center"/>
    </xf>
    <xf numFmtId="3" fontId="8" fillId="0" borderId="23" xfId="3" applyNumberFormat="1" applyFont="1" applyBorder="1" applyAlignment="1">
      <alignment horizontal="center" vertical="center"/>
    </xf>
    <xf numFmtId="0" fontId="4" fillId="0" borderId="9" xfId="2" applyFont="1" applyBorder="1" applyAlignment="1">
      <alignment horizontal="left" vertical="center" textRotation="90"/>
    </xf>
    <xf numFmtId="0" fontId="2" fillId="0" borderId="18" xfId="0" applyFont="1" applyBorder="1"/>
    <xf numFmtId="3" fontId="4" fillId="0" borderId="20" xfId="2" applyNumberFormat="1" applyFont="1" applyBorder="1" applyAlignment="1" applyProtection="1">
      <alignment horizontal="right"/>
    </xf>
    <xf numFmtId="3" fontId="4" fillId="0" borderId="20" xfId="2" applyNumberFormat="1" applyFont="1" applyBorder="1" applyAlignment="1" applyProtection="1"/>
    <xf numFmtId="3" fontId="4" fillId="0" borderId="20" xfId="2" applyNumberFormat="1" applyFont="1" applyBorder="1" applyAlignment="1" applyProtection="1">
      <alignment horizontal="center" vertical="center"/>
    </xf>
    <xf numFmtId="3" fontId="8" fillId="0" borderId="20" xfId="3" applyNumberFormat="1" applyFont="1" applyBorder="1" applyAlignment="1">
      <alignment horizontal="center" vertical="center"/>
    </xf>
    <xf numFmtId="3" fontId="4" fillId="0" borderId="20" xfId="3" applyNumberFormat="1" applyFont="1" applyBorder="1" applyAlignment="1">
      <alignment horizontal="center" vertical="center"/>
    </xf>
    <xf numFmtId="0" fontId="4" fillId="0" borderId="9" xfId="2" applyFont="1" applyBorder="1" applyAlignment="1">
      <alignment horizontal="left" textRotation="90"/>
    </xf>
    <xf numFmtId="49" fontId="4" fillId="0" borderId="12" xfId="2" applyNumberFormat="1" applyFont="1" applyBorder="1" applyAlignment="1" applyProtection="1">
      <alignment horizontal="right"/>
    </xf>
    <xf numFmtId="3" fontId="4" fillId="0" borderId="0" xfId="2" applyNumberFormat="1" applyFont="1" applyBorder="1" applyAlignment="1" applyProtection="1">
      <alignment horizontal="right"/>
    </xf>
    <xf numFmtId="49" fontId="4" fillId="0" borderId="12" xfId="2" applyNumberFormat="1" applyFont="1" applyBorder="1" applyAlignment="1" applyProtection="1">
      <alignment horizontal="center"/>
    </xf>
    <xf numFmtId="3" fontId="4" fillId="0" borderId="23" xfId="2" applyNumberFormat="1" applyFont="1" applyBorder="1" applyAlignment="1" applyProtection="1">
      <alignment horizontal="center" vertical="center"/>
    </xf>
    <xf numFmtId="3" fontId="11" fillId="0" borderId="18" xfId="2" applyNumberFormat="1" applyFont="1" applyBorder="1" applyAlignment="1" applyProtection="1">
      <alignment horizontal="center" vertical="center"/>
    </xf>
    <xf numFmtId="0" fontId="4" fillId="0" borderId="7" xfId="2" applyFont="1" applyBorder="1" applyAlignment="1"/>
    <xf numFmtId="3" fontId="8" fillId="0" borderId="17" xfId="2" applyNumberFormat="1" applyFont="1" applyBorder="1" applyAlignment="1" applyProtection="1">
      <alignment horizontal="center" vertical="center"/>
    </xf>
    <xf numFmtId="3" fontId="4" fillId="0" borderId="12" xfId="2" applyNumberFormat="1" applyFont="1" applyBorder="1" applyAlignment="1" applyProtection="1">
      <alignment horizontal="right"/>
    </xf>
    <xf numFmtId="0" fontId="4" fillId="0" borderId="12" xfId="2" applyFont="1" applyBorder="1" applyAlignment="1"/>
    <xf numFmtId="0" fontId="4" fillId="0" borderId="9" xfId="2" applyFont="1" applyBorder="1" applyAlignment="1">
      <alignment horizontal="center"/>
    </xf>
    <xf numFmtId="3" fontId="4" fillId="0" borderId="19" xfId="2" applyNumberFormat="1" applyFont="1" applyFill="1" applyBorder="1" applyAlignment="1" applyProtection="1">
      <alignment horizontal="right"/>
    </xf>
    <xf numFmtId="0" fontId="4" fillId="0" borderId="24" xfId="2" applyFont="1" applyFill="1" applyBorder="1" applyAlignment="1">
      <alignment horizontal="right"/>
    </xf>
    <xf numFmtId="3" fontId="4" fillId="0" borderId="25" xfId="2" applyNumberFormat="1" applyFont="1" applyBorder="1" applyAlignment="1" applyProtection="1">
      <alignment horizontal="right"/>
    </xf>
    <xf numFmtId="3" fontId="8" fillId="0" borderId="19" xfId="2" applyNumberFormat="1" applyFont="1" applyBorder="1" applyAlignment="1" applyProtection="1">
      <alignment horizontal="center" vertical="center"/>
    </xf>
    <xf numFmtId="3" fontId="8" fillId="0" borderId="19" xfId="3" applyNumberFormat="1" applyFont="1" applyBorder="1" applyAlignment="1">
      <alignment horizontal="center" vertical="center"/>
    </xf>
    <xf numFmtId="3" fontId="8" fillId="0" borderId="19" xfId="2" applyNumberFormat="1" applyFont="1" applyBorder="1" applyAlignment="1">
      <alignment horizontal="center" vertical="center"/>
    </xf>
    <xf numFmtId="3" fontId="4" fillId="0" borderId="19" xfId="2" applyNumberFormat="1" applyFont="1" applyFill="1" applyBorder="1" applyAlignment="1">
      <alignment horizontal="center" vertical="center"/>
    </xf>
    <xf numFmtId="3" fontId="4" fillId="0" borderId="26" xfId="2" applyNumberFormat="1" applyFont="1" applyBorder="1" applyAlignment="1" applyProtection="1">
      <alignment horizontal="right"/>
    </xf>
    <xf numFmtId="3" fontId="4" fillId="0" borderId="27" xfId="2" applyNumberFormat="1" applyFont="1" applyBorder="1" applyAlignment="1" applyProtection="1">
      <alignment horizontal="right"/>
    </xf>
    <xf numFmtId="3" fontId="11" fillId="0" borderId="18" xfId="2" applyNumberFormat="1" applyFont="1" applyBorder="1" applyAlignment="1">
      <alignment horizontal="center" vertical="center"/>
    </xf>
    <xf numFmtId="0" fontId="11" fillId="0" borderId="0" xfId="2" applyFont="1" applyAlignment="1"/>
    <xf numFmtId="3" fontId="4" fillId="0" borderId="18" xfId="2" applyNumberFormat="1" applyFont="1" applyBorder="1" applyAlignment="1" applyProtection="1"/>
    <xf numFmtId="3" fontId="9" fillId="0" borderId="19" xfId="2" applyNumberFormat="1" applyFont="1" applyBorder="1" applyAlignment="1">
      <alignment horizontal="center" vertical="center"/>
    </xf>
    <xf numFmtId="3" fontId="4" fillId="0" borderId="24" xfId="2" applyNumberFormat="1" applyFont="1" applyBorder="1" applyAlignment="1" applyProtection="1">
      <alignment horizontal="right"/>
    </xf>
    <xf numFmtId="3" fontId="9" fillId="0" borderId="25" xfId="2" applyNumberFormat="1" applyFont="1" applyBorder="1" applyAlignment="1">
      <alignment horizontal="center" vertical="center"/>
    </xf>
    <xf numFmtId="3" fontId="4" fillId="0" borderId="21" xfId="2" applyNumberFormat="1" applyFont="1" applyBorder="1" applyAlignment="1" applyProtection="1">
      <alignment horizontal="right"/>
    </xf>
    <xf numFmtId="3" fontId="4" fillId="0" borderId="22" xfId="2" applyNumberFormat="1" applyFont="1" applyBorder="1" applyAlignment="1" applyProtection="1">
      <alignment horizontal="right"/>
    </xf>
    <xf numFmtId="3" fontId="9" fillId="0" borderId="22" xfId="2" applyNumberFormat="1" applyFont="1" applyBorder="1" applyAlignment="1">
      <alignment horizontal="center" vertical="center"/>
    </xf>
    <xf numFmtId="3" fontId="9" fillId="0" borderId="20" xfId="2" applyNumberFormat="1" applyFont="1" applyBorder="1" applyAlignment="1">
      <alignment horizontal="center" vertical="center"/>
    </xf>
    <xf numFmtId="49" fontId="4" fillId="0" borderId="0" xfId="2" applyNumberFormat="1" applyFont="1" applyBorder="1" applyAlignment="1" applyProtection="1">
      <alignment horizontal="center"/>
    </xf>
    <xf numFmtId="3" fontId="11" fillId="0" borderId="0" xfId="2" applyNumberFormat="1" applyFont="1" applyBorder="1" applyAlignment="1" applyProtection="1">
      <alignment horizontal="center"/>
    </xf>
    <xf numFmtId="3" fontId="4" fillId="0" borderId="0" xfId="2" applyNumberFormat="1" applyFont="1" applyBorder="1" applyAlignment="1">
      <alignment horizontal="center"/>
    </xf>
    <xf numFmtId="49" fontId="4" fillId="2" borderId="16" xfId="2" applyNumberFormat="1" applyFont="1" applyFill="1" applyBorder="1" applyAlignment="1" applyProtection="1">
      <alignment horizontal="right" vertical="center"/>
    </xf>
    <xf numFmtId="3" fontId="4" fillId="2" borderId="16" xfId="2" applyNumberFormat="1" applyFont="1" applyFill="1" applyBorder="1" applyAlignment="1" applyProtection="1">
      <alignment horizontal="right" vertical="center"/>
    </xf>
    <xf numFmtId="49" fontId="4" fillId="2" borderId="16" xfId="2" applyNumberFormat="1" applyFont="1" applyFill="1" applyBorder="1" applyAlignment="1" applyProtection="1">
      <alignment horizontal="center" vertical="center"/>
    </xf>
    <xf numFmtId="3" fontId="4" fillId="2" borderId="16" xfId="2" applyNumberFormat="1" applyFont="1" applyFill="1" applyBorder="1" applyAlignment="1" applyProtection="1">
      <alignment horizontal="center" vertical="center"/>
    </xf>
    <xf numFmtId="0" fontId="4" fillId="2" borderId="28" xfId="2" applyFont="1" applyFill="1" applyBorder="1" applyAlignment="1"/>
    <xf numFmtId="0" fontId="4" fillId="0" borderId="29" xfId="2" applyFont="1" applyBorder="1" applyAlignment="1"/>
    <xf numFmtId="0" fontId="4" fillId="0" borderId="26" xfId="2" applyFont="1" applyBorder="1" applyAlignment="1"/>
    <xf numFmtId="3" fontId="4" fillId="0" borderId="27" xfId="2" applyNumberFormat="1" applyFont="1" applyBorder="1" applyAlignment="1" applyProtection="1"/>
    <xf numFmtId="3" fontId="4" fillId="0" borderId="30" xfId="2" applyNumberFormat="1" applyFont="1" applyBorder="1" applyAlignment="1" applyProtection="1">
      <alignment horizontal="right"/>
    </xf>
    <xf numFmtId="0" fontId="4" fillId="0" borderId="27" xfId="2" applyFont="1" applyBorder="1" applyAlignment="1"/>
    <xf numFmtId="3" fontId="8" fillId="0" borderId="17" xfId="2" applyNumberFormat="1" applyFont="1" applyBorder="1" applyAlignment="1">
      <alignment horizontal="center" vertical="center"/>
    </xf>
    <xf numFmtId="3" fontId="4" fillId="0" borderId="18" xfId="2" applyNumberFormat="1" applyFont="1" applyBorder="1" applyAlignment="1" applyProtection="1">
      <alignment horizontal="center" vertical="center"/>
    </xf>
    <xf numFmtId="3" fontId="9" fillId="0" borderId="18" xfId="2" applyNumberFormat="1" applyFont="1" applyBorder="1" applyAlignment="1" applyProtection="1">
      <alignment horizontal="center" vertical="center"/>
    </xf>
    <xf numFmtId="0" fontId="9" fillId="0" borderId="18" xfId="2" applyFont="1" applyBorder="1" applyAlignment="1">
      <alignment vertical="center"/>
    </xf>
    <xf numFmtId="0" fontId="4" fillId="0" borderId="18" xfId="2" applyNumberFormat="1" applyFont="1" applyBorder="1" applyAlignment="1" applyProtection="1">
      <alignment horizontal="right"/>
    </xf>
    <xf numFmtId="0" fontId="4" fillId="0" borderId="19" xfId="2" applyNumberFormat="1" applyFont="1" applyBorder="1" applyAlignment="1" applyProtection="1">
      <alignment horizontal="right"/>
    </xf>
    <xf numFmtId="3" fontId="9" fillId="0" borderId="19" xfId="2" applyNumberFormat="1" applyFont="1" applyBorder="1" applyAlignment="1" applyProtection="1">
      <alignment horizontal="center" vertical="center"/>
    </xf>
    <xf numFmtId="3" fontId="4" fillId="0" borderId="24" xfId="2" applyNumberFormat="1" applyFont="1" applyBorder="1" applyAlignment="1" applyProtection="1"/>
    <xf numFmtId="9" fontId="4" fillId="0" borderId="26" xfId="2" applyNumberFormat="1" applyFont="1" applyBorder="1" applyAlignment="1" applyProtection="1">
      <alignment horizontal="right"/>
    </xf>
    <xf numFmtId="3" fontId="4" fillId="0" borderId="2" xfId="2" applyNumberFormat="1" applyFont="1" applyBorder="1" applyAlignment="1" applyProtection="1">
      <alignment horizontal="right"/>
    </xf>
    <xf numFmtId="3" fontId="4" fillId="0" borderId="2" xfId="2" applyNumberFormat="1" applyFont="1" applyBorder="1" applyAlignment="1" applyProtection="1">
      <alignment horizontal="center"/>
    </xf>
    <xf numFmtId="0" fontId="4" fillId="0" borderId="2" xfId="2" applyFont="1" applyBorder="1" applyAlignment="1">
      <alignment horizontal="center"/>
    </xf>
    <xf numFmtId="49" fontId="4" fillId="0" borderId="17" xfId="2" applyNumberFormat="1" applyFont="1" applyBorder="1" applyAlignment="1" applyProtection="1">
      <alignment horizontal="right"/>
    </xf>
    <xf numFmtId="3" fontId="4" fillId="0" borderId="29" xfId="2" applyNumberFormat="1" applyFont="1" applyBorder="1" applyAlignment="1" applyProtection="1"/>
    <xf numFmtId="3" fontId="4" fillId="0" borderId="31" xfId="2" applyNumberFormat="1" applyFont="1" applyBorder="1" applyAlignment="1" applyProtection="1">
      <alignment horizontal="right"/>
    </xf>
    <xf numFmtId="3" fontId="4" fillId="0" borderId="26" xfId="2" applyNumberFormat="1" applyFont="1" applyBorder="1" applyAlignment="1" applyProtection="1"/>
    <xf numFmtId="49" fontId="4" fillId="0" borderId="10" xfId="2" applyNumberFormat="1" applyFont="1" applyBorder="1" applyAlignment="1" applyProtection="1">
      <alignment horizontal="right"/>
    </xf>
    <xf numFmtId="3" fontId="9" fillId="0" borderId="20" xfId="2" applyNumberFormat="1" applyFont="1" applyBorder="1" applyAlignment="1" applyProtection="1">
      <alignment horizontal="center" vertical="center"/>
    </xf>
    <xf numFmtId="3" fontId="8" fillId="0" borderId="20" xfId="2" applyNumberFormat="1" applyFont="1" applyBorder="1" applyAlignment="1">
      <alignment horizontal="center" vertical="center"/>
    </xf>
    <xf numFmtId="49" fontId="4" fillId="2" borderId="16" xfId="2" applyNumberFormat="1" applyFont="1" applyFill="1" applyBorder="1" applyAlignment="1">
      <alignment horizontal="right" vertical="center"/>
    </xf>
    <xf numFmtId="0" fontId="4" fillId="2" borderId="16" xfId="2" applyFont="1" applyFill="1" applyBorder="1" applyAlignment="1">
      <alignment horizontal="right" vertical="center"/>
    </xf>
    <xf numFmtId="49" fontId="4" fillId="2" borderId="16" xfId="2" applyNumberFormat="1" applyFont="1" applyFill="1" applyBorder="1" applyAlignment="1">
      <alignment vertical="center"/>
    </xf>
    <xf numFmtId="0" fontId="4" fillId="2" borderId="16" xfId="2" applyFont="1" applyFill="1" applyBorder="1" applyAlignment="1">
      <alignment vertical="center"/>
    </xf>
    <xf numFmtId="3" fontId="4" fillId="2" borderId="16" xfId="2" applyNumberFormat="1" applyFont="1" applyFill="1" applyBorder="1" applyAlignment="1">
      <alignment horizontal="center" vertical="center"/>
    </xf>
    <xf numFmtId="0" fontId="7" fillId="0" borderId="0" xfId="2" applyFont="1"/>
    <xf numFmtId="3" fontId="4" fillId="0" borderId="29" xfId="2" applyNumberFormat="1" applyFont="1" applyBorder="1" applyAlignment="1" applyProtection="1">
      <alignment horizontal="right"/>
    </xf>
    <xf numFmtId="3" fontId="4" fillId="0" borderId="31" xfId="2" applyNumberFormat="1" applyFont="1" applyBorder="1" applyAlignment="1" applyProtection="1"/>
    <xf numFmtId="0" fontId="9" fillId="0" borderId="18" xfId="2" applyFont="1" applyBorder="1" applyAlignment="1">
      <alignment horizontal="center" vertical="center"/>
    </xf>
    <xf numFmtId="3" fontId="4" fillId="0" borderId="2" xfId="2" applyNumberFormat="1" applyFont="1" applyBorder="1" applyAlignment="1" applyProtection="1"/>
    <xf numFmtId="0" fontId="11" fillId="0" borderId="2" xfId="2" applyFont="1" applyBorder="1" applyAlignment="1">
      <alignment horizontal="center"/>
    </xf>
    <xf numFmtId="3" fontId="4" fillId="0" borderId="2" xfId="2" applyNumberFormat="1" applyFont="1" applyBorder="1" applyAlignment="1">
      <alignment horizontal="center"/>
    </xf>
    <xf numFmtId="0" fontId="11" fillId="0" borderId="2" xfId="2" applyFont="1" applyBorder="1" applyAlignment="1"/>
    <xf numFmtId="3" fontId="4" fillId="0" borderId="0" xfId="2" applyNumberFormat="1" applyFont="1" applyBorder="1" applyAlignment="1" applyProtection="1"/>
    <xf numFmtId="0" fontId="11" fillId="0" borderId="0" xfId="2" applyFont="1" applyBorder="1" applyAlignment="1">
      <alignment horizontal="center"/>
    </xf>
    <xf numFmtId="3" fontId="8" fillId="2" borderId="16" xfId="2" applyNumberFormat="1" applyFont="1" applyFill="1" applyBorder="1" applyAlignment="1">
      <alignment horizontal="center" vertical="center"/>
    </xf>
    <xf numFmtId="3" fontId="9" fillId="0" borderId="12" xfId="2" applyNumberFormat="1" applyFont="1" applyBorder="1" applyAlignment="1">
      <alignment horizontal="center" vertical="center"/>
    </xf>
    <xf numFmtId="0" fontId="11" fillId="0" borderId="20" xfId="2" applyFont="1" applyBorder="1" applyAlignment="1"/>
    <xf numFmtId="3" fontId="9" fillId="0" borderId="19" xfId="2" applyNumberFormat="1" applyFont="1" applyBorder="1" applyAlignment="1" applyProtection="1"/>
    <xf numFmtId="3" fontId="11" fillId="0" borderId="19" xfId="2" applyNumberFormat="1" applyFont="1" applyBorder="1" applyAlignment="1">
      <alignment horizontal="center"/>
    </xf>
    <xf numFmtId="3" fontId="9" fillId="0" borderId="19" xfId="2" applyNumberFormat="1" applyFont="1" applyBorder="1" applyAlignment="1">
      <alignment horizontal="center"/>
    </xf>
    <xf numFmtId="3" fontId="4" fillId="0" borderId="19" xfId="2" applyNumberFormat="1" applyFont="1" applyBorder="1" applyAlignment="1">
      <alignment horizontal="center"/>
    </xf>
    <xf numFmtId="0" fontId="2" fillId="0" borderId="20" xfId="0" applyFont="1" applyBorder="1"/>
    <xf numFmtId="3" fontId="4" fillId="0" borderId="25" xfId="2" applyNumberFormat="1" applyFont="1" applyBorder="1" applyAlignment="1" applyProtection="1"/>
    <xf numFmtId="3" fontId="4" fillId="0" borderId="18" xfId="2" applyNumberFormat="1" applyFont="1" applyFill="1" applyBorder="1" applyAlignment="1" applyProtection="1">
      <alignment horizontal="right"/>
    </xf>
    <xf numFmtId="49" fontId="4" fillId="0" borderId="18" xfId="2" applyNumberFormat="1" applyFont="1" applyFill="1" applyBorder="1" applyAlignment="1" applyProtection="1">
      <alignment horizontal="center"/>
    </xf>
    <xf numFmtId="3" fontId="4" fillId="0" borderId="18" xfId="2" applyNumberFormat="1" applyFont="1" applyFill="1" applyBorder="1" applyAlignment="1">
      <alignment horizontal="center" vertical="center"/>
    </xf>
    <xf numFmtId="3" fontId="9" fillId="0" borderId="18" xfId="2" applyNumberFormat="1" applyFont="1" applyBorder="1" applyAlignment="1" applyProtection="1"/>
    <xf numFmtId="3" fontId="4" fillId="0" borderId="9" xfId="2" applyNumberFormat="1" applyFont="1" applyBorder="1" applyAlignment="1" applyProtection="1">
      <alignment horizontal="right"/>
    </xf>
    <xf numFmtId="0" fontId="11" fillId="2" borderId="28" xfId="2" applyFont="1" applyFill="1" applyBorder="1" applyAlignment="1"/>
    <xf numFmtId="3" fontId="4" fillId="0" borderId="16" xfId="2" applyNumberFormat="1" applyFont="1" applyBorder="1" applyAlignment="1" applyProtection="1">
      <alignment horizontal="right"/>
    </xf>
    <xf numFmtId="3" fontId="4" fillId="0" borderId="5" xfId="2" applyNumberFormat="1" applyFont="1" applyBorder="1" applyAlignment="1" applyProtection="1">
      <alignment horizontal="right"/>
    </xf>
    <xf numFmtId="49" fontId="4" fillId="0" borderId="16" xfId="2" applyNumberFormat="1" applyFont="1" applyBorder="1" applyAlignment="1" applyProtection="1">
      <alignment horizontal="center"/>
    </xf>
    <xf numFmtId="3" fontId="4" fillId="0" borderId="6" xfId="2" applyNumberFormat="1" applyFont="1" applyBorder="1" applyAlignment="1" applyProtection="1">
      <alignment horizontal="right"/>
    </xf>
    <xf numFmtId="3" fontId="4" fillId="0" borderId="6" xfId="2" applyNumberFormat="1" applyFont="1" applyBorder="1" applyAlignment="1" applyProtection="1">
      <alignment horizontal="center" vertical="center"/>
    </xf>
    <xf numFmtId="3" fontId="4" fillId="0" borderId="16" xfId="2" applyNumberFormat="1" applyFont="1" applyBorder="1" applyAlignment="1">
      <alignment horizontal="center" vertical="center"/>
    </xf>
    <xf numFmtId="3" fontId="11" fillId="0" borderId="2" xfId="2" applyNumberFormat="1" applyFont="1" applyBorder="1" applyAlignment="1" applyProtection="1">
      <alignment horizontal="left"/>
    </xf>
    <xf numFmtId="3" fontId="11" fillId="0" borderId="2" xfId="2" applyNumberFormat="1" applyFont="1" applyBorder="1" applyAlignment="1" applyProtection="1">
      <alignment horizontal="right"/>
    </xf>
    <xf numFmtId="49" fontId="11" fillId="0" borderId="2" xfId="2" applyNumberFormat="1" applyFont="1" applyBorder="1" applyAlignment="1" applyProtection="1">
      <alignment horizontal="center"/>
    </xf>
    <xf numFmtId="3" fontId="11" fillId="0" borderId="2" xfId="2" applyNumberFormat="1" applyFont="1" applyBorder="1" applyAlignment="1" applyProtection="1">
      <alignment horizontal="center" vertical="center"/>
    </xf>
    <xf numFmtId="3" fontId="11" fillId="0" borderId="2" xfId="2" applyNumberFormat="1" applyFont="1" applyBorder="1" applyAlignment="1">
      <alignment horizontal="center" vertical="center"/>
    </xf>
    <xf numFmtId="49" fontId="4" fillId="0" borderId="17" xfId="2" applyNumberFormat="1" applyFont="1" applyBorder="1" applyAlignment="1"/>
    <xf numFmtId="0" fontId="4" fillId="0" borderId="31" xfId="2" applyFont="1" applyBorder="1" applyAlignment="1"/>
    <xf numFmtId="0" fontId="4" fillId="0" borderId="26" xfId="2" applyFont="1" applyBorder="1" applyAlignment="1">
      <alignment horizontal="right"/>
    </xf>
    <xf numFmtId="3" fontId="14" fillId="0" borderId="17" xfId="2" applyNumberFormat="1" applyFont="1" applyBorder="1" applyAlignment="1" applyProtection="1">
      <alignment horizontal="center" vertical="center"/>
    </xf>
    <xf numFmtId="3" fontId="11" fillId="0" borderId="19" xfId="2" applyNumberFormat="1" applyFont="1" applyBorder="1" applyAlignment="1">
      <alignment horizontal="center" vertical="center"/>
    </xf>
    <xf numFmtId="0" fontId="11" fillId="0" borderId="27" xfId="2" applyFont="1" applyBorder="1" applyAlignment="1"/>
    <xf numFmtId="0" fontId="11" fillId="0" borderId="18" xfId="2" applyFont="1" applyBorder="1" applyAlignment="1"/>
    <xf numFmtId="0" fontId="4" fillId="0" borderId="18" xfId="2" applyFont="1" applyBorder="1" applyAlignment="1">
      <alignment horizontal="right"/>
    </xf>
    <xf numFmtId="0" fontId="4" fillId="0" borderId="12" xfId="2" applyFont="1" applyBorder="1" applyAlignment="1">
      <alignment horizontal="right"/>
    </xf>
    <xf numFmtId="3" fontId="8" fillId="0" borderId="12" xfId="2" applyNumberFormat="1" applyFont="1" applyBorder="1" applyAlignment="1">
      <alignment horizontal="center" vertical="center"/>
    </xf>
    <xf numFmtId="3" fontId="4" fillId="0" borderId="10" xfId="2" applyNumberFormat="1" applyFont="1" applyBorder="1" applyAlignment="1" applyProtection="1">
      <alignment horizontal="right"/>
    </xf>
    <xf numFmtId="3" fontId="4" fillId="0" borderId="14" xfId="2" applyNumberFormat="1" applyFont="1" applyBorder="1" applyAlignment="1" applyProtection="1">
      <alignment horizontal="right"/>
    </xf>
    <xf numFmtId="49" fontId="4" fillId="0" borderId="10" xfId="2" applyNumberFormat="1" applyFont="1" applyBorder="1" applyAlignment="1" applyProtection="1">
      <alignment horizontal="center"/>
    </xf>
    <xf numFmtId="3" fontId="4" fillId="0" borderId="15" xfId="2" applyNumberFormat="1" applyFont="1" applyBorder="1" applyAlignment="1" applyProtection="1">
      <alignment horizontal="right"/>
    </xf>
    <xf numFmtId="3" fontId="4" fillId="0" borderId="10" xfId="2" applyNumberFormat="1" applyFont="1" applyBorder="1" applyAlignment="1" applyProtection="1">
      <alignment horizontal="center" vertical="center"/>
    </xf>
    <xf numFmtId="3" fontId="4" fillId="0" borderId="2" xfId="2" applyNumberFormat="1" applyFont="1" applyBorder="1" applyAlignment="1" applyProtection="1">
      <alignment horizontal="center" vertical="center"/>
    </xf>
    <xf numFmtId="3" fontId="4" fillId="0" borderId="0" xfId="2" applyNumberFormat="1" applyFont="1" applyBorder="1" applyAlignment="1" applyProtection="1">
      <alignment horizontal="center" vertical="center"/>
    </xf>
    <xf numFmtId="0" fontId="4" fillId="0" borderId="0" xfId="2" applyFont="1" applyBorder="1" applyAlignment="1">
      <alignment horizontal="center"/>
    </xf>
    <xf numFmtId="3" fontId="4" fillId="0" borderId="32" xfId="2" applyNumberFormat="1" applyFont="1" applyBorder="1" applyAlignment="1" applyProtection="1">
      <alignment horizontal="right"/>
    </xf>
    <xf numFmtId="0" fontId="4" fillId="0" borderId="32" xfId="2" applyFont="1" applyBorder="1" applyAlignment="1"/>
    <xf numFmtId="3" fontId="8" fillId="0" borderId="31" xfId="2" applyNumberFormat="1" applyFont="1" applyBorder="1" applyAlignment="1">
      <alignment horizontal="center" vertical="center"/>
    </xf>
    <xf numFmtId="3" fontId="4" fillId="0" borderId="33" xfId="2" applyNumberFormat="1" applyFont="1" applyBorder="1" applyAlignment="1" applyProtection="1">
      <alignment horizontal="right"/>
    </xf>
    <xf numFmtId="0" fontId="4" fillId="0" borderId="33" xfId="2" applyFont="1" applyBorder="1" applyAlignment="1"/>
    <xf numFmtId="3" fontId="9" fillId="0" borderId="27" xfId="2" applyNumberFormat="1" applyFont="1" applyBorder="1" applyAlignment="1">
      <alignment horizontal="center" vertical="center"/>
    </xf>
    <xf numFmtId="3" fontId="4" fillId="0" borderId="8" xfId="2" applyNumberFormat="1" applyFont="1" applyBorder="1" applyAlignment="1" applyProtection="1">
      <alignment horizontal="right"/>
    </xf>
    <xf numFmtId="3" fontId="9" fillId="0" borderId="9" xfId="2" applyNumberFormat="1" applyFont="1" applyBorder="1" applyAlignment="1">
      <alignment horizontal="center" vertical="center"/>
    </xf>
    <xf numFmtId="3" fontId="4" fillId="0" borderId="34" xfId="2" applyNumberFormat="1" applyFont="1" applyBorder="1" applyAlignment="1" applyProtection="1">
      <alignment horizontal="right"/>
    </xf>
    <xf numFmtId="0" fontId="4" fillId="0" borderId="34" xfId="2" applyFont="1" applyBorder="1" applyAlignment="1"/>
    <xf numFmtId="3" fontId="8" fillId="0" borderId="25" xfId="2" applyNumberFormat="1" applyFont="1" applyBorder="1" applyAlignment="1">
      <alignment horizontal="center" vertical="center"/>
    </xf>
    <xf numFmtId="3" fontId="4" fillId="0" borderId="9" xfId="2" applyNumberFormat="1" applyFont="1" applyBorder="1" applyAlignment="1">
      <alignment horizontal="center" vertical="center"/>
    </xf>
    <xf numFmtId="0" fontId="4" fillId="2" borderId="0" xfId="2" applyFont="1" applyFill="1" applyBorder="1" applyAlignment="1"/>
    <xf numFmtId="3" fontId="9" fillId="0" borderId="31" xfId="2" applyNumberFormat="1" applyFont="1" applyBorder="1" applyAlignment="1">
      <alignment horizontal="center" vertical="center"/>
    </xf>
    <xf numFmtId="0" fontId="4" fillId="2" borderId="16" xfId="2" applyFont="1" applyFill="1" applyBorder="1" applyAlignment="1">
      <alignment horizontal="right" vertical="center" wrapText="1"/>
    </xf>
    <xf numFmtId="3" fontId="4" fillId="0" borderId="27" xfId="2" applyNumberFormat="1" applyFont="1" applyBorder="1" applyAlignment="1">
      <alignment horizontal="center" vertical="center"/>
    </xf>
    <xf numFmtId="0" fontId="4" fillId="0" borderId="0" xfId="2" applyFont="1" applyBorder="1" applyAlignment="1">
      <alignment horizontal="left" textRotation="90"/>
    </xf>
    <xf numFmtId="0" fontId="4" fillId="0" borderId="19" xfId="2" applyFont="1" applyBorder="1" applyAlignment="1">
      <alignment horizontal="right" wrapText="1"/>
    </xf>
    <xf numFmtId="49" fontId="8" fillId="2" borderId="16" xfId="2" applyNumberFormat="1" applyFont="1" applyFill="1" applyBorder="1" applyAlignment="1">
      <alignment horizontal="right" vertical="center"/>
    </xf>
    <xf numFmtId="0" fontId="8" fillId="2" borderId="16" xfId="2" applyFont="1" applyFill="1" applyBorder="1" applyAlignment="1">
      <alignment horizontal="right" vertical="center"/>
    </xf>
    <xf numFmtId="49" fontId="11" fillId="2" borderId="16" xfId="2" applyNumberFormat="1" applyFont="1" applyFill="1" applyBorder="1" applyAlignment="1">
      <alignment vertical="center"/>
    </xf>
    <xf numFmtId="0" fontId="11" fillId="2" borderId="16" xfId="2" applyFont="1" applyFill="1" applyBorder="1" applyAlignment="1">
      <alignment vertical="center"/>
    </xf>
    <xf numFmtId="0" fontId="4" fillId="0" borderId="23" xfId="2" applyFont="1" applyBorder="1" applyAlignment="1">
      <alignment horizontal="right"/>
    </xf>
    <xf numFmtId="0" fontId="4" fillId="0" borderId="20" xfId="2" applyFont="1" applyBorder="1" applyAlignment="1">
      <alignment horizontal="right"/>
    </xf>
    <xf numFmtId="3" fontId="4" fillId="0" borderId="20" xfId="2" applyNumberFormat="1" applyFont="1" applyBorder="1" applyAlignment="1">
      <alignment horizontal="center" vertical="center"/>
    </xf>
    <xf numFmtId="0" fontId="4" fillId="0" borderId="8" xfId="2" applyFont="1" applyBorder="1" applyAlignment="1">
      <alignment horizontal="right" wrapText="1"/>
    </xf>
    <xf numFmtId="3" fontId="4" fillId="0" borderId="9" xfId="2" applyNumberFormat="1" applyFont="1" applyBorder="1" applyAlignment="1" applyProtection="1"/>
    <xf numFmtId="0" fontId="4" fillId="0" borderId="33" xfId="2" applyFont="1" applyBorder="1" applyAlignment="1">
      <alignment horizontal="right" wrapText="1"/>
    </xf>
    <xf numFmtId="0" fontId="4" fillId="0" borderId="35" xfId="2" applyFont="1" applyBorder="1" applyAlignment="1"/>
    <xf numFmtId="0" fontId="4" fillId="0" borderId="20" xfId="2" applyFont="1" applyBorder="1" applyAlignment="1">
      <alignment horizontal="right" wrapText="1"/>
    </xf>
    <xf numFmtId="0" fontId="9" fillId="0" borderId="2" xfId="2" applyFont="1" applyBorder="1" applyAlignment="1"/>
    <xf numFmtId="0" fontId="4" fillId="0" borderId="2" xfId="2" applyFont="1" applyBorder="1" applyAlignment="1">
      <alignment horizontal="right" wrapText="1"/>
    </xf>
    <xf numFmtId="3" fontId="9" fillId="0" borderId="2" xfId="2" applyNumberFormat="1" applyFont="1" applyBorder="1" applyAlignment="1">
      <alignment horizontal="center"/>
    </xf>
    <xf numFmtId="3" fontId="4" fillId="0" borderId="0" xfId="2" applyNumberFormat="1" applyFont="1" applyAlignment="1">
      <alignment horizontal="center"/>
    </xf>
    <xf numFmtId="0" fontId="4" fillId="0" borderId="29" xfId="2" applyFont="1" applyBorder="1" applyAlignment="1">
      <alignment horizontal="right"/>
    </xf>
    <xf numFmtId="0" fontId="4" fillId="0" borderId="36" xfId="2" applyFont="1" applyBorder="1" applyAlignment="1"/>
    <xf numFmtId="3" fontId="4" fillId="0" borderId="37" xfId="2" applyNumberFormat="1" applyFont="1" applyBorder="1" applyAlignment="1">
      <alignment horizontal="center" vertical="center"/>
    </xf>
    <xf numFmtId="49" fontId="4" fillId="0" borderId="19" xfId="2" applyNumberFormat="1" applyFont="1" applyBorder="1" applyAlignment="1">
      <alignment horizontal="center"/>
    </xf>
    <xf numFmtId="0" fontId="4" fillId="0" borderId="25" xfId="2" applyFont="1" applyBorder="1" applyAlignment="1">
      <alignment horizontal="right"/>
    </xf>
    <xf numFmtId="0" fontId="4" fillId="0" borderId="24" xfId="2" applyFont="1" applyBorder="1" applyAlignment="1">
      <alignment horizontal="right"/>
    </xf>
    <xf numFmtId="0" fontId="14" fillId="0" borderId="0" xfId="2" applyFont="1" applyAlignment="1"/>
    <xf numFmtId="0" fontId="4" fillId="0" borderId="21" xfId="2" applyFont="1" applyBorder="1" applyAlignment="1">
      <alignment horizontal="right"/>
    </xf>
    <xf numFmtId="3" fontId="4" fillId="0" borderId="31" xfId="2" applyNumberFormat="1" applyFont="1" applyBorder="1" applyAlignment="1">
      <alignment horizontal="center" vertical="center"/>
    </xf>
    <xf numFmtId="0" fontId="4" fillId="0" borderId="38" xfId="2" applyFont="1" applyBorder="1" applyAlignment="1"/>
    <xf numFmtId="0" fontId="4" fillId="0" borderId="20" xfId="2" applyFont="1" applyBorder="1" applyAlignment="1"/>
    <xf numFmtId="49" fontId="8" fillId="2" borderId="16" xfId="2" applyNumberFormat="1" applyFont="1" applyFill="1" applyBorder="1" applyAlignment="1">
      <alignment vertical="center"/>
    </xf>
    <xf numFmtId="0" fontId="8" fillId="2" borderId="16" xfId="2" applyFont="1" applyFill="1" applyBorder="1" applyAlignment="1">
      <alignment vertical="center"/>
    </xf>
    <xf numFmtId="0" fontId="4" fillId="0" borderId="0" xfId="2" applyFont="1" applyBorder="1" applyAlignment="1">
      <alignment horizontal="right"/>
    </xf>
    <xf numFmtId="49" fontId="4" fillId="0" borderId="18" xfId="2" applyNumberFormat="1" applyFont="1" applyBorder="1" applyAlignment="1">
      <alignment horizontal="center"/>
    </xf>
    <xf numFmtId="49" fontId="15" fillId="0" borderId="19" xfId="2" applyNumberFormat="1" applyFont="1" applyBorder="1" applyAlignment="1">
      <alignment horizontal="center"/>
    </xf>
    <xf numFmtId="0" fontId="15" fillId="0" borderId="25" xfId="2" applyFont="1" applyBorder="1" applyAlignment="1"/>
    <xf numFmtId="3" fontId="16" fillId="0" borderId="25" xfId="2" applyNumberFormat="1" applyFont="1" applyBorder="1" applyAlignment="1">
      <alignment horizontal="center" vertical="center"/>
    </xf>
    <xf numFmtId="3" fontId="16" fillId="0" borderId="17" xfId="2" applyNumberFormat="1" applyFont="1" applyBorder="1" applyAlignment="1">
      <alignment horizontal="center" vertical="center"/>
    </xf>
    <xf numFmtId="0" fontId="4" fillId="0" borderId="25" xfId="2" applyFont="1" applyBorder="1" applyAlignment="1"/>
    <xf numFmtId="0" fontId="11" fillId="2" borderId="39" xfId="2" applyFont="1" applyFill="1" applyBorder="1" applyAlignment="1"/>
    <xf numFmtId="49" fontId="4" fillId="0" borderId="12" xfId="2" applyNumberFormat="1" applyFont="1" applyBorder="1" applyAlignment="1">
      <alignment horizontal="center"/>
    </xf>
    <xf numFmtId="3" fontId="9" fillId="0" borderId="19" xfId="2" applyNumberFormat="1" applyFont="1" applyFill="1" applyBorder="1" applyAlignment="1" applyProtection="1">
      <alignment horizontal="center" vertical="center"/>
    </xf>
    <xf numFmtId="0" fontId="4" fillId="0" borderId="33" xfId="2" applyFont="1" applyBorder="1" applyAlignment="1">
      <alignment horizontal="right"/>
    </xf>
    <xf numFmtId="0" fontId="8" fillId="0" borderId="17" xfId="2" applyFont="1" applyFill="1" applyBorder="1" applyAlignment="1">
      <alignment horizontal="right"/>
    </xf>
    <xf numFmtId="3" fontId="8" fillId="0" borderId="27" xfId="2" applyNumberFormat="1" applyFont="1" applyBorder="1" applyAlignment="1">
      <alignment horizontal="center" vertical="center"/>
    </xf>
    <xf numFmtId="0" fontId="4" fillId="0" borderId="27" xfId="2" applyFont="1" applyBorder="1" applyAlignment="1">
      <alignment horizontal="right"/>
    </xf>
    <xf numFmtId="0" fontId="11" fillId="0" borderId="36" xfId="2" applyFont="1" applyBorder="1" applyAlignment="1"/>
    <xf numFmtId="0" fontId="11" fillId="0" borderId="24" xfId="2" applyFont="1" applyBorder="1" applyAlignment="1"/>
    <xf numFmtId="0" fontId="11" fillId="0" borderId="19" xfId="2" applyFont="1" applyBorder="1" applyAlignment="1"/>
    <xf numFmtId="0" fontId="11" fillId="0" borderId="10" xfId="2" applyFont="1" applyBorder="1" applyAlignment="1"/>
    <xf numFmtId="0" fontId="4" fillId="0" borderId="10" xfId="2" applyFont="1" applyBorder="1" applyAlignment="1">
      <alignment horizontal="right"/>
    </xf>
    <xf numFmtId="3" fontId="4" fillId="2" borderId="16" xfId="2" quotePrefix="1" applyNumberFormat="1" applyFont="1" applyFill="1" applyBorder="1" applyAlignment="1" applyProtection="1">
      <alignment horizontal="right" vertical="center"/>
    </xf>
    <xf numFmtId="3" fontId="4" fillId="0" borderId="25" xfId="2" applyNumberFormat="1" applyFont="1" applyBorder="1" applyAlignment="1">
      <alignment horizontal="center" vertical="center"/>
    </xf>
    <xf numFmtId="3" fontId="4" fillId="2" borderId="16" xfId="2" applyNumberFormat="1" applyFont="1" applyFill="1" applyBorder="1" applyAlignment="1" applyProtection="1">
      <alignment vertical="center"/>
    </xf>
    <xf numFmtId="0" fontId="4" fillId="0" borderId="40" xfId="2" applyFont="1" applyBorder="1" applyAlignment="1"/>
    <xf numFmtId="3" fontId="4" fillId="0" borderId="7" xfId="2" applyNumberFormat="1" applyFont="1" applyBorder="1" applyAlignment="1">
      <alignment horizontal="center" vertical="center"/>
    </xf>
    <xf numFmtId="0" fontId="11" fillId="0" borderId="0" xfId="0" applyFont="1"/>
    <xf numFmtId="0" fontId="12" fillId="0" borderId="18" xfId="0" applyFont="1" applyBorder="1"/>
    <xf numFmtId="3" fontId="4" fillId="0" borderId="22" xfId="2" applyNumberFormat="1" applyFont="1" applyBorder="1" applyAlignment="1">
      <alignment horizontal="center" vertical="center"/>
    </xf>
    <xf numFmtId="3" fontId="9" fillId="0" borderId="0" xfId="2" applyNumberFormat="1" applyFont="1" applyBorder="1" applyAlignment="1" applyProtection="1">
      <alignment horizontal="center" vertical="center"/>
    </xf>
    <xf numFmtId="3" fontId="9" fillId="0" borderId="0" xfId="2" applyNumberFormat="1" applyFont="1" applyBorder="1" applyAlignment="1">
      <alignment horizontal="center" vertical="center"/>
    </xf>
    <xf numFmtId="0" fontId="11" fillId="0" borderId="0" xfId="2" applyFont="1"/>
    <xf numFmtId="3" fontId="4" fillId="0" borderId="12" xfId="2" applyNumberFormat="1" applyFont="1" applyFill="1" applyBorder="1" applyAlignment="1">
      <alignment horizontal="center" vertical="center" wrapText="1"/>
    </xf>
    <xf numFmtId="3" fontId="4" fillId="0" borderId="17" xfId="2" applyNumberFormat="1" applyFont="1" applyFill="1" applyBorder="1" applyAlignment="1">
      <alignment horizontal="center" vertical="center" wrapText="1"/>
    </xf>
    <xf numFmtId="0" fontId="4" fillId="0" borderId="41" xfId="2" applyFont="1" applyBorder="1" applyAlignment="1"/>
    <xf numFmtId="3" fontId="4" fillId="0" borderId="22" xfId="2" applyNumberFormat="1" applyFont="1" applyBorder="1" applyAlignment="1" applyProtection="1"/>
    <xf numFmtId="49" fontId="4" fillId="0" borderId="0" xfId="2" applyNumberFormat="1" applyFont="1" applyBorder="1" applyAlignment="1" applyProtection="1">
      <alignment horizontal="left"/>
    </xf>
    <xf numFmtId="0" fontId="7" fillId="0" borderId="0" xfId="4" applyFont="1" applyFill="1" applyBorder="1"/>
    <xf numFmtId="49" fontId="4" fillId="2" borderId="7" xfId="2" applyNumberFormat="1" applyFont="1" applyFill="1" applyBorder="1" applyAlignment="1" applyProtection="1">
      <alignment horizontal="right" vertical="center"/>
    </xf>
    <xf numFmtId="3" fontId="4" fillId="2" borderId="7" xfId="2" applyNumberFormat="1" applyFont="1" applyFill="1" applyBorder="1" applyAlignment="1" applyProtection="1">
      <alignment horizontal="right" vertical="center"/>
    </xf>
    <xf numFmtId="49" fontId="4" fillId="2" borderId="7" xfId="2" applyNumberFormat="1" applyFont="1" applyFill="1" applyBorder="1" applyAlignment="1" applyProtection="1">
      <alignment horizontal="center" vertical="center"/>
    </xf>
    <xf numFmtId="3" fontId="4" fillId="2" borderId="7" xfId="2" applyNumberFormat="1" applyFont="1" applyFill="1" applyBorder="1" applyAlignment="1" applyProtection="1">
      <alignment vertical="center"/>
    </xf>
    <xf numFmtId="3" fontId="4" fillId="2" borderId="7" xfId="2" applyNumberFormat="1" applyFont="1" applyFill="1" applyBorder="1" applyAlignment="1" applyProtection="1">
      <alignment horizontal="center" vertical="center"/>
    </xf>
    <xf numFmtId="0" fontId="4" fillId="2" borderId="42" xfId="2" applyFont="1" applyFill="1" applyBorder="1" applyAlignment="1"/>
    <xf numFmtId="0" fontId="2" fillId="0" borderId="43" xfId="0" applyFont="1" applyBorder="1"/>
    <xf numFmtId="0" fontId="4" fillId="0" borderId="44" xfId="2" applyFont="1" applyBorder="1" applyAlignment="1"/>
    <xf numFmtId="3" fontId="4" fillId="0" borderId="45" xfId="2" applyNumberFormat="1" applyFont="1" applyBorder="1" applyAlignment="1" applyProtection="1">
      <alignment horizontal="right"/>
    </xf>
    <xf numFmtId="49" fontId="4" fillId="0" borderId="45" xfId="2" applyNumberFormat="1" applyFont="1" applyBorder="1" applyAlignment="1" applyProtection="1">
      <alignment horizontal="center"/>
    </xf>
    <xf numFmtId="3" fontId="8" fillId="0" borderId="45" xfId="2" applyNumberFormat="1" applyFont="1" applyBorder="1" applyAlignment="1" applyProtection="1">
      <alignment horizontal="center" vertical="center"/>
    </xf>
    <xf numFmtId="0" fontId="4" fillId="0" borderId="43" xfId="2" applyFont="1" applyBorder="1" applyAlignment="1"/>
    <xf numFmtId="0" fontId="2" fillId="0" borderId="46" xfId="0" applyFont="1" applyBorder="1"/>
    <xf numFmtId="0" fontId="4" fillId="0" borderId="47" xfId="2" applyFont="1" applyBorder="1" applyAlignment="1"/>
    <xf numFmtId="49" fontId="9" fillId="0" borderId="18" xfId="2" applyNumberFormat="1" applyFont="1" applyBorder="1" applyAlignment="1" applyProtection="1">
      <alignment horizontal="center"/>
    </xf>
    <xf numFmtId="3" fontId="9" fillId="0" borderId="18" xfId="2" applyNumberFormat="1" applyFont="1" applyBorder="1" applyAlignment="1" applyProtection="1">
      <alignment horizontal="right"/>
    </xf>
    <xf numFmtId="3" fontId="8" fillId="0" borderId="18" xfId="2" applyNumberFormat="1" applyFont="1" applyBorder="1" applyAlignment="1" applyProtection="1">
      <alignment horizontal="center" vertical="center"/>
    </xf>
    <xf numFmtId="0" fontId="4" fillId="0" borderId="46" xfId="2" applyFont="1" applyBorder="1" applyAlignment="1"/>
    <xf numFmtId="3" fontId="8" fillId="0" borderId="12" xfId="2" applyNumberFormat="1" applyFont="1" applyBorder="1" applyAlignment="1" applyProtection="1">
      <alignment horizontal="center" vertical="center"/>
    </xf>
    <xf numFmtId="3" fontId="17" fillId="0" borderId="12" xfId="2" applyNumberFormat="1" applyFont="1" applyBorder="1" applyAlignment="1" applyProtection="1">
      <alignment horizontal="center" vertical="center"/>
    </xf>
    <xf numFmtId="0" fontId="4" fillId="0" borderId="17" xfId="2" applyFont="1" applyBorder="1" applyAlignment="1">
      <alignment horizontal="right"/>
    </xf>
    <xf numFmtId="3" fontId="4" fillId="0" borderId="17" xfId="2" applyNumberFormat="1" applyFont="1" applyBorder="1" applyAlignment="1" applyProtection="1"/>
    <xf numFmtId="3" fontId="4" fillId="0" borderId="12" xfId="2" applyNumberFormat="1" applyFont="1" applyBorder="1" applyAlignment="1" applyProtection="1"/>
    <xf numFmtId="49" fontId="4" fillId="0" borderId="24" xfId="2" applyNumberFormat="1" applyFont="1" applyBorder="1" applyAlignment="1" applyProtection="1">
      <alignment horizontal="center"/>
    </xf>
    <xf numFmtId="3" fontId="9" fillId="0" borderId="19" xfId="2" applyNumberFormat="1" applyFont="1" applyBorder="1" applyAlignment="1" applyProtection="1">
      <alignment horizontal="right"/>
    </xf>
    <xf numFmtId="3" fontId="8" fillId="0" borderId="19" xfId="2" applyNumberFormat="1" applyFont="1" applyBorder="1" applyAlignment="1" applyProtection="1">
      <alignment horizontal="right"/>
    </xf>
    <xf numFmtId="3" fontId="9" fillId="0" borderId="2" xfId="2" applyNumberFormat="1" applyFont="1" applyBorder="1" applyAlignment="1" applyProtection="1">
      <alignment horizontal="right"/>
    </xf>
    <xf numFmtId="3" fontId="9" fillId="0" borderId="2" xfId="2" applyNumberFormat="1" applyFont="1" applyBorder="1" applyAlignment="1" applyProtection="1">
      <alignment horizontal="center"/>
    </xf>
    <xf numFmtId="49" fontId="4" fillId="0" borderId="17" xfId="2" applyNumberFormat="1" applyFont="1" applyBorder="1" applyAlignment="1">
      <alignment horizontal="right"/>
    </xf>
    <xf numFmtId="3" fontId="9" fillId="0" borderId="27" xfId="2" applyNumberFormat="1" applyFont="1" applyBorder="1" applyAlignment="1" applyProtection="1">
      <alignment horizontal="center" vertical="center"/>
    </xf>
    <xf numFmtId="3" fontId="9" fillId="0" borderId="25" xfId="2" applyNumberFormat="1" applyFont="1" applyBorder="1" applyAlignment="1" applyProtection="1">
      <alignment horizontal="center" vertical="center"/>
    </xf>
    <xf numFmtId="3" fontId="4" fillId="0" borderId="19" xfId="2" quotePrefix="1" applyNumberFormat="1" applyFont="1" applyBorder="1" applyAlignment="1" applyProtection="1">
      <alignment horizontal="center"/>
    </xf>
    <xf numFmtId="49" fontId="4" fillId="0" borderId="20" xfId="2" quotePrefix="1" applyNumberFormat="1" applyFont="1" applyBorder="1" applyAlignment="1" applyProtection="1">
      <alignment horizontal="center"/>
    </xf>
    <xf numFmtId="0" fontId="11" fillId="0" borderId="0" xfId="2" applyFont="1" applyAlignment="1">
      <alignment horizontal="center" vertical="center"/>
    </xf>
    <xf numFmtId="0" fontId="4" fillId="0" borderId="28" xfId="2" applyFont="1" applyBorder="1" applyAlignment="1"/>
    <xf numFmtId="3" fontId="4" fillId="0" borderId="25" xfId="2" applyNumberFormat="1" applyFont="1" applyBorder="1" applyAlignment="1" applyProtection="1">
      <alignment horizontal="center" vertical="center"/>
    </xf>
    <xf numFmtId="3" fontId="4" fillId="0" borderId="9" xfId="2" applyNumberFormat="1" applyFont="1" applyBorder="1" applyAlignment="1" applyProtection="1">
      <alignment horizontal="center" vertical="center"/>
    </xf>
    <xf numFmtId="3" fontId="8" fillId="2" borderId="16" xfId="2" applyNumberFormat="1" applyFont="1" applyFill="1" applyBorder="1" applyAlignment="1" applyProtection="1">
      <alignment horizontal="center" vertical="center"/>
    </xf>
    <xf numFmtId="3" fontId="9" fillId="0" borderId="20" xfId="3" applyNumberFormat="1" applyFont="1" applyBorder="1" applyAlignment="1">
      <alignment horizontal="center" vertical="center"/>
    </xf>
    <xf numFmtId="3" fontId="4" fillId="0" borderId="0" xfId="2" applyNumberFormat="1" applyFont="1" applyBorder="1" applyAlignment="1" applyProtection="1">
      <alignment readingOrder="2"/>
    </xf>
    <xf numFmtId="3" fontId="9" fillId="0" borderId="0" xfId="2" applyNumberFormat="1" applyFont="1" applyBorder="1" applyAlignment="1" applyProtection="1">
      <alignment horizontal="center"/>
    </xf>
    <xf numFmtId="166" fontId="4" fillId="0" borderId="0" xfId="3" applyNumberFormat="1" applyFont="1" applyBorder="1" applyAlignment="1"/>
    <xf numFmtId="9" fontId="4" fillId="2" borderId="16" xfId="2" applyNumberFormat="1" applyFont="1" applyFill="1" applyBorder="1" applyAlignment="1" applyProtection="1">
      <alignment horizontal="right" vertical="center"/>
    </xf>
    <xf numFmtId="3" fontId="4" fillId="0" borderId="12" xfId="2" applyNumberFormat="1" applyFont="1" applyBorder="1" applyAlignment="1" applyProtection="1">
      <alignment horizontal="center" vertical="center"/>
    </xf>
    <xf numFmtId="49" fontId="4" fillId="0" borderId="2" xfId="2" applyNumberFormat="1" applyFont="1" applyBorder="1" applyAlignment="1" applyProtection="1">
      <alignment horizontal="right"/>
    </xf>
    <xf numFmtId="0" fontId="4" fillId="0" borderId="2" xfId="2" applyFont="1" applyBorder="1" applyAlignment="1">
      <alignment horizontal="center" vertical="center"/>
    </xf>
    <xf numFmtId="49" fontId="4" fillId="0" borderId="0" xfId="2" applyNumberFormat="1" applyFont="1" applyBorder="1" applyAlignment="1" applyProtection="1">
      <alignment horizontal="right"/>
    </xf>
    <xf numFmtId="0" fontId="4" fillId="0" borderId="0" xfId="2" applyFont="1" applyBorder="1" applyAlignment="1">
      <alignment horizontal="center" vertical="center"/>
    </xf>
    <xf numFmtId="0" fontId="4" fillId="0" borderId="14" xfId="2" applyFont="1" applyBorder="1" applyAlignment="1"/>
    <xf numFmtId="3" fontId="4" fillId="0" borderId="19" xfId="2" applyNumberFormat="1" applyFont="1" applyBorder="1" applyAlignment="1" applyProtection="1">
      <alignment horizontal="center" vertical="center"/>
    </xf>
    <xf numFmtId="3" fontId="4" fillId="2" borderId="16" xfId="2" applyNumberFormat="1" applyFont="1" applyFill="1" applyBorder="1" applyAlignment="1" applyProtection="1">
      <alignment horizontal="right" vertical="center" wrapText="1"/>
    </xf>
    <xf numFmtId="3" fontId="4" fillId="0" borderId="29" xfId="2" applyNumberFormat="1" applyFont="1" applyBorder="1" applyAlignment="1" applyProtection="1">
      <alignment horizontal="right" wrapText="1"/>
    </xf>
    <xf numFmtId="3" fontId="4" fillId="0" borderId="31" xfId="2" applyNumberFormat="1" applyFont="1" applyBorder="1" applyAlignment="1" applyProtection="1">
      <alignment horizontal="center" vertical="center"/>
    </xf>
    <xf numFmtId="3" fontId="9" fillId="0" borderId="17" xfId="2" applyNumberFormat="1" applyFont="1" applyBorder="1" applyAlignment="1" applyProtection="1">
      <alignment horizontal="center" vertical="center"/>
    </xf>
    <xf numFmtId="0" fontId="18" fillId="0" borderId="0" xfId="0" applyFont="1"/>
    <xf numFmtId="0" fontId="9" fillId="0" borderId="17" xfId="2" applyFont="1" applyBorder="1" applyAlignment="1">
      <alignment horizontal="center" vertical="center"/>
    </xf>
    <xf numFmtId="3" fontId="4" fillId="0" borderId="48" xfId="2" applyNumberFormat="1" applyFont="1" applyBorder="1" applyAlignment="1" applyProtection="1">
      <alignment horizontal="right"/>
    </xf>
    <xf numFmtId="3" fontId="14" fillId="0" borderId="18" xfId="2" applyNumberFormat="1" applyFont="1" applyBorder="1" applyAlignment="1">
      <alignment horizontal="center" vertical="center"/>
    </xf>
    <xf numFmtId="3" fontId="4" fillId="0" borderId="2" xfId="2" applyNumberFormat="1" applyFont="1" applyBorder="1" applyAlignment="1" applyProtection="1">
      <alignment horizontal="left"/>
    </xf>
    <xf numFmtId="3" fontId="9" fillId="0" borderId="31" xfId="2" applyNumberFormat="1" applyFont="1" applyBorder="1" applyAlignment="1" applyProtection="1">
      <alignment horizontal="center" vertical="center"/>
    </xf>
    <xf numFmtId="0" fontId="4" fillId="0" borderId="17" xfId="2" applyFont="1" applyBorder="1" applyAlignment="1">
      <alignment horizontal="center" vertical="center"/>
    </xf>
    <xf numFmtId="0" fontId="4" fillId="0" borderId="19" xfId="2" applyFont="1" applyBorder="1" applyAlignment="1">
      <alignment horizontal="center" vertical="center"/>
    </xf>
    <xf numFmtId="0" fontId="4" fillId="0" borderId="9" xfId="2" applyFont="1" applyFill="1" applyBorder="1" applyAlignment="1"/>
    <xf numFmtId="49" fontId="4" fillId="0" borderId="18" xfId="2" applyNumberFormat="1" applyFont="1" applyFill="1" applyBorder="1" applyAlignment="1" applyProtection="1">
      <alignment horizontal="right"/>
    </xf>
    <xf numFmtId="3" fontId="9" fillId="0" borderId="18" xfId="2" applyNumberFormat="1" applyFont="1" applyFill="1" applyBorder="1" applyAlignment="1" applyProtection="1">
      <alignment horizontal="center" vertical="center"/>
    </xf>
    <xf numFmtId="3" fontId="8" fillId="0" borderId="17" xfId="2" applyNumberFormat="1" applyFont="1" applyFill="1" applyBorder="1" applyAlignment="1">
      <alignment horizontal="center" vertical="center"/>
    </xf>
    <xf numFmtId="3" fontId="9" fillId="0" borderId="17" xfId="2" applyNumberFormat="1" applyFont="1" applyFill="1" applyBorder="1" applyAlignment="1">
      <alignment horizontal="center" vertical="center"/>
    </xf>
    <xf numFmtId="0" fontId="4" fillId="0" borderId="36" xfId="2" applyFont="1" applyFill="1" applyBorder="1" applyAlignment="1"/>
    <xf numFmtId="3" fontId="4" fillId="0" borderId="26" xfId="2" applyNumberFormat="1" applyFont="1" applyFill="1" applyBorder="1" applyAlignment="1" applyProtection="1">
      <alignment horizontal="right"/>
    </xf>
    <xf numFmtId="3" fontId="4" fillId="0" borderId="27" xfId="2" applyNumberFormat="1" applyFont="1" applyFill="1" applyBorder="1" applyAlignment="1" applyProtection="1">
      <alignment horizontal="right"/>
    </xf>
    <xf numFmtId="3" fontId="9" fillId="0" borderId="27" xfId="2" applyNumberFormat="1" applyFont="1" applyFill="1" applyBorder="1" applyAlignment="1" applyProtection="1">
      <alignment horizontal="center" vertical="center"/>
    </xf>
    <xf numFmtId="0" fontId="4" fillId="0" borderId="0" xfId="2" applyFont="1" applyFill="1" applyBorder="1" applyAlignment="1"/>
    <xf numFmtId="3" fontId="4" fillId="0" borderId="27" xfId="2" applyNumberFormat="1" applyFont="1" applyBorder="1" applyAlignment="1" applyProtection="1">
      <alignment horizontal="center" vertical="center"/>
    </xf>
    <xf numFmtId="3" fontId="11" fillId="0" borderId="2" xfId="2" applyNumberFormat="1" applyFont="1" applyBorder="1" applyAlignment="1" applyProtection="1">
      <alignment horizontal="center"/>
    </xf>
    <xf numFmtId="3" fontId="4" fillId="0" borderId="18" xfId="2" applyNumberFormat="1" applyFont="1" applyFill="1" applyBorder="1" applyAlignment="1" applyProtection="1">
      <alignment horizontal="center" vertical="center"/>
    </xf>
    <xf numFmtId="3" fontId="4" fillId="0" borderId="17" xfId="2" applyNumberFormat="1" applyFont="1" applyFill="1" applyBorder="1" applyAlignment="1">
      <alignment horizontal="center" vertical="center"/>
    </xf>
    <xf numFmtId="3" fontId="8" fillId="0" borderId="20" xfId="2" applyNumberFormat="1" applyFont="1" applyBorder="1" applyAlignment="1" applyProtection="1">
      <alignment horizontal="center" vertical="center"/>
    </xf>
    <xf numFmtId="3" fontId="8" fillId="0" borderId="31" xfId="2" applyNumberFormat="1" applyFont="1" applyBorder="1" applyAlignment="1" applyProtection="1">
      <alignment horizontal="center" vertical="center"/>
    </xf>
    <xf numFmtId="3" fontId="17" fillId="0" borderId="17" xfId="2" applyNumberFormat="1" applyFont="1" applyBorder="1" applyAlignment="1">
      <alignment horizontal="right" vertical="center"/>
    </xf>
    <xf numFmtId="3" fontId="8" fillId="0" borderId="27" xfId="2" applyNumberFormat="1" applyFont="1" applyBorder="1" applyAlignment="1" applyProtection="1">
      <alignment horizontal="center" vertical="center"/>
    </xf>
    <xf numFmtId="3" fontId="8" fillId="0" borderId="25" xfId="2" applyNumberFormat="1" applyFont="1" applyBorder="1" applyAlignment="1" applyProtection="1">
      <alignment horizontal="center" vertical="center"/>
    </xf>
    <xf numFmtId="49" fontId="8" fillId="0" borderId="20" xfId="2" applyNumberFormat="1" applyFont="1" applyBorder="1" applyAlignment="1" applyProtection="1">
      <alignment horizontal="right"/>
    </xf>
    <xf numFmtId="3" fontId="8" fillId="0" borderId="20" xfId="2" applyNumberFormat="1" applyFont="1" applyBorder="1" applyAlignment="1" applyProtection="1">
      <alignment horizontal="right"/>
    </xf>
    <xf numFmtId="3" fontId="9" fillId="0" borderId="12" xfId="2" applyNumberFormat="1" applyFont="1" applyBorder="1" applyAlignment="1" applyProtection="1">
      <alignment horizontal="center" vertical="center"/>
    </xf>
    <xf numFmtId="0" fontId="2" fillId="0" borderId="33" xfId="0" applyFont="1" applyBorder="1"/>
    <xf numFmtId="0" fontId="2" fillId="0" borderId="26" xfId="0" applyFont="1" applyBorder="1"/>
    <xf numFmtId="49" fontId="4" fillId="2" borderId="20" xfId="2" applyNumberFormat="1" applyFont="1" applyFill="1" applyBorder="1" applyAlignment="1" applyProtection="1">
      <alignment horizontal="right" vertical="center"/>
    </xf>
    <xf numFmtId="3" fontId="4" fillId="2" borderId="20" xfId="2" applyNumberFormat="1" applyFont="1" applyFill="1" applyBorder="1" applyAlignment="1" applyProtection="1">
      <alignment horizontal="right" vertical="center"/>
    </xf>
    <xf numFmtId="3" fontId="4" fillId="2" borderId="20" xfId="2" applyNumberFormat="1" applyFont="1" applyFill="1" applyBorder="1" applyAlignment="1" applyProtection="1">
      <alignment horizontal="center" vertical="center"/>
    </xf>
    <xf numFmtId="0" fontId="4" fillId="2" borderId="16" xfId="2" applyFont="1" applyFill="1" applyBorder="1" applyAlignment="1">
      <alignment horizontal="center" vertical="center" wrapText="1"/>
    </xf>
    <xf numFmtId="49" fontId="4" fillId="2" borderId="12" xfId="2" applyNumberFormat="1" applyFont="1" applyFill="1" applyBorder="1" applyAlignment="1">
      <alignment horizontal="center" vertical="center" wrapText="1"/>
    </xf>
    <xf numFmtId="49" fontId="4" fillId="2" borderId="9" xfId="2" applyNumberFormat="1" applyFont="1" applyFill="1" applyBorder="1" applyAlignment="1">
      <alignment horizontal="center" vertical="center" wrapText="1"/>
    </xf>
    <xf numFmtId="3" fontId="4" fillId="2" borderId="19" xfId="2" applyNumberFormat="1" applyFont="1" applyFill="1" applyBorder="1" applyAlignment="1" applyProtection="1">
      <alignment horizontal="center" vertical="center"/>
    </xf>
    <xf numFmtId="49" fontId="4" fillId="2" borderId="19" xfId="2" applyNumberFormat="1" applyFont="1" applyFill="1" applyBorder="1" applyAlignment="1" applyProtection="1">
      <alignment horizontal="right" vertical="center"/>
    </xf>
    <xf numFmtId="3" fontId="4" fillId="2" borderId="19" xfId="2" applyNumberFormat="1" applyFont="1" applyFill="1" applyBorder="1" applyAlignment="1" applyProtection="1">
      <alignment horizontal="right" vertical="center"/>
    </xf>
    <xf numFmtId="49" fontId="4" fillId="3" borderId="18" xfId="2" applyNumberFormat="1" applyFont="1" applyFill="1" applyBorder="1" applyAlignment="1" applyProtection="1">
      <alignment horizontal="right"/>
    </xf>
    <xf numFmtId="3" fontId="4" fillId="3" borderId="18" xfId="2" applyNumberFormat="1" applyFont="1" applyFill="1" applyBorder="1" applyAlignment="1" applyProtection="1">
      <alignment horizontal="right"/>
    </xf>
    <xf numFmtId="3" fontId="9" fillId="3" borderId="18" xfId="2" applyNumberFormat="1" applyFont="1" applyFill="1" applyBorder="1" applyAlignment="1" applyProtection="1">
      <alignment horizontal="center" vertical="center"/>
    </xf>
    <xf numFmtId="3" fontId="8" fillId="3" borderId="18" xfId="2" applyNumberFormat="1" applyFont="1" applyFill="1" applyBorder="1" applyAlignment="1">
      <alignment horizontal="center" vertical="center"/>
    </xf>
    <xf numFmtId="3" fontId="9" fillId="3" borderId="18" xfId="2" applyNumberFormat="1" applyFont="1" applyFill="1" applyBorder="1" applyAlignment="1">
      <alignment horizontal="center" vertical="center"/>
    </xf>
    <xf numFmtId="49" fontId="8" fillId="0" borderId="18" xfId="2" applyNumberFormat="1" applyFont="1" applyBorder="1" applyAlignment="1" applyProtection="1">
      <alignment horizontal="right"/>
    </xf>
    <xf numFmtId="3" fontId="8" fillId="0" borderId="18" xfId="2" applyNumberFormat="1" applyFont="1" applyBorder="1" applyAlignment="1" applyProtection="1">
      <alignment horizontal="right"/>
    </xf>
    <xf numFmtId="3" fontId="8" fillId="0" borderId="0" xfId="2" applyNumberFormat="1" applyFont="1" applyBorder="1" applyAlignment="1">
      <alignment horizontal="center" vertical="center"/>
    </xf>
    <xf numFmtId="0" fontId="4" fillId="0" borderId="0" xfId="2" applyFont="1" applyFill="1" applyAlignment="1"/>
    <xf numFmtId="3" fontId="4" fillId="0" borderId="0" xfId="2" applyNumberFormat="1" applyFont="1" applyFill="1" applyAlignment="1"/>
    <xf numFmtId="49" fontId="4" fillId="0" borderId="12" xfId="2" applyNumberFormat="1" applyFont="1" applyFill="1" applyBorder="1" applyAlignment="1" applyProtection="1">
      <alignment horizontal="center"/>
    </xf>
    <xf numFmtId="3" fontId="4" fillId="0" borderId="9" xfId="2" applyNumberFormat="1" applyFont="1" applyFill="1" applyBorder="1" applyAlignment="1" applyProtection="1">
      <alignment horizontal="center"/>
    </xf>
    <xf numFmtId="0" fontId="2" fillId="0" borderId="35" xfId="0" applyFont="1" applyBorder="1"/>
    <xf numFmtId="0" fontId="11" fillId="0" borderId="52" xfId="2" applyFont="1" applyBorder="1"/>
    <xf numFmtId="0" fontId="7" fillId="0" borderId="20" xfId="2" applyFont="1" applyBorder="1"/>
    <xf numFmtId="0" fontId="7" fillId="0" borderId="53" xfId="2" applyFont="1" applyBorder="1"/>
    <xf numFmtId="3" fontId="4" fillId="0" borderId="52" xfId="2" applyNumberFormat="1" applyFont="1" applyBorder="1" applyAlignment="1" applyProtection="1">
      <alignment horizontal="right"/>
    </xf>
    <xf numFmtId="0" fontId="11" fillId="0" borderId="20" xfId="2" applyFont="1" applyBorder="1" applyAlignment="1">
      <alignment horizontal="center" vertical="center"/>
    </xf>
    <xf numFmtId="0" fontId="7" fillId="0" borderId="35" xfId="2" applyFont="1" applyBorder="1"/>
    <xf numFmtId="3" fontId="4" fillId="0" borderId="0" xfId="2" applyNumberFormat="1" applyFont="1" applyBorder="1" applyAlignment="1">
      <alignment horizontal="center" vertical="center"/>
    </xf>
    <xf numFmtId="167" fontId="4" fillId="2" borderId="16" xfId="1" applyNumberFormat="1" applyFont="1" applyFill="1" applyBorder="1" applyAlignment="1">
      <alignment horizontal="center" vertical="center" wrapText="1"/>
    </xf>
    <xf numFmtId="0" fontId="4" fillId="0" borderId="54" xfId="2" applyFont="1" applyBorder="1" applyAlignment="1"/>
    <xf numFmtId="3" fontId="4" fillId="0" borderId="32" xfId="2" applyNumberFormat="1" applyFont="1" applyBorder="1" applyAlignment="1" applyProtection="1">
      <alignment horizontal="center" vertical="center"/>
    </xf>
    <xf numFmtId="1" fontId="4" fillId="2" borderId="16" xfId="2" applyNumberFormat="1" applyFont="1" applyFill="1" applyBorder="1" applyAlignment="1">
      <alignment horizontal="center" vertical="center" wrapText="1"/>
    </xf>
    <xf numFmtId="0" fontId="10" fillId="0" borderId="0" xfId="0" applyFont="1"/>
    <xf numFmtId="49" fontId="4" fillId="0" borderId="7" xfId="2" applyNumberFormat="1" applyFont="1" applyBorder="1" applyAlignment="1" applyProtection="1">
      <alignment horizontal="right"/>
    </xf>
    <xf numFmtId="3" fontId="4" fillId="0" borderId="12" xfId="2" applyNumberFormat="1" applyFont="1" applyFill="1" applyBorder="1" applyAlignment="1" applyProtection="1">
      <alignment horizontal="right"/>
    </xf>
    <xf numFmtId="3" fontId="4" fillId="0" borderId="9" xfId="2" applyNumberFormat="1" applyFont="1" applyFill="1" applyBorder="1" applyAlignment="1" applyProtection="1">
      <alignment horizontal="right"/>
    </xf>
    <xf numFmtId="3" fontId="4" fillId="0" borderId="9" xfId="2" applyNumberFormat="1" applyFont="1" applyFill="1" applyBorder="1" applyAlignment="1" applyProtection="1">
      <alignment horizontal="center" vertical="center"/>
    </xf>
    <xf numFmtId="3" fontId="4" fillId="0" borderId="17" xfId="2" applyNumberFormat="1" applyFont="1" applyFill="1" applyBorder="1" applyAlignment="1" applyProtection="1">
      <alignment horizontal="center" vertical="center"/>
    </xf>
    <xf numFmtId="0" fontId="2" fillId="0" borderId="27" xfId="0" applyFont="1" applyBorder="1"/>
    <xf numFmtId="0" fontId="8" fillId="0" borderId="34" xfId="2" applyFont="1" applyBorder="1" applyAlignment="1"/>
    <xf numFmtId="0" fontId="8" fillId="0" borderId="18" xfId="2" applyFont="1" applyBorder="1" applyAlignment="1"/>
    <xf numFmtId="0" fontId="8" fillId="0" borderId="20" xfId="2" applyFont="1" applyBorder="1" applyAlignment="1"/>
    <xf numFmtId="49" fontId="4" fillId="0" borderId="23" xfId="2" applyNumberFormat="1" applyFont="1" applyBorder="1" applyAlignment="1" applyProtection="1">
      <alignment horizontal="right"/>
    </xf>
    <xf numFmtId="0" fontId="5" fillId="0" borderId="0" xfId="2" applyFont="1" applyBorder="1" applyAlignment="1"/>
    <xf numFmtId="49" fontId="4" fillId="0" borderId="0" xfId="2" applyNumberFormat="1" applyFont="1" applyBorder="1" applyAlignment="1"/>
    <xf numFmtId="3" fontId="4" fillId="0" borderId="0" xfId="2" applyNumberFormat="1" applyFont="1" applyFill="1" applyBorder="1" applyAlignment="1">
      <alignment horizontal="center" vertical="center"/>
    </xf>
    <xf numFmtId="0" fontId="11" fillId="2" borderId="16" xfId="2" applyFont="1" applyFill="1" applyBorder="1" applyAlignment="1">
      <alignment horizontal="center" vertical="center"/>
    </xf>
    <xf numFmtId="49" fontId="4" fillId="2" borderId="23" xfId="2" applyNumberFormat="1" applyFont="1" applyFill="1" applyBorder="1" applyAlignment="1" applyProtection="1">
      <alignment horizontal="right"/>
    </xf>
    <xf numFmtId="3" fontId="4" fillId="2" borderId="23" xfId="2" applyNumberFormat="1" applyFont="1" applyFill="1" applyBorder="1" applyAlignment="1" applyProtection="1"/>
    <xf numFmtId="49" fontId="4" fillId="2" borderId="23" xfId="2" applyNumberFormat="1" applyFont="1" applyFill="1" applyBorder="1" applyAlignment="1" applyProtection="1"/>
    <xf numFmtId="3" fontId="19" fillId="2" borderId="23" xfId="2" applyNumberFormat="1" applyFont="1" applyFill="1" applyBorder="1" applyAlignment="1">
      <alignment horizontal="center" vertical="center"/>
    </xf>
    <xf numFmtId="3" fontId="8" fillId="2" borderId="23" xfId="2" applyNumberFormat="1" applyFont="1" applyFill="1" applyBorder="1" applyAlignment="1">
      <alignment horizontal="center" vertical="center"/>
    </xf>
    <xf numFmtId="3" fontId="11" fillId="2" borderId="23" xfId="2" applyNumberFormat="1" applyFont="1" applyFill="1" applyBorder="1" applyAlignment="1">
      <alignment vertical="center"/>
    </xf>
    <xf numFmtId="49" fontId="6" fillId="4" borderId="18" xfId="2" applyNumberFormat="1" applyFont="1" applyFill="1" applyBorder="1" applyAlignment="1"/>
    <xf numFmtId="0" fontId="6" fillId="4" borderId="18" xfId="2" applyFont="1" applyFill="1" applyBorder="1" applyAlignment="1"/>
    <xf numFmtId="3" fontId="4" fillId="4" borderId="18" xfId="2" applyNumberFormat="1" applyFont="1" applyFill="1" applyBorder="1" applyAlignment="1" applyProtection="1"/>
    <xf numFmtId="3" fontId="19" fillId="4" borderId="18" xfId="2" applyNumberFormat="1" applyFont="1" applyFill="1" applyBorder="1" applyAlignment="1">
      <alignment horizontal="center" vertical="center"/>
    </xf>
    <xf numFmtId="3" fontId="11" fillId="4" borderId="18" xfId="2" applyNumberFormat="1" applyFont="1" applyFill="1" applyBorder="1" applyAlignment="1">
      <alignment horizontal="center" vertical="center"/>
    </xf>
    <xf numFmtId="3" fontId="11" fillId="4" borderId="18" xfId="2" applyNumberFormat="1" applyFont="1" applyFill="1" applyBorder="1" applyAlignment="1">
      <alignment vertical="center"/>
    </xf>
    <xf numFmtId="49" fontId="4" fillId="2" borderId="18" xfId="2" applyNumberFormat="1" applyFont="1" applyFill="1" applyBorder="1" applyAlignment="1" applyProtection="1">
      <alignment horizontal="center"/>
    </xf>
    <xf numFmtId="3" fontId="4" fillId="2" borderId="18" xfId="2" applyNumberFormat="1" applyFont="1" applyFill="1" applyBorder="1" applyAlignment="1" applyProtection="1">
      <alignment horizontal="center"/>
    </xf>
    <xf numFmtId="3" fontId="19" fillId="2" borderId="18" xfId="2" applyNumberFormat="1" applyFont="1" applyFill="1" applyBorder="1" applyAlignment="1">
      <alignment horizontal="center" vertical="center"/>
    </xf>
    <xf numFmtId="3" fontId="11" fillId="2" borderId="18" xfId="2" applyNumberFormat="1" applyFont="1" applyFill="1" applyBorder="1" applyAlignment="1">
      <alignment horizontal="center" vertical="center"/>
    </xf>
    <xf numFmtId="0" fontId="7" fillId="2" borderId="18" xfId="2" applyFont="1" applyFill="1" applyBorder="1" applyAlignment="1">
      <alignment horizontal="center" vertical="center"/>
    </xf>
    <xf numFmtId="3" fontId="7" fillId="2" borderId="18" xfId="2" applyNumberFormat="1" applyFont="1" applyFill="1" applyBorder="1" applyAlignment="1">
      <alignment horizontal="center" vertical="center"/>
    </xf>
    <xf numFmtId="49" fontId="4" fillId="4" borderId="19" xfId="2" applyNumberFormat="1" applyFont="1" applyFill="1" applyBorder="1" applyAlignment="1" applyProtection="1">
      <alignment horizontal="center"/>
    </xf>
    <xf numFmtId="3" fontId="4" fillId="4" borderId="19" xfId="2" applyNumberFormat="1" applyFont="1" applyFill="1" applyBorder="1" applyAlignment="1" applyProtection="1"/>
    <xf numFmtId="0" fontId="4" fillId="0" borderId="19" xfId="2" applyFont="1" applyBorder="1" applyAlignment="1">
      <alignment horizontal="center"/>
    </xf>
    <xf numFmtId="0" fontId="11" fillId="0" borderId="19" xfId="2" applyFont="1" applyBorder="1" applyAlignment="1">
      <alignment horizontal="center"/>
    </xf>
    <xf numFmtId="0" fontId="4" fillId="0" borderId="18" xfId="2" applyFont="1" applyBorder="1" applyAlignment="1">
      <alignment horizontal="center"/>
    </xf>
    <xf numFmtId="0" fontId="8" fillId="0" borderId="19" xfId="2" applyFont="1" applyBorder="1" applyAlignment="1"/>
    <xf numFmtId="49" fontId="4" fillId="4" borderId="20" xfId="2" applyNumberFormat="1" applyFont="1" applyFill="1" applyBorder="1" applyAlignment="1" applyProtection="1">
      <alignment horizontal="center"/>
    </xf>
    <xf numFmtId="0" fontId="11" fillId="0" borderId="20" xfId="2" applyFont="1" applyBorder="1" applyAlignment="1">
      <alignment horizontal="center"/>
    </xf>
    <xf numFmtId="3" fontId="11" fillId="4" borderId="20" xfId="2" applyNumberFormat="1" applyFont="1" applyFill="1" applyBorder="1" applyAlignment="1">
      <alignment horizontal="center" vertical="center"/>
    </xf>
    <xf numFmtId="49" fontId="11" fillId="0" borderId="0" xfId="2" applyNumberFormat="1" applyFont="1" applyBorder="1" applyAlignment="1"/>
    <xf numFmtId="0" fontId="4" fillId="2" borderId="7" xfId="2" applyFont="1" applyFill="1" applyBorder="1" applyAlignment="1">
      <alignment horizontal="center" vertical="center" wrapText="1"/>
    </xf>
    <xf numFmtId="0" fontId="4" fillId="2" borderId="10" xfId="2" applyFont="1" applyFill="1" applyBorder="1" applyAlignment="1">
      <alignment horizontal="center" vertical="center" wrapText="1"/>
    </xf>
    <xf numFmtId="0" fontId="4" fillId="2" borderId="16" xfId="2" applyFont="1" applyFill="1" applyBorder="1" applyAlignment="1">
      <alignment horizontal="right" vertical="center"/>
    </xf>
    <xf numFmtId="0" fontId="8" fillId="2" borderId="4" xfId="2" applyFont="1" applyFill="1" applyBorder="1" applyAlignment="1">
      <alignment horizontal="right" vertical="center"/>
    </xf>
    <xf numFmtId="0" fontId="8" fillId="2" borderId="5" xfId="2" applyFont="1" applyFill="1" applyBorder="1" applyAlignment="1">
      <alignment horizontal="right" vertical="center"/>
    </xf>
    <xf numFmtId="0" fontId="8" fillId="2" borderId="6" xfId="2" applyFont="1" applyFill="1" applyBorder="1" applyAlignment="1">
      <alignment horizontal="right" vertical="center"/>
    </xf>
    <xf numFmtId="3" fontId="4" fillId="2" borderId="18" xfId="2" applyNumberFormat="1" applyFont="1" applyFill="1" applyBorder="1" applyAlignment="1" applyProtection="1">
      <alignment horizontal="center"/>
    </xf>
    <xf numFmtId="0" fontId="6" fillId="2" borderId="18" xfId="2" applyFont="1" applyFill="1" applyBorder="1" applyAlignment="1">
      <alignment horizontal="center"/>
    </xf>
    <xf numFmtId="0" fontId="4" fillId="2" borderId="4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4" fillId="2" borderId="6" xfId="2" applyFont="1" applyFill="1" applyBorder="1" applyAlignment="1">
      <alignment horizontal="center" vertical="center" wrapText="1"/>
    </xf>
    <xf numFmtId="49" fontId="4" fillId="2" borderId="16" xfId="2" applyNumberFormat="1" applyFont="1" applyFill="1" applyBorder="1" applyAlignment="1">
      <alignment horizontal="right" vertical="center"/>
    </xf>
    <xf numFmtId="3" fontId="4" fillId="2" borderId="16" xfId="2" applyNumberFormat="1" applyFont="1" applyFill="1" applyBorder="1" applyAlignment="1" applyProtection="1">
      <alignment horizontal="right" vertical="center"/>
    </xf>
    <xf numFmtId="3" fontId="4" fillId="2" borderId="7" xfId="2" applyNumberFormat="1" applyFont="1" applyFill="1" applyBorder="1" applyAlignment="1" applyProtection="1">
      <alignment horizontal="center" vertical="center"/>
    </xf>
    <xf numFmtId="3" fontId="4" fillId="2" borderId="10" xfId="2" applyNumberFormat="1" applyFont="1" applyFill="1" applyBorder="1" applyAlignment="1" applyProtection="1">
      <alignment horizontal="center" vertical="center"/>
    </xf>
    <xf numFmtId="0" fontId="4" fillId="2" borderId="7" xfId="2" applyFont="1" applyFill="1" applyBorder="1" applyAlignment="1">
      <alignment horizontal="center" vertical="center"/>
    </xf>
    <xf numFmtId="0" fontId="4" fillId="2" borderId="10" xfId="2" applyFont="1" applyFill="1" applyBorder="1" applyAlignment="1">
      <alignment horizontal="center" vertical="center"/>
    </xf>
    <xf numFmtId="49" fontId="4" fillId="2" borderId="7" xfId="2" applyNumberFormat="1" applyFont="1" applyFill="1" applyBorder="1" applyAlignment="1" applyProtection="1">
      <alignment horizontal="center" vertical="center"/>
    </xf>
    <xf numFmtId="49" fontId="4" fillId="2" borderId="10" xfId="2" applyNumberFormat="1" applyFont="1" applyFill="1" applyBorder="1" applyAlignment="1" applyProtection="1">
      <alignment horizontal="center" vertical="center"/>
    </xf>
    <xf numFmtId="49" fontId="4" fillId="2" borderId="5" xfId="2" applyNumberFormat="1" applyFont="1" applyFill="1" applyBorder="1" applyAlignment="1">
      <alignment horizontal="center" vertical="center" wrapText="1"/>
    </xf>
    <xf numFmtId="49" fontId="4" fillId="2" borderId="6" xfId="2" applyNumberFormat="1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13" xfId="2" applyFont="1" applyFill="1" applyBorder="1" applyAlignment="1">
      <alignment horizontal="center" vertical="center" wrapText="1"/>
    </xf>
    <xf numFmtId="0" fontId="4" fillId="2" borderId="14" xfId="2" applyFont="1" applyFill="1" applyBorder="1" applyAlignment="1">
      <alignment horizontal="center" vertical="center" wrapText="1"/>
    </xf>
    <xf numFmtId="0" fontId="4" fillId="2" borderId="15" xfId="2" applyFont="1" applyFill="1" applyBorder="1" applyAlignment="1">
      <alignment horizontal="center" vertical="center" wrapText="1"/>
    </xf>
    <xf numFmtId="3" fontId="4" fillId="2" borderId="49" xfId="2" applyNumberFormat="1" applyFont="1" applyFill="1" applyBorder="1" applyAlignment="1" applyProtection="1">
      <alignment horizontal="right" vertical="center"/>
    </xf>
    <xf numFmtId="3" fontId="4" fillId="2" borderId="50" xfId="2" applyNumberFormat="1" applyFont="1" applyFill="1" applyBorder="1" applyAlignment="1" applyProtection="1">
      <alignment horizontal="right" vertical="center"/>
    </xf>
    <xf numFmtId="3" fontId="4" fillId="2" borderId="51" xfId="2" applyNumberFormat="1" applyFont="1" applyFill="1" applyBorder="1" applyAlignment="1" applyProtection="1">
      <alignment horizontal="right" vertical="center"/>
    </xf>
    <xf numFmtId="49" fontId="4" fillId="2" borderId="4" xfId="2" applyNumberFormat="1" applyFont="1" applyFill="1" applyBorder="1" applyAlignment="1">
      <alignment horizontal="right" vertical="center"/>
    </xf>
    <xf numFmtId="49" fontId="4" fillId="2" borderId="5" xfId="2" applyNumberFormat="1" applyFont="1" applyFill="1" applyBorder="1" applyAlignment="1">
      <alignment horizontal="right" vertical="center"/>
    </xf>
    <xf numFmtId="49" fontId="4" fillId="2" borderId="4" xfId="2" applyNumberFormat="1" applyFont="1" applyFill="1" applyBorder="1" applyAlignment="1">
      <alignment horizontal="right" vertical="center" wrapText="1"/>
    </xf>
    <xf numFmtId="49" fontId="4" fillId="2" borderId="5" xfId="2" applyNumberFormat="1" applyFont="1" applyFill="1" applyBorder="1" applyAlignment="1">
      <alignment horizontal="right" vertical="center" wrapText="1"/>
    </xf>
    <xf numFmtId="49" fontId="4" fillId="2" borderId="16" xfId="2" applyNumberFormat="1" applyFont="1" applyFill="1" applyBorder="1" applyAlignment="1">
      <alignment horizontal="right" vertical="center" wrapText="1"/>
    </xf>
    <xf numFmtId="3" fontId="4" fillId="2" borderId="1" xfId="2" applyNumberFormat="1" applyFont="1" applyFill="1" applyBorder="1" applyAlignment="1" applyProtection="1">
      <alignment horizontal="center" vertical="center"/>
    </xf>
    <xf numFmtId="3" fontId="4" fillId="2" borderId="13" xfId="2" applyNumberFormat="1" applyFont="1" applyFill="1" applyBorder="1" applyAlignment="1" applyProtection="1">
      <alignment horizontal="center" vertical="center"/>
    </xf>
    <xf numFmtId="49" fontId="5" fillId="0" borderId="0" xfId="2" applyNumberFormat="1" applyFont="1" applyAlignment="1">
      <alignment horizontal="center"/>
    </xf>
    <xf numFmtId="0" fontId="4" fillId="0" borderId="0" xfId="2" applyFont="1" applyAlignment="1">
      <alignment horizontal="center"/>
    </xf>
    <xf numFmtId="3" fontId="4" fillId="2" borderId="8" xfId="2" applyNumberFormat="1" applyFont="1" applyFill="1" applyBorder="1" applyAlignment="1" applyProtection="1">
      <alignment horizontal="center" vertical="center"/>
    </xf>
    <xf numFmtId="0" fontId="4" fillId="2" borderId="2" xfId="2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0" fontId="4" fillId="2" borderId="0" xfId="2" applyFont="1" applyFill="1" applyBorder="1" applyAlignment="1">
      <alignment horizontal="center" vertical="center"/>
    </xf>
    <xf numFmtId="0" fontId="4" fillId="2" borderId="9" xfId="2" applyFont="1" applyFill="1" applyBorder="1" applyAlignment="1">
      <alignment horizontal="center" vertical="center"/>
    </xf>
    <xf numFmtId="0" fontId="4" fillId="2" borderId="14" xfId="2" applyFont="1" applyFill="1" applyBorder="1" applyAlignment="1">
      <alignment horizontal="center" vertical="center"/>
    </xf>
    <xf numFmtId="0" fontId="4" fillId="2" borderId="15" xfId="2" applyFont="1" applyFill="1" applyBorder="1" applyAlignment="1">
      <alignment horizontal="center" vertical="center"/>
    </xf>
  </cellXfs>
  <cellStyles count="5">
    <cellStyle name="Comma" xfId="1" builtinId="3"/>
    <cellStyle name="Comma 3" xfId="3"/>
    <cellStyle name="Normal" xfId="0" builtinId="0"/>
    <cellStyle name="Normal 2" xfId="4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1523999</xdr:colOff>
      <xdr:row>16</xdr:row>
      <xdr:rowOff>0</xdr:rowOff>
    </xdr:from>
    <xdr:to>
      <xdr:col>7</xdr:col>
      <xdr:colOff>547686</xdr:colOff>
      <xdr:row>17</xdr:row>
      <xdr:rowOff>190500</xdr:rowOff>
    </xdr:to>
    <xdr:sp macro="" textlink="">
      <xdr:nvSpPr>
        <xdr:cNvPr id="2" name="TextBox 1"/>
        <xdr:cNvSpPr txBox="1"/>
      </xdr:nvSpPr>
      <xdr:spPr>
        <a:xfrm>
          <a:off x="11240304864" y="9144000"/>
          <a:ext cx="1204912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r" rtl="1"/>
          <a:endParaRPr lang="he-IL" sz="3200" b="0"/>
        </a:p>
      </xdr:txBody>
    </xdr:sp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V2869"/>
  <sheetViews>
    <sheetView rightToLeft="1" tabSelected="1" view="pageBreakPreview" topLeftCell="C1" zoomScale="40" zoomScaleNormal="37" zoomScaleSheetLayoutView="40" workbookViewId="0">
      <pane ySplit="12" topLeftCell="A13" activePane="bottomLeft" state="frozen"/>
      <selection activeCell="C1" sqref="C1"/>
      <selection pane="bottomLeft" activeCell="J630" sqref="J630"/>
    </sheetView>
  </sheetViews>
  <sheetFormatPr defaultRowHeight="34.5" x14ac:dyDescent="0.45"/>
  <cols>
    <col min="1" max="1" width="18.375" style="1" hidden="1" customWidth="1"/>
    <col min="2" max="2" width="18.625" style="316" hidden="1" customWidth="1"/>
    <col min="3" max="3" width="26.25" style="1" customWidth="1"/>
    <col min="4" max="4" width="63.25" style="1" customWidth="1"/>
    <col min="5" max="5" width="11.75" style="1" customWidth="1"/>
    <col min="6" max="6" width="90.875" style="1" customWidth="1"/>
    <col min="7" max="8" width="28.625" style="92" customWidth="1"/>
    <col min="9" max="10" width="40.625" style="92" customWidth="1"/>
    <col min="11" max="11" width="40.625" style="92" hidden="1" customWidth="1"/>
    <col min="12" max="12" width="122.625" style="92" hidden="1" customWidth="1"/>
    <col min="13" max="13" width="28.625" style="1" customWidth="1"/>
    <col min="14" max="15" width="23.625" style="1" hidden="1" customWidth="1"/>
    <col min="16" max="16" width="38.75" style="1" customWidth="1"/>
    <col min="17" max="18" width="9" style="1"/>
    <col min="19" max="19" width="15.75" style="1" bestFit="1" customWidth="1"/>
    <col min="20" max="20" width="21.75" style="1" bestFit="1" customWidth="1"/>
    <col min="21" max="25" width="9" style="1"/>
    <col min="26" max="26" width="18" style="1" bestFit="1" customWidth="1"/>
    <col min="27" max="16384" width="9" style="1"/>
  </cols>
  <sheetData>
    <row r="1" spans="1:256" ht="45" customHeight="1" x14ac:dyDescent="0.5">
      <c r="B1" s="2"/>
      <c r="C1" s="527" t="s">
        <v>0</v>
      </c>
      <c r="D1" s="527"/>
      <c r="E1" s="527"/>
      <c r="F1" s="527"/>
      <c r="G1" s="527"/>
      <c r="H1" s="527"/>
      <c r="I1" s="527"/>
      <c r="J1" s="527"/>
      <c r="K1" s="527"/>
      <c r="L1" s="527"/>
      <c r="M1" s="527"/>
      <c r="N1" s="527"/>
      <c r="O1" s="527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</row>
    <row r="2" spans="1:256" ht="45" customHeight="1" x14ac:dyDescent="0.5">
      <c r="B2" s="2"/>
      <c r="C2" s="528" t="s">
        <v>1</v>
      </c>
      <c r="D2" s="528"/>
      <c r="E2" s="528"/>
      <c r="F2" s="528"/>
      <c r="G2" s="528"/>
      <c r="H2" s="528"/>
      <c r="I2" s="528"/>
      <c r="J2" s="528"/>
      <c r="K2" s="528"/>
      <c r="L2" s="528"/>
      <c r="M2" s="528"/>
      <c r="N2" s="528"/>
      <c r="O2" s="528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</row>
    <row r="3" spans="1:256" ht="45" customHeight="1" x14ac:dyDescent="0.5">
      <c r="B3" s="2"/>
      <c r="C3" s="3"/>
      <c r="D3" s="4"/>
      <c r="E3" s="4"/>
      <c r="F3" s="4"/>
      <c r="G3" s="5"/>
      <c r="H3" s="6"/>
      <c r="I3" s="6"/>
      <c r="J3" s="6"/>
      <c r="K3" s="6"/>
      <c r="L3" s="6"/>
      <c r="M3" s="7"/>
      <c r="N3" s="8"/>
      <c r="O3" s="7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</row>
    <row r="4" spans="1:256" ht="45" customHeight="1" thickBot="1" x14ac:dyDescent="0.55000000000000004">
      <c r="B4" s="2"/>
      <c r="C4" s="3"/>
      <c r="D4" s="4"/>
      <c r="E4" s="4"/>
      <c r="F4" s="4"/>
      <c r="G4" s="9"/>
      <c r="H4" s="10"/>
      <c r="I4" s="10"/>
      <c r="J4" s="10"/>
      <c r="K4" s="10"/>
      <c r="L4" s="10"/>
      <c r="M4" s="10"/>
      <c r="N4" s="10"/>
      <c r="O4" s="10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</row>
    <row r="5" spans="1:256" ht="45" customHeight="1" thickTop="1" thickBot="1" x14ac:dyDescent="0.55000000000000004">
      <c r="B5" s="2"/>
      <c r="C5" s="525"/>
      <c r="D5" s="11"/>
      <c r="E5" s="530"/>
      <c r="F5" s="530"/>
      <c r="G5" s="530"/>
      <c r="H5" s="531"/>
      <c r="I5" s="498" t="s">
        <v>2</v>
      </c>
      <c r="J5" s="499"/>
      <c r="K5" s="499"/>
      <c r="L5" s="500"/>
      <c r="M5" s="490" t="s">
        <v>3</v>
      </c>
      <c r="N5" s="12"/>
      <c r="O5" s="13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</row>
    <row r="6" spans="1:256" ht="45" customHeight="1" thickTop="1" thickBot="1" x14ac:dyDescent="0.55000000000000004">
      <c r="B6" s="2"/>
      <c r="C6" s="529"/>
      <c r="D6" s="14" t="s">
        <v>4</v>
      </c>
      <c r="E6" s="532"/>
      <c r="F6" s="532"/>
      <c r="G6" s="532"/>
      <c r="H6" s="533"/>
      <c r="I6" s="15">
        <v>2020</v>
      </c>
      <c r="J6" s="15">
        <v>2021</v>
      </c>
      <c r="K6" s="15" t="s">
        <v>5</v>
      </c>
      <c r="L6" s="15" t="s">
        <v>6</v>
      </c>
      <c r="M6" s="491"/>
      <c r="N6" s="16">
        <v>2023</v>
      </c>
      <c r="O6" s="17">
        <v>2024</v>
      </c>
      <c r="P6" s="18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</row>
    <row r="7" spans="1:256" ht="45" customHeight="1" thickTop="1" x14ac:dyDescent="0.5">
      <c r="B7" s="2"/>
      <c r="C7" s="529"/>
      <c r="D7" s="14"/>
      <c r="E7" s="532"/>
      <c r="F7" s="532"/>
      <c r="G7" s="532"/>
      <c r="H7" s="533"/>
      <c r="I7" s="525">
        <f>SUM(I13,I207,I398,I421,I456,I474,I490,I508,I520,I629,I678,I779)+I715</f>
        <v>2281547</v>
      </c>
      <c r="J7" s="525">
        <f>SUM(J13,J207,J398,J421,J456,J474,J490,J508,J520,J629,J678,J779)+J715</f>
        <v>2519740</v>
      </c>
      <c r="K7" s="525">
        <f>SUM(K13,K207,K398,K421,K456,K474,K490,K508,K520,K629,K678,K779)+K715</f>
        <v>43950</v>
      </c>
      <c r="L7" s="19"/>
      <c r="M7" s="503">
        <f>SUM(M13,M207,M398,M421,M456,M474,M490,M508,M520,M629,M678,M779)+M715</f>
        <v>567200</v>
      </c>
      <c r="N7" s="525">
        <f>SUM(N13,N207,N398,N421,N456,N474,N490,N508,N520,N629,N678,N779)+N715</f>
        <v>72800</v>
      </c>
      <c r="O7" s="503">
        <f>SUM(O13,O207,O398,O421,O456,O474,O490,O508,O520,O629,O678,O779)+O715</f>
        <v>72800</v>
      </c>
      <c r="P7" s="2"/>
      <c r="Q7" s="2"/>
      <c r="R7" s="2"/>
      <c r="S7" s="20"/>
      <c r="T7" s="20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</row>
    <row r="8" spans="1:256" ht="45" customHeight="1" thickBot="1" x14ac:dyDescent="0.55000000000000004">
      <c r="B8" s="2"/>
      <c r="C8" s="526"/>
      <c r="D8" s="21"/>
      <c r="E8" s="534"/>
      <c r="F8" s="534"/>
      <c r="G8" s="534"/>
      <c r="H8" s="535"/>
      <c r="I8" s="526"/>
      <c r="J8" s="526"/>
      <c r="K8" s="526"/>
      <c r="L8" s="22"/>
      <c r="M8" s="504"/>
      <c r="N8" s="526"/>
      <c r="O8" s="504"/>
      <c r="P8" s="2"/>
      <c r="Q8" s="23"/>
      <c r="R8" s="23"/>
      <c r="S8" s="23"/>
      <c r="T8" s="24"/>
      <c r="U8" s="23"/>
      <c r="V8" s="23"/>
      <c r="W8" s="23"/>
      <c r="X8" s="23"/>
      <c r="Y8" s="23"/>
      <c r="Z8" s="24"/>
      <c r="AA8" s="23"/>
      <c r="AB8" s="23"/>
      <c r="AC8" s="23"/>
      <c r="AD8" s="23"/>
      <c r="AE8" s="23"/>
      <c r="AF8" s="23"/>
      <c r="AG8" s="23"/>
      <c r="AH8" s="23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</row>
    <row r="9" spans="1:256" ht="45" customHeight="1" thickTop="1" x14ac:dyDescent="0.5">
      <c r="B9" s="2"/>
      <c r="C9" s="2"/>
      <c r="D9" s="25"/>
      <c r="E9" s="26"/>
      <c r="F9" s="2"/>
      <c r="G9" s="3"/>
      <c r="H9" s="27"/>
      <c r="I9" s="27"/>
      <c r="J9" s="28"/>
      <c r="K9" s="27"/>
      <c r="L9" s="27"/>
      <c r="M9" s="27"/>
      <c r="N9" s="27"/>
      <c r="O9" s="27"/>
      <c r="P9" s="2"/>
      <c r="Q9" s="23"/>
      <c r="R9" s="23"/>
      <c r="S9" s="23"/>
      <c r="T9" s="23"/>
      <c r="U9" s="23"/>
      <c r="V9" s="23"/>
      <c r="W9" s="23"/>
      <c r="X9" s="23"/>
      <c r="Y9" s="23"/>
      <c r="Z9" s="24"/>
      <c r="AA9" s="23"/>
      <c r="AB9" s="23"/>
      <c r="AC9" s="23"/>
      <c r="AD9" s="23"/>
      <c r="AE9" s="23"/>
      <c r="AF9" s="23"/>
      <c r="AG9" s="23"/>
      <c r="AH9" s="23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</row>
    <row r="10" spans="1:256" ht="45" customHeight="1" thickBot="1" x14ac:dyDescent="0.55000000000000004">
      <c r="B10" s="2"/>
      <c r="C10" s="2"/>
      <c r="D10" s="25"/>
      <c r="E10" s="26"/>
      <c r="F10" s="2"/>
      <c r="G10" s="3"/>
      <c r="H10" s="28"/>
      <c r="I10" s="28"/>
      <c r="J10" s="28"/>
      <c r="K10" s="28"/>
      <c r="L10" s="28"/>
      <c r="M10" s="27"/>
      <c r="N10" s="27"/>
      <c r="O10" s="27"/>
      <c r="P10" s="2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</row>
    <row r="11" spans="1:256" ht="45" customHeight="1" thickTop="1" thickBot="1" x14ac:dyDescent="0.55000000000000004">
      <c r="B11" s="29"/>
      <c r="C11" s="503" t="s">
        <v>7</v>
      </c>
      <c r="D11" s="505" t="s">
        <v>8</v>
      </c>
      <c r="E11" s="507"/>
      <c r="F11" s="503" t="s">
        <v>9</v>
      </c>
      <c r="G11" s="509" t="s">
        <v>10</v>
      </c>
      <c r="H11" s="510"/>
      <c r="I11" s="498" t="s">
        <v>2</v>
      </c>
      <c r="J11" s="499"/>
      <c r="K11" s="499"/>
      <c r="L11" s="500"/>
      <c r="M11" s="490" t="s">
        <v>3</v>
      </c>
      <c r="N11" s="30"/>
      <c r="O11" s="31"/>
      <c r="P11" s="2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</row>
    <row r="12" spans="1:256" ht="45" customHeight="1" thickTop="1" thickBot="1" x14ac:dyDescent="0.55000000000000004">
      <c r="A12" s="32"/>
      <c r="B12" s="29"/>
      <c r="C12" s="504"/>
      <c r="D12" s="506"/>
      <c r="E12" s="508"/>
      <c r="F12" s="504"/>
      <c r="G12" s="33">
        <v>2020</v>
      </c>
      <c r="H12" s="34">
        <v>2021</v>
      </c>
      <c r="I12" s="35">
        <v>2020</v>
      </c>
      <c r="J12" s="15">
        <v>2021</v>
      </c>
      <c r="K12" s="15" t="s">
        <v>5</v>
      </c>
      <c r="L12" s="15" t="s">
        <v>6</v>
      </c>
      <c r="M12" s="491"/>
      <c r="N12" s="36"/>
      <c r="O12" s="37"/>
      <c r="P12" s="2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</row>
    <row r="13" spans="1:256" ht="45" customHeight="1" thickTop="1" thickBot="1" x14ac:dyDescent="0.55000000000000004">
      <c r="B13" s="29"/>
      <c r="C13" s="522" t="s">
        <v>11</v>
      </c>
      <c r="D13" s="523"/>
      <c r="E13" s="523"/>
      <c r="F13" s="523"/>
      <c r="G13" s="38"/>
      <c r="H13" s="39"/>
      <c r="I13" s="39">
        <f>I14+I57+I72+I108+I117+I139+I153+I176+I181</f>
        <v>1507200</v>
      </c>
      <c r="J13" s="39">
        <f>J14+J57+J72+J108+J117+J139+J153+J176+J181</f>
        <v>1586115</v>
      </c>
      <c r="K13" s="39">
        <f>K14+K57+K72+K108+K117+K139+K153+K176+K181</f>
        <v>0</v>
      </c>
      <c r="L13" s="39" t="e">
        <f>L14+L57+L72+L108+L117+L139+L153+L176+L181</f>
        <v>#VALUE!</v>
      </c>
      <c r="M13" s="39">
        <f>M14+M57+M72+M108+M117+M139+M153+M176+M181</f>
        <v>0</v>
      </c>
      <c r="N13" s="39"/>
      <c r="O13" s="39"/>
      <c r="P13" s="2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</row>
    <row r="14" spans="1:256" ht="45" customHeight="1" thickTop="1" thickBot="1" x14ac:dyDescent="0.55000000000000004">
      <c r="B14" s="23"/>
      <c r="C14" s="40" t="s">
        <v>12</v>
      </c>
      <c r="D14" s="35" t="s">
        <v>13</v>
      </c>
      <c r="E14" s="41"/>
      <c r="F14" s="41"/>
      <c r="G14" s="38"/>
      <c r="H14" s="38"/>
      <c r="I14" s="38">
        <f>I15+I37+I48</f>
        <v>1395140</v>
      </c>
      <c r="J14" s="38">
        <f>J15+J37+J48</f>
        <v>1424120</v>
      </c>
      <c r="K14" s="38">
        <f>K15+K37+K48</f>
        <v>0</v>
      </c>
      <c r="L14" s="38">
        <f>L15+L37+L48</f>
        <v>0</v>
      </c>
      <c r="M14" s="38">
        <f>M15+M37+M48</f>
        <v>0</v>
      </c>
      <c r="N14" s="38"/>
      <c r="O14" s="38"/>
      <c r="P14" s="2"/>
      <c r="Q14" s="23"/>
      <c r="R14" s="23"/>
      <c r="S14" s="24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</row>
    <row r="15" spans="1:256" s="42" customFormat="1" ht="45" customHeight="1" thickTop="1" thickBot="1" x14ac:dyDescent="0.55000000000000004">
      <c r="B15" s="43"/>
      <c r="C15" s="44" t="s">
        <v>14</v>
      </c>
      <c r="D15" s="45" t="s">
        <v>15</v>
      </c>
      <c r="E15" s="44"/>
      <c r="F15" s="46"/>
      <c r="G15" s="47"/>
      <c r="H15" s="48"/>
      <c r="I15" s="48">
        <f>I16+I24+I25+I26+I27+I30+I35+I36+I31</f>
        <v>927200</v>
      </c>
      <c r="J15" s="48">
        <f>J16+J24+J25+J26+J27+J30+J35+J36+J31</f>
        <v>931223</v>
      </c>
      <c r="K15" s="48">
        <f>K16+K24+K25+K26+K27+K30+K35+K36+K31</f>
        <v>0</v>
      </c>
      <c r="L15" s="48">
        <f>L16+L24+L25+L26+L27+L30+L35+L36+L31</f>
        <v>0</v>
      </c>
      <c r="M15" s="48">
        <f>M16+M24+M25+M26+M27+M30+M35+M36+M31</f>
        <v>0</v>
      </c>
      <c r="N15" s="48"/>
      <c r="O15" s="48"/>
      <c r="P15" s="2"/>
      <c r="Q15" s="23"/>
      <c r="R15" s="23"/>
      <c r="S15" s="24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49"/>
      <c r="BK15" s="49"/>
      <c r="BL15" s="49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49"/>
      <c r="CA15" s="49"/>
      <c r="CB15" s="49"/>
      <c r="CC15" s="49"/>
      <c r="CD15" s="49"/>
      <c r="CE15" s="49"/>
      <c r="CF15" s="49"/>
      <c r="CG15" s="49"/>
      <c r="CH15" s="49"/>
      <c r="CI15" s="49"/>
      <c r="CJ15" s="49"/>
      <c r="CK15" s="49"/>
      <c r="CL15" s="49"/>
      <c r="CM15" s="49"/>
      <c r="CN15" s="49"/>
      <c r="CO15" s="49"/>
      <c r="CP15" s="49"/>
      <c r="CQ15" s="49"/>
      <c r="CR15" s="49"/>
      <c r="CS15" s="49"/>
      <c r="CT15" s="49"/>
      <c r="CU15" s="49"/>
      <c r="CV15" s="49"/>
      <c r="CW15" s="49"/>
      <c r="CX15" s="49"/>
      <c r="CY15" s="49"/>
      <c r="CZ15" s="49"/>
      <c r="DA15" s="49"/>
      <c r="DB15" s="49"/>
      <c r="DC15" s="49"/>
      <c r="DD15" s="49"/>
      <c r="DE15" s="49"/>
      <c r="DF15" s="49"/>
      <c r="DG15" s="49"/>
      <c r="DH15" s="49"/>
      <c r="DI15" s="49"/>
      <c r="DJ15" s="49"/>
      <c r="DK15" s="49"/>
      <c r="DL15" s="49"/>
      <c r="DM15" s="49"/>
      <c r="DN15" s="49"/>
      <c r="DO15" s="49"/>
      <c r="DP15" s="49"/>
      <c r="DQ15" s="49"/>
      <c r="DR15" s="49"/>
      <c r="DS15" s="49"/>
      <c r="DT15" s="49"/>
      <c r="DU15" s="49"/>
      <c r="DV15" s="49"/>
      <c r="DW15" s="49"/>
      <c r="DX15" s="49"/>
      <c r="DY15" s="49"/>
      <c r="DZ15" s="49"/>
      <c r="EA15" s="49"/>
      <c r="EB15" s="49"/>
      <c r="EC15" s="49"/>
      <c r="ED15" s="49"/>
      <c r="EE15" s="49"/>
      <c r="EF15" s="49"/>
      <c r="EG15" s="49"/>
      <c r="EH15" s="49"/>
      <c r="EI15" s="49"/>
      <c r="EJ15" s="49"/>
      <c r="EK15" s="49"/>
      <c r="EL15" s="49"/>
      <c r="EM15" s="49"/>
      <c r="EN15" s="49"/>
      <c r="EO15" s="49"/>
      <c r="EP15" s="49"/>
      <c r="EQ15" s="49"/>
      <c r="ER15" s="49"/>
      <c r="ES15" s="49"/>
      <c r="ET15" s="49"/>
      <c r="EU15" s="49"/>
      <c r="EV15" s="49"/>
      <c r="EW15" s="49"/>
      <c r="EX15" s="49"/>
      <c r="EY15" s="49"/>
      <c r="EZ15" s="49"/>
      <c r="FA15" s="49"/>
      <c r="FB15" s="49"/>
      <c r="FC15" s="49"/>
      <c r="FD15" s="49"/>
      <c r="FE15" s="49"/>
      <c r="FF15" s="49"/>
      <c r="FG15" s="49"/>
      <c r="FH15" s="49"/>
      <c r="FI15" s="49"/>
      <c r="FJ15" s="49"/>
      <c r="FK15" s="49"/>
      <c r="FL15" s="49"/>
      <c r="FM15" s="49"/>
      <c r="FN15" s="49"/>
      <c r="FO15" s="49"/>
      <c r="FP15" s="49"/>
      <c r="FQ15" s="49"/>
      <c r="FR15" s="49"/>
      <c r="FS15" s="49"/>
      <c r="FT15" s="49"/>
      <c r="FU15" s="49"/>
      <c r="FV15" s="49"/>
      <c r="FW15" s="49"/>
      <c r="FX15" s="49"/>
      <c r="FY15" s="49"/>
      <c r="FZ15" s="49"/>
      <c r="GA15" s="49"/>
      <c r="GB15" s="49"/>
      <c r="GC15" s="49"/>
      <c r="GD15" s="49"/>
      <c r="GE15" s="49"/>
      <c r="GF15" s="49"/>
      <c r="GG15" s="49"/>
      <c r="GH15" s="49"/>
      <c r="GI15" s="49"/>
      <c r="GJ15" s="49"/>
      <c r="GK15" s="49"/>
      <c r="GL15" s="49"/>
      <c r="GM15" s="49"/>
      <c r="GN15" s="49"/>
      <c r="GO15" s="49"/>
      <c r="GP15" s="49"/>
      <c r="GQ15" s="49"/>
      <c r="GR15" s="49"/>
      <c r="GS15" s="49"/>
      <c r="GT15" s="49"/>
      <c r="GU15" s="49"/>
      <c r="GV15" s="49"/>
      <c r="GW15" s="49"/>
      <c r="GX15" s="49"/>
      <c r="GY15" s="49"/>
      <c r="GZ15" s="49"/>
      <c r="HA15" s="49"/>
      <c r="HB15" s="49"/>
      <c r="HC15" s="49"/>
      <c r="HD15" s="49"/>
      <c r="HE15" s="49"/>
      <c r="HF15" s="49"/>
      <c r="HG15" s="49"/>
      <c r="HH15" s="49"/>
      <c r="HI15" s="49"/>
      <c r="HJ15" s="49"/>
      <c r="HK15" s="49"/>
      <c r="HL15" s="49"/>
      <c r="HM15" s="49"/>
      <c r="HN15" s="49"/>
      <c r="HO15" s="49"/>
      <c r="HP15" s="49"/>
      <c r="HQ15" s="49"/>
      <c r="HR15" s="49"/>
      <c r="HS15" s="49"/>
      <c r="HT15" s="49"/>
      <c r="HU15" s="49"/>
      <c r="HV15" s="49"/>
      <c r="HW15" s="49"/>
      <c r="HX15" s="49"/>
      <c r="HY15" s="49"/>
      <c r="HZ15" s="49"/>
      <c r="IA15" s="49"/>
      <c r="IB15" s="49"/>
      <c r="IC15" s="49"/>
      <c r="ID15" s="49"/>
      <c r="IE15" s="49"/>
      <c r="IF15" s="49"/>
      <c r="IG15" s="49"/>
      <c r="IH15" s="49"/>
      <c r="II15" s="49"/>
      <c r="IJ15" s="49"/>
      <c r="IK15" s="49"/>
      <c r="IL15" s="49"/>
      <c r="IM15" s="49"/>
      <c r="IN15" s="49"/>
      <c r="IO15" s="49"/>
      <c r="IP15" s="49"/>
      <c r="IQ15" s="49"/>
      <c r="IR15" s="49"/>
      <c r="IS15" s="49"/>
      <c r="IT15" s="49"/>
      <c r="IU15" s="49"/>
      <c r="IV15" s="49"/>
    </row>
    <row r="16" spans="1:256" ht="45" customHeight="1" thickTop="1" x14ac:dyDescent="0.5">
      <c r="B16" s="29"/>
      <c r="C16" s="50" t="s">
        <v>16</v>
      </c>
      <c r="D16" s="51" t="s">
        <v>17</v>
      </c>
      <c r="E16" s="52"/>
      <c r="F16" s="50" t="s">
        <v>18</v>
      </c>
      <c r="G16" s="53"/>
      <c r="H16" s="53"/>
      <c r="I16" s="53">
        <f>SUM(I17:I22)</f>
        <v>623000</v>
      </c>
      <c r="J16" s="53">
        <f>SUM(J17:J22)</f>
        <v>618123</v>
      </c>
      <c r="K16" s="53">
        <f>SUM(K17:K21)</f>
        <v>0</v>
      </c>
      <c r="L16" s="53"/>
      <c r="M16" s="54"/>
      <c r="N16" s="54"/>
      <c r="O16" s="54"/>
      <c r="P16" s="2"/>
      <c r="Q16" s="23"/>
      <c r="R16" s="23"/>
      <c r="S16" s="24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</row>
    <row r="17" spans="1:256" ht="45" customHeight="1" x14ac:dyDescent="0.5">
      <c r="B17" s="29"/>
      <c r="C17" s="55"/>
      <c r="D17" s="56"/>
      <c r="E17" s="57" t="s">
        <v>19</v>
      </c>
      <c r="F17" s="58" t="s">
        <v>20</v>
      </c>
      <c r="G17" s="59">
        <v>4146.5</v>
      </c>
      <c r="H17" s="60">
        <f>4146.5+29+4+59.75+26+20</f>
        <v>4285.25</v>
      </c>
      <c r="I17" s="61">
        <f>586500+5000+1000+3000</f>
        <v>595500</v>
      </c>
      <c r="J17" s="61">
        <f>541700+5794-1+752+11230+4887+3760</f>
        <v>568122</v>
      </c>
      <c r="K17" s="61"/>
      <c r="L17" s="61"/>
      <c r="M17" s="61"/>
      <c r="N17" s="61"/>
      <c r="O17" s="61"/>
      <c r="P17" s="20"/>
      <c r="Q17" s="23"/>
      <c r="R17" s="23"/>
      <c r="S17" s="24"/>
      <c r="T17" s="24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</row>
    <row r="18" spans="1:256" ht="45" customHeight="1" x14ac:dyDescent="0.5">
      <c r="B18" s="29"/>
      <c r="C18" s="55"/>
      <c r="D18" s="56"/>
      <c r="E18" s="57" t="s">
        <v>21</v>
      </c>
      <c r="F18" s="58" t="s">
        <v>22</v>
      </c>
      <c r="G18" s="61">
        <v>156</v>
      </c>
      <c r="H18" s="60">
        <v>226.75</v>
      </c>
      <c r="I18" s="61">
        <v>15600</v>
      </c>
      <c r="J18" s="61">
        <f>20000+13985</f>
        <v>33985</v>
      </c>
      <c r="K18" s="61"/>
      <c r="L18" s="61"/>
      <c r="M18" s="61"/>
      <c r="N18" s="61"/>
      <c r="O18" s="61"/>
      <c r="P18" s="20"/>
      <c r="Q18" s="23"/>
      <c r="R18" s="23"/>
      <c r="S18" s="24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</row>
    <row r="19" spans="1:256" ht="45" customHeight="1" x14ac:dyDescent="0.5">
      <c r="B19" s="29"/>
      <c r="C19" s="55"/>
      <c r="D19" s="56"/>
      <c r="E19" s="57" t="s">
        <v>23</v>
      </c>
      <c r="F19" s="58" t="s">
        <v>24</v>
      </c>
      <c r="G19" s="61">
        <v>37</v>
      </c>
      <c r="H19" s="61">
        <v>37</v>
      </c>
      <c r="I19" s="61">
        <v>3100</v>
      </c>
      <c r="J19" s="61">
        <v>3000</v>
      </c>
      <c r="K19" s="61"/>
      <c r="L19" s="61"/>
      <c r="M19" s="61"/>
      <c r="N19" s="61"/>
      <c r="O19" s="61"/>
      <c r="P19" s="2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</row>
    <row r="20" spans="1:256" ht="45" customHeight="1" x14ac:dyDescent="0.5">
      <c r="A20" s="62">
        <v>10</v>
      </c>
      <c r="B20" s="63"/>
      <c r="C20" s="55"/>
      <c r="D20" s="56"/>
      <c r="E20" s="57" t="s">
        <v>25</v>
      </c>
      <c r="F20" s="58" t="s">
        <v>26</v>
      </c>
      <c r="G20" s="61">
        <v>130</v>
      </c>
      <c r="H20" s="61">
        <v>130</v>
      </c>
      <c r="I20" s="61">
        <v>6300</v>
      </c>
      <c r="J20" s="61">
        <v>2800</v>
      </c>
      <c r="K20" s="61"/>
      <c r="L20" s="61"/>
      <c r="M20" s="61"/>
      <c r="N20" s="61"/>
      <c r="O20" s="61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</row>
    <row r="21" spans="1:256" ht="45" customHeight="1" x14ac:dyDescent="0.5">
      <c r="A21" s="62"/>
      <c r="B21" s="63"/>
      <c r="C21" s="55"/>
      <c r="D21" s="64"/>
      <c r="E21" s="57" t="s">
        <v>27</v>
      </c>
      <c r="F21" s="58" t="s">
        <v>28</v>
      </c>
      <c r="G21" s="61"/>
      <c r="H21" s="61"/>
      <c r="I21" s="61">
        <v>2500</v>
      </c>
      <c r="J21" s="61">
        <v>2500</v>
      </c>
      <c r="K21" s="61"/>
      <c r="L21" s="61"/>
      <c r="M21" s="61"/>
      <c r="N21" s="61"/>
      <c r="O21" s="61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</row>
    <row r="22" spans="1:256" s="74" customFormat="1" ht="45" customHeight="1" x14ac:dyDescent="0.5">
      <c r="A22" s="65"/>
      <c r="B22" s="66"/>
      <c r="C22" s="67"/>
      <c r="D22" s="68"/>
      <c r="E22" s="69" t="s">
        <v>29</v>
      </c>
      <c r="F22" s="70" t="s">
        <v>30</v>
      </c>
      <c r="G22" s="71"/>
      <c r="H22" s="71"/>
      <c r="I22" s="72">
        <v>0</v>
      </c>
      <c r="J22" s="72">
        <f>282+4200+1828+1406</f>
        <v>7716</v>
      </c>
      <c r="K22" s="72"/>
      <c r="L22" s="72"/>
      <c r="M22" s="72"/>
      <c r="N22" s="72"/>
      <c r="O22" s="72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3"/>
      <c r="BX22" s="73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3"/>
      <c r="CM22" s="73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3"/>
      <c r="DB22" s="73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3"/>
      <c r="DQ22" s="73"/>
      <c r="DR22" s="73"/>
      <c r="DS22" s="73"/>
      <c r="DT22" s="73"/>
      <c r="DU22" s="73"/>
      <c r="DV22" s="73"/>
      <c r="DW22" s="73"/>
      <c r="DX22" s="73"/>
      <c r="DY22" s="73"/>
      <c r="DZ22" s="73"/>
      <c r="EA22" s="73"/>
      <c r="EB22" s="73"/>
      <c r="EC22" s="73"/>
      <c r="ED22" s="73"/>
      <c r="EE22" s="73"/>
      <c r="EF22" s="73"/>
      <c r="EG22" s="73"/>
      <c r="EH22" s="73"/>
      <c r="EI22" s="73"/>
      <c r="EJ22" s="73"/>
      <c r="EK22" s="73"/>
      <c r="EL22" s="73"/>
      <c r="EM22" s="73"/>
      <c r="EN22" s="73"/>
      <c r="EO22" s="73"/>
      <c r="EP22" s="73"/>
      <c r="EQ22" s="73"/>
      <c r="ER22" s="73"/>
      <c r="ES22" s="73"/>
      <c r="ET22" s="73"/>
      <c r="EU22" s="73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3"/>
      <c r="FJ22" s="73"/>
      <c r="FK22" s="73"/>
      <c r="FL22" s="73"/>
      <c r="FM22" s="73"/>
      <c r="FN22" s="73"/>
      <c r="FO22" s="73"/>
      <c r="FP22" s="73"/>
      <c r="FQ22" s="73"/>
      <c r="FR22" s="73"/>
      <c r="FS22" s="73"/>
      <c r="FT22" s="73"/>
      <c r="FU22" s="73"/>
      <c r="FV22" s="73"/>
      <c r="FW22" s="73"/>
      <c r="FX22" s="73"/>
      <c r="FY22" s="73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M22" s="73"/>
      <c r="GN22" s="73"/>
      <c r="GO22" s="73"/>
      <c r="GP22" s="73"/>
      <c r="GQ22" s="73"/>
      <c r="GR22" s="73"/>
      <c r="GS22" s="73"/>
      <c r="GT22" s="73"/>
      <c r="GU22" s="73"/>
      <c r="GV22" s="73"/>
      <c r="GW22" s="73"/>
      <c r="GX22" s="73"/>
      <c r="GY22" s="73"/>
      <c r="GZ22" s="73"/>
      <c r="HA22" s="73"/>
      <c r="HB22" s="73"/>
      <c r="HC22" s="73"/>
      <c r="HD22" s="73"/>
      <c r="HE22" s="73"/>
      <c r="HF22" s="73"/>
      <c r="HG22" s="73"/>
      <c r="HH22" s="73"/>
      <c r="HI22" s="73"/>
      <c r="HJ22" s="73"/>
      <c r="HK22" s="73"/>
      <c r="HL22" s="73"/>
      <c r="HM22" s="73"/>
      <c r="HN22" s="73"/>
      <c r="HO22" s="73"/>
      <c r="HP22" s="73"/>
      <c r="HQ22" s="73"/>
      <c r="HR22" s="73"/>
      <c r="HS22" s="73"/>
      <c r="HT22" s="73"/>
      <c r="HU22" s="73"/>
      <c r="HV22" s="73"/>
      <c r="HW22" s="73"/>
      <c r="HX22" s="73"/>
      <c r="HY22" s="73"/>
      <c r="HZ22" s="73"/>
      <c r="IA22" s="73"/>
      <c r="IB22" s="73"/>
      <c r="IC22" s="73"/>
      <c r="ID22" s="73"/>
      <c r="IE22" s="73"/>
      <c r="IF22" s="73"/>
      <c r="IG22" s="73"/>
      <c r="IH22" s="73"/>
      <c r="II22" s="73"/>
      <c r="IJ22" s="73"/>
      <c r="IK22" s="73"/>
      <c r="IL22" s="73"/>
      <c r="IM22" s="73"/>
      <c r="IN22" s="73"/>
      <c r="IO22" s="73"/>
      <c r="IP22" s="73"/>
      <c r="IQ22" s="73"/>
      <c r="IR22" s="73"/>
      <c r="IS22" s="73"/>
      <c r="IT22" s="73"/>
      <c r="IU22" s="73"/>
      <c r="IV22" s="73"/>
    </row>
    <row r="23" spans="1:256" ht="45" customHeight="1" x14ac:dyDescent="0.5">
      <c r="A23" s="62"/>
      <c r="B23" s="63"/>
      <c r="C23" s="55"/>
      <c r="D23" s="64"/>
      <c r="E23" s="57"/>
      <c r="F23" s="58"/>
      <c r="G23" s="75"/>
      <c r="H23" s="61"/>
      <c r="I23" s="61"/>
      <c r="J23" s="61"/>
      <c r="K23" s="61"/>
      <c r="L23" s="61"/>
      <c r="M23" s="61"/>
      <c r="N23" s="61"/>
      <c r="O23" s="61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</row>
    <row r="24" spans="1:256" ht="45" customHeight="1" x14ac:dyDescent="0.5">
      <c r="B24" s="29"/>
      <c r="C24" s="55" t="s">
        <v>31</v>
      </c>
      <c r="D24" s="76" t="s">
        <v>32</v>
      </c>
      <c r="E24" s="57"/>
      <c r="F24" s="55" t="s">
        <v>33</v>
      </c>
      <c r="G24" s="77">
        <v>492000</v>
      </c>
      <c r="H24" s="77">
        <v>492000</v>
      </c>
      <c r="I24" s="78">
        <v>35000</v>
      </c>
      <c r="J24" s="78">
        <v>35000</v>
      </c>
      <c r="K24" s="78"/>
      <c r="L24" s="78"/>
      <c r="M24" s="78"/>
      <c r="N24" s="78"/>
      <c r="O24" s="78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</row>
    <row r="25" spans="1:256" ht="45" customHeight="1" x14ac:dyDescent="0.5">
      <c r="B25" s="29"/>
      <c r="C25" s="79" t="s">
        <v>34</v>
      </c>
      <c r="D25" s="80" t="s">
        <v>35</v>
      </c>
      <c r="E25" s="81"/>
      <c r="F25" s="82" t="s">
        <v>18</v>
      </c>
      <c r="G25" s="77">
        <v>15725</v>
      </c>
      <c r="H25" s="77">
        <v>15725</v>
      </c>
      <c r="I25" s="78">
        <v>57000</v>
      </c>
      <c r="J25" s="78">
        <v>57000</v>
      </c>
      <c r="K25" s="78"/>
      <c r="L25" s="78"/>
      <c r="M25" s="78"/>
      <c r="N25" s="78"/>
      <c r="O25" s="78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</row>
    <row r="26" spans="1:256" ht="45" customHeight="1" x14ac:dyDescent="0.5">
      <c r="B26" s="29"/>
      <c r="C26" s="56" t="s">
        <v>36</v>
      </c>
      <c r="D26" s="58" t="s">
        <v>37</v>
      </c>
      <c r="E26" s="57"/>
      <c r="F26" s="56" t="s">
        <v>38</v>
      </c>
      <c r="G26" s="83"/>
      <c r="H26" s="77"/>
      <c r="I26" s="78">
        <v>49000</v>
      </c>
      <c r="J26" s="78">
        <f>59000-2500</f>
        <v>56500</v>
      </c>
      <c r="K26" s="78"/>
      <c r="L26" s="78"/>
      <c r="M26" s="78"/>
      <c r="N26" s="78"/>
      <c r="O26" s="78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</row>
    <row r="27" spans="1:256" ht="45" customHeight="1" x14ac:dyDescent="0.5">
      <c r="B27" s="29"/>
      <c r="C27" s="50" t="s">
        <v>39</v>
      </c>
      <c r="D27" s="51" t="s">
        <v>40</v>
      </c>
      <c r="E27" s="52"/>
      <c r="F27" s="50" t="s">
        <v>41</v>
      </c>
      <c r="G27" s="78"/>
      <c r="H27" s="78"/>
      <c r="I27" s="78">
        <f>SUM(I28:I29)</f>
        <v>9100</v>
      </c>
      <c r="J27" s="78">
        <f>SUM(J28:J29)</f>
        <v>9500</v>
      </c>
      <c r="K27" s="78">
        <f>SUM(K28:K29)</f>
        <v>0</v>
      </c>
      <c r="L27" s="78"/>
      <c r="M27" s="78"/>
      <c r="N27" s="78"/>
      <c r="O27" s="78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</row>
    <row r="28" spans="1:256" ht="45" customHeight="1" x14ac:dyDescent="0.5">
      <c r="B28" s="29"/>
      <c r="C28" s="56"/>
      <c r="D28" s="58"/>
      <c r="E28" s="57" t="s">
        <v>19</v>
      </c>
      <c r="F28" s="56" t="s">
        <v>40</v>
      </c>
      <c r="G28" s="75"/>
      <c r="H28" s="84"/>
      <c r="I28" s="75">
        <v>9000</v>
      </c>
      <c r="J28" s="75">
        <v>9400</v>
      </c>
      <c r="K28" s="75"/>
      <c r="L28" s="75"/>
      <c r="M28" s="75"/>
      <c r="N28" s="75"/>
      <c r="O28" s="75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</row>
    <row r="29" spans="1:256" ht="45" customHeight="1" x14ac:dyDescent="0.5">
      <c r="B29" s="29"/>
      <c r="C29" s="50"/>
      <c r="D29" s="51"/>
      <c r="E29" s="52" t="s">
        <v>21</v>
      </c>
      <c r="F29" s="50" t="s">
        <v>42</v>
      </c>
      <c r="G29" s="85"/>
      <c r="H29" s="61"/>
      <c r="I29" s="85">
        <v>100</v>
      </c>
      <c r="J29" s="85">
        <v>100</v>
      </c>
      <c r="K29" s="85"/>
      <c r="L29" s="85"/>
      <c r="M29" s="85"/>
      <c r="N29" s="85"/>
      <c r="O29" s="85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</row>
    <row r="30" spans="1:256" ht="45" customHeight="1" x14ac:dyDescent="0.5">
      <c r="B30" s="29"/>
      <c r="C30" s="56" t="s">
        <v>43</v>
      </c>
      <c r="D30" s="58" t="s">
        <v>44</v>
      </c>
      <c r="E30" s="57"/>
      <c r="F30" s="56" t="s">
        <v>45</v>
      </c>
      <c r="G30" s="83"/>
      <c r="H30" s="78"/>
      <c r="I30" s="78">
        <v>21000</v>
      </c>
      <c r="J30" s="78">
        <v>22000</v>
      </c>
      <c r="K30" s="78"/>
      <c r="L30" s="78"/>
      <c r="M30" s="78"/>
      <c r="N30" s="78"/>
      <c r="O30" s="78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  <c r="IV30" s="2"/>
    </row>
    <row r="31" spans="1:256" ht="45" customHeight="1" thickBot="1" x14ac:dyDescent="0.55000000000000004">
      <c r="B31" s="86"/>
      <c r="C31" s="87" t="s">
        <v>46</v>
      </c>
      <c r="D31" s="88" t="s">
        <v>47</v>
      </c>
      <c r="E31" s="89"/>
      <c r="F31" s="90" t="s">
        <v>48</v>
      </c>
      <c r="G31" s="91"/>
      <c r="I31" s="93">
        <v>12000</v>
      </c>
      <c r="J31" s="93">
        <v>12000</v>
      </c>
      <c r="K31" s="93"/>
      <c r="L31" s="93"/>
      <c r="M31" s="91"/>
      <c r="N31" s="91"/>
      <c r="O31" s="91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94"/>
      <c r="AP31" s="94"/>
      <c r="AQ31" s="94"/>
      <c r="AR31" s="94"/>
      <c r="AS31" s="94"/>
      <c r="AT31" s="94"/>
      <c r="AU31" s="94"/>
      <c r="AV31" s="94"/>
      <c r="AW31" s="94"/>
      <c r="AX31" s="94"/>
      <c r="AY31" s="94"/>
      <c r="AZ31" s="94"/>
      <c r="BA31" s="94"/>
      <c r="BB31" s="94"/>
      <c r="BC31" s="94"/>
      <c r="BD31" s="94"/>
      <c r="BE31" s="94"/>
      <c r="BF31" s="94"/>
      <c r="BG31" s="94"/>
      <c r="BH31" s="94"/>
      <c r="BI31" s="94"/>
      <c r="BJ31" s="94"/>
      <c r="BK31" s="94"/>
      <c r="BL31" s="94"/>
      <c r="BM31" s="94"/>
      <c r="BN31" s="94"/>
      <c r="BO31" s="94"/>
      <c r="BP31" s="94"/>
      <c r="BQ31" s="94"/>
      <c r="BR31" s="94"/>
      <c r="BS31" s="94"/>
      <c r="BT31" s="94"/>
      <c r="BU31" s="94"/>
      <c r="BV31" s="94"/>
      <c r="BW31" s="94"/>
      <c r="BX31" s="94"/>
      <c r="BY31" s="94"/>
      <c r="BZ31" s="94"/>
      <c r="CA31" s="94"/>
      <c r="CB31" s="94"/>
      <c r="CC31" s="94"/>
      <c r="CD31" s="94"/>
      <c r="CE31" s="94"/>
      <c r="CF31" s="94"/>
      <c r="CG31" s="94"/>
      <c r="CH31" s="94"/>
      <c r="CI31" s="94"/>
      <c r="CJ31" s="94"/>
      <c r="CK31" s="94"/>
      <c r="CL31" s="94"/>
      <c r="CM31" s="94"/>
      <c r="CN31" s="94"/>
      <c r="CO31" s="94"/>
      <c r="CP31" s="94"/>
      <c r="CQ31" s="94"/>
      <c r="CR31" s="94"/>
      <c r="CS31" s="94"/>
      <c r="CT31" s="94"/>
      <c r="CU31" s="94"/>
      <c r="CV31" s="94"/>
      <c r="CW31" s="94"/>
      <c r="CX31" s="94"/>
      <c r="CY31" s="94"/>
      <c r="CZ31" s="94"/>
      <c r="DA31" s="94"/>
      <c r="DB31" s="94"/>
      <c r="DC31" s="94"/>
      <c r="DD31" s="94"/>
      <c r="DE31" s="94"/>
      <c r="DF31" s="94"/>
      <c r="DG31" s="94"/>
      <c r="DH31" s="94"/>
      <c r="DI31" s="94"/>
      <c r="DJ31" s="94"/>
      <c r="DK31" s="94"/>
      <c r="DL31" s="94"/>
      <c r="DM31" s="94"/>
      <c r="DN31" s="94"/>
      <c r="DO31" s="94"/>
      <c r="DP31" s="94"/>
      <c r="DQ31" s="94"/>
      <c r="DR31" s="94"/>
      <c r="DS31" s="94"/>
      <c r="DT31" s="94"/>
      <c r="DU31" s="94"/>
      <c r="DV31" s="94"/>
      <c r="DW31" s="94"/>
      <c r="DX31" s="94"/>
      <c r="DY31" s="94"/>
      <c r="DZ31" s="94"/>
      <c r="EA31" s="94"/>
      <c r="EB31" s="94"/>
      <c r="EC31" s="94"/>
      <c r="ED31" s="94"/>
      <c r="EE31" s="94"/>
      <c r="EF31" s="94"/>
      <c r="EG31" s="94"/>
      <c r="EH31" s="94"/>
      <c r="EI31" s="94"/>
      <c r="EJ31" s="94"/>
      <c r="EK31" s="94"/>
      <c r="EL31" s="94"/>
      <c r="EM31" s="94"/>
      <c r="EN31" s="94"/>
      <c r="EO31" s="94"/>
      <c r="EP31" s="94"/>
      <c r="EQ31" s="94"/>
      <c r="ER31" s="94"/>
      <c r="ES31" s="94"/>
      <c r="ET31" s="94"/>
      <c r="EU31" s="94"/>
      <c r="EV31" s="94"/>
      <c r="EW31" s="94"/>
      <c r="EX31" s="94"/>
      <c r="EY31" s="94"/>
      <c r="EZ31" s="94"/>
      <c r="FA31" s="94"/>
      <c r="FB31" s="94"/>
      <c r="FC31" s="94"/>
      <c r="FD31" s="94"/>
      <c r="FE31" s="94"/>
      <c r="FF31" s="94"/>
      <c r="FG31" s="94"/>
      <c r="FH31" s="94"/>
      <c r="FI31" s="94"/>
      <c r="FJ31" s="94"/>
      <c r="FK31" s="94"/>
      <c r="FL31" s="94"/>
      <c r="FM31" s="94"/>
      <c r="FN31" s="94"/>
      <c r="FO31" s="94"/>
      <c r="FP31" s="94"/>
      <c r="FQ31" s="94"/>
      <c r="FR31" s="94"/>
      <c r="FS31" s="94"/>
      <c r="FT31" s="94"/>
      <c r="FU31" s="94"/>
      <c r="FV31" s="94"/>
      <c r="FW31" s="94"/>
      <c r="FX31" s="94"/>
      <c r="FY31" s="94"/>
      <c r="FZ31" s="94"/>
      <c r="GA31" s="94"/>
      <c r="GB31" s="94"/>
      <c r="GC31" s="94"/>
      <c r="GD31" s="94"/>
      <c r="GE31" s="94"/>
      <c r="GF31" s="94"/>
      <c r="GG31" s="94"/>
      <c r="GH31" s="94"/>
      <c r="GI31" s="94"/>
      <c r="GJ31" s="94"/>
      <c r="GK31" s="94"/>
      <c r="GL31" s="94"/>
      <c r="GM31" s="94"/>
      <c r="GN31" s="94"/>
      <c r="GO31" s="94"/>
      <c r="GP31" s="94"/>
      <c r="GQ31" s="94"/>
      <c r="GR31" s="94"/>
      <c r="GS31" s="94"/>
      <c r="GT31" s="94"/>
      <c r="GU31" s="94"/>
      <c r="GV31" s="94"/>
      <c r="GW31" s="94"/>
      <c r="GX31" s="94"/>
      <c r="GY31" s="94"/>
      <c r="GZ31" s="94"/>
      <c r="HA31" s="94"/>
      <c r="HB31" s="94"/>
      <c r="HC31" s="94"/>
      <c r="HD31" s="94"/>
      <c r="HE31" s="94"/>
      <c r="HF31" s="94"/>
      <c r="HG31" s="94"/>
      <c r="HH31" s="94"/>
      <c r="HI31" s="94"/>
      <c r="HJ31" s="94"/>
      <c r="HK31" s="94"/>
      <c r="HL31" s="94"/>
      <c r="HM31" s="94"/>
      <c r="HN31" s="94"/>
      <c r="HO31" s="94"/>
      <c r="HP31" s="94"/>
      <c r="HQ31" s="94"/>
      <c r="HR31" s="94"/>
      <c r="HS31" s="94"/>
      <c r="HT31" s="94"/>
      <c r="HU31" s="94"/>
      <c r="HV31" s="94"/>
      <c r="HW31" s="94"/>
      <c r="HX31" s="94"/>
      <c r="HY31" s="94"/>
      <c r="HZ31" s="94"/>
      <c r="IA31" s="94"/>
      <c r="IB31" s="94"/>
      <c r="IC31" s="94"/>
      <c r="ID31" s="94"/>
      <c r="IE31" s="94"/>
      <c r="IF31" s="94"/>
      <c r="IG31" s="94"/>
      <c r="IH31" s="94"/>
      <c r="II31" s="94"/>
      <c r="IJ31" s="94"/>
      <c r="IK31" s="94"/>
      <c r="IL31" s="94"/>
      <c r="IM31" s="94"/>
      <c r="IN31" s="94"/>
      <c r="IO31" s="94"/>
      <c r="IP31" s="94"/>
      <c r="IQ31" s="94"/>
      <c r="IR31" s="94"/>
      <c r="IS31" s="94"/>
      <c r="IT31" s="94"/>
      <c r="IU31" s="94"/>
      <c r="IV31" s="94"/>
    </row>
    <row r="32" spans="1:256" ht="45" customHeight="1" thickTop="1" thickBot="1" x14ac:dyDescent="0.55000000000000004">
      <c r="B32" s="94"/>
      <c r="C32" s="95"/>
      <c r="D32" s="96"/>
      <c r="E32" s="97"/>
      <c r="F32" s="98"/>
      <c r="G32" s="99"/>
      <c r="H32" s="100"/>
      <c r="I32" s="101"/>
      <c r="J32" s="101"/>
      <c r="K32" s="101"/>
      <c r="L32" s="101"/>
      <c r="M32" s="100"/>
      <c r="N32" s="100"/>
      <c r="O32" s="100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94"/>
      <c r="AP32" s="94"/>
      <c r="AQ32" s="94"/>
      <c r="AR32" s="94"/>
      <c r="AS32" s="94"/>
      <c r="AT32" s="94"/>
      <c r="AU32" s="94"/>
      <c r="AV32" s="94"/>
      <c r="AW32" s="94"/>
      <c r="AX32" s="94"/>
      <c r="AY32" s="94"/>
      <c r="AZ32" s="94"/>
      <c r="BA32" s="94"/>
      <c r="BB32" s="94"/>
      <c r="BC32" s="94"/>
      <c r="BD32" s="94"/>
      <c r="BE32" s="94"/>
      <c r="BF32" s="94"/>
      <c r="BG32" s="94"/>
      <c r="BH32" s="94"/>
      <c r="BI32" s="94"/>
      <c r="BJ32" s="94"/>
      <c r="BK32" s="94"/>
      <c r="BL32" s="94"/>
      <c r="BM32" s="94"/>
      <c r="BN32" s="94"/>
      <c r="BO32" s="94"/>
      <c r="BP32" s="94"/>
      <c r="BQ32" s="94"/>
      <c r="BR32" s="94"/>
      <c r="BS32" s="94"/>
      <c r="BT32" s="94"/>
      <c r="BU32" s="94"/>
      <c r="BV32" s="94"/>
      <c r="BW32" s="94"/>
      <c r="BX32" s="94"/>
      <c r="BY32" s="94"/>
      <c r="BZ32" s="94"/>
      <c r="CA32" s="94"/>
      <c r="CB32" s="94"/>
      <c r="CC32" s="94"/>
      <c r="CD32" s="94"/>
      <c r="CE32" s="94"/>
      <c r="CF32" s="94"/>
      <c r="CG32" s="94"/>
      <c r="CH32" s="94"/>
      <c r="CI32" s="94"/>
      <c r="CJ32" s="94"/>
      <c r="CK32" s="94"/>
      <c r="CL32" s="94"/>
      <c r="CM32" s="94"/>
      <c r="CN32" s="94"/>
      <c r="CO32" s="94"/>
      <c r="CP32" s="94"/>
      <c r="CQ32" s="94"/>
      <c r="CR32" s="94"/>
      <c r="CS32" s="94"/>
      <c r="CT32" s="94"/>
      <c r="CU32" s="94"/>
      <c r="CV32" s="94"/>
      <c r="CW32" s="94"/>
      <c r="CX32" s="94"/>
      <c r="CY32" s="94"/>
      <c r="CZ32" s="94"/>
      <c r="DA32" s="94"/>
      <c r="DB32" s="94"/>
      <c r="DC32" s="94"/>
      <c r="DD32" s="94"/>
      <c r="DE32" s="94"/>
      <c r="DF32" s="94"/>
      <c r="DG32" s="94"/>
      <c r="DH32" s="94"/>
      <c r="DI32" s="94"/>
      <c r="DJ32" s="94"/>
      <c r="DK32" s="94"/>
      <c r="DL32" s="94"/>
      <c r="DM32" s="94"/>
      <c r="DN32" s="94"/>
      <c r="DO32" s="94"/>
      <c r="DP32" s="94"/>
      <c r="DQ32" s="94"/>
      <c r="DR32" s="94"/>
      <c r="DS32" s="94"/>
      <c r="DT32" s="94"/>
      <c r="DU32" s="94"/>
      <c r="DV32" s="94"/>
      <c r="DW32" s="94"/>
      <c r="DX32" s="94"/>
      <c r="DY32" s="94"/>
      <c r="DZ32" s="94"/>
      <c r="EA32" s="94"/>
      <c r="EB32" s="94"/>
      <c r="EC32" s="94"/>
      <c r="ED32" s="94"/>
      <c r="EE32" s="94"/>
      <c r="EF32" s="94"/>
      <c r="EG32" s="94"/>
      <c r="EH32" s="94"/>
      <c r="EI32" s="94"/>
      <c r="EJ32" s="94"/>
      <c r="EK32" s="94"/>
      <c r="EL32" s="94"/>
      <c r="EM32" s="94"/>
      <c r="EN32" s="94"/>
      <c r="EO32" s="94"/>
      <c r="EP32" s="94"/>
      <c r="EQ32" s="94"/>
      <c r="ER32" s="94"/>
      <c r="ES32" s="94"/>
      <c r="ET32" s="94"/>
      <c r="EU32" s="94"/>
      <c r="EV32" s="94"/>
      <c r="EW32" s="94"/>
      <c r="EX32" s="94"/>
      <c r="EY32" s="94"/>
      <c r="EZ32" s="94"/>
      <c r="FA32" s="94"/>
      <c r="FB32" s="94"/>
      <c r="FC32" s="94"/>
      <c r="FD32" s="94"/>
      <c r="FE32" s="94"/>
      <c r="FF32" s="94"/>
      <c r="FG32" s="94"/>
      <c r="FH32" s="94"/>
      <c r="FI32" s="94"/>
      <c r="FJ32" s="94"/>
      <c r="FK32" s="94"/>
      <c r="FL32" s="94"/>
      <c r="FM32" s="94"/>
      <c r="FN32" s="94"/>
      <c r="FO32" s="94"/>
      <c r="FP32" s="94"/>
      <c r="FQ32" s="94"/>
      <c r="FR32" s="94"/>
      <c r="FS32" s="94"/>
      <c r="FT32" s="94"/>
      <c r="FU32" s="94"/>
      <c r="FV32" s="94"/>
      <c r="FW32" s="94"/>
      <c r="FX32" s="94"/>
      <c r="FY32" s="94"/>
      <c r="FZ32" s="94"/>
      <c r="GA32" s="94"/>
      <c r="GB32" s="94"/>
      <c r="GC32" s="94"/>
      <c r="GD32" s="94"/>
      <c r="GE32" s="94"/>
      <c r="GF32" s="94"/>
      <c r="GG32" s="94"/>
      <c r="GH32" s="94"/>
      <c r="GI32" s="94"/>
      <c r="GJ32" s="94"/>
      <c r="GK32" s="94"/>
      <c r="GL32" s="94"/>
      <c r="GM32" s="94"/>
      <c r="GN32" s="94"/>
      <c r="GO32" s="94"/>
      <c r="GP32" s="94"/>
      <c r="GQ32" s="94"/>
      <c r="GR32" s="94"/>
      <c r="GS32" s="94"/>
      <c r="GT32" s="94"/>
      <c r="GU32" s="94"/>
      <c r="GV32" s="94"/>
      <c r="GW32" s="94"/>
      <c r="GX32" s="94"/>
      <c r="GY32" s="94"/>
      <c r="GZ32" s="94"/>
      <c r="HA32" s="94"/>
      <c r="HB32" s="94"/>
      <c r="HC32" s="94"/>
      <c r="HD32" s="94"/>
      <c r="HE32" s="94"/>
      <c r="HF32" s="94"/>
      <c r="HG32" s="94"/>
      <c r="HH32" s="94"/>
      <c r="HI32" s="94"/>
      <c r="HJ32" s="94"/>
      <c r="HK32" s="94"/>
      <c r="HL32" s="94"/>
      <c r="HM32" s="94"/>
      <c r="HN32" s="94"/>
      <c r="HO32" s="94"/>
      <c r="HP32" s="94"/>
      <c r="HQ32" s="94"/>
      <c r="HR32" s="94"/>
      <c r="HS32" s="94"/>
      <c r="HT32" s="94"/>
      <c r="HU32" s="94"/>
      <c r="HV32" s="94"/>
      <c r="HW32" s="94"/>
      <c r="HX32" s="94"/>
      <c r="HY32" s="94"/>
      <c r="HZ32" s="94"/>
      <c r="IA32" s="94"/>
      <c r="IB32" s="94"/>
      <c r="IC32" s="94"/>
      <c r="ID32" s="94"/>
      <c r="IE32" s="94"/>
      <c r="IF32" s="94"/>
      <c r="IG32" s="94"/>
      <c r="IH32" s="94"/>
      <c r="II32" s="94"/>
      <c r="IJ32" s="94"/>
      <c r="IK32" s="94"/>
      <c r="IL32" s="94"/>
      <c r="IM32" s="94"/>
      <c r="IN32" s="94"/>
      <c r="IO32" s="94"/>
      <c r="IP32" s="94"/>
      <c r="IQ32" s="94"/>
      <c r="IR32" s="94"/>
      <c r="IS32" s="94"/>
      <c r="IT32" s="94"/>
      <c r="IU32" s="94"/>
      <c r="IV32" s="94"/>
    </row>
    <row r="33" spans="1:256" ht="45" customHeight="1" thickTop="1" thickBot="1" x14ac:dyDescent="0.55000000000000004">
      <c r="B33" s="29"/>
      <c r="C33" s="503" t="s">
        <v>7</v>
      </c>
      <c r="D33" s="505" t="s">
        <v>8</v>
      </c>
      <c r="E33" s="507"/>
      <c r="F33" s="503" t="s">
        <v>9</v>
      </c>
      <c r="G33" s="509" t="s">
        <v>10</v>
      </c>
      <c r="H33" s="510"/>
      <c r="I33" s="498" t="s">
        <v>2</v>
      </c>
      <c r="J33" s="499"/>
      <c r="K33" s="499"/>
      <c r="L33" s="500"/>
      <c r="M33" s="490" t="s">
        <v>3</v>
      </c>
      <c r="N33" s="30"/>
      <c r="O33" s="31"/>
      <c r="P33" s="2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</row>
    <row r="34" spans="1:256" ht="45" customHeight="1" thickTop="1" thickBot="1" x14ac:dyDescent="0.55000000000000004">
      <c r="A34" s="32"/>
      <c r="B34" s="29"/>
      <c r="C34" s="504"/>
      <c r="D34" s="506"/>
      <c r="E34" s="508"/>
      <c r="F34" s="504"/>
      <c r="G34" s="33">
        <v>2020</v>
      </c>
      <c r="H34" s="34">
        <v>2021</v>
      </c>
      <c r="I34" s="35">
        <v>2020</v>
      </c>
      <c r="J34" s="15">
        <v>2021</v>
      </c>
      <c r="K34" s="15" t="s">
        <v>5</v>
      </c>
      <c r="L34" s="15" t="s">
        <v>6</v>
      </c>
      <c r="M34" s="491"/>
      <c r="N34" s="36"/>
      <c r="O34" s="37"/>
      <c r="P34" s="2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  <c r="IU34" s="2"/>
      <c r="IV34" s="2"/>
    </row>
    <row r="35" spans="1:256" ht="45" customHeight="1" thickTop="1" x14ac:dyDescent="0.5">
      <c r="B35" s="29"/>
      <c r="C35" s="79" t="s">
        <v>49</v>
      </c>
      <c r="D35" s="80" t="s">
        <v>50</v>
      </c>
      <c r="E35" s="81"/>
      <c r="F35" s="82"/>
      <c r="G35" s="83"/>
      <c r="H35" s="77"/>
      <c r="I35" s="78">
        <v>2100</v>
      </c>
      <c r="J35" s="78">
        <v>2100</v>
      </c>
      <c r="K35" s="78"/>
      <c r="L35" s="78"/>
      <c r="M35" s="78"/>
      <c r="N35" s="78"/>
      <c r="O35" s="78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</row>
    <row r="36" spans="1:256" ht="45" customHeight="1" thickBot="1" x14ac:dyDescent="0.55000000000000004">
      <c r="B36" s="29"/>
      <c r="C36" s="79" t="s">
        <v>51</v>
      </c>
      <c r="D36" s="80" t="s">
        <v>52</v>
      </c>
      <c r="E36" s="81"/>
      <c r="F36" s="80"/>
      <c r="G36" s="102">
        <v>4200</v>
      </c>
      <c r="H36" s="103">
        <v>4009</v>
      </c>
      <c r="I36" s="102">
        <v>119000</v>
      </c>
      <c r="J36" s="102">
        <v>119000</v>
      </c>
      <c r="K36" s="102"/>
      <c r="L36" s="102"/>
      <c r="M36" s="102"/>
      <c r="N36" s="102"/>
      <c r="O36" s="10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</row>
    <row r="37" spans="1:256" s="42" customFormat="1" ht="45" customHeight="1" thickTop="1" thickBot="1" x14ac:dyDescent="0.55000000000000004">
      <c r="B37" s="43"/>
      <c r="C37" s="44" t="s">
        <v>53</v>
      </c>
      <c r="D37" s="45" t="s">
        <v>54</v>
      </c>
      <c r="E37" s="44"/>
      <c r="F37" s="46"/>
      <c r="G37" s="47"/>
      <c r="H37" s="48"/>
      <c r="I37" s="48">
        <f>I38+I42+I46+I47</f>
        <v>221000</v>
      </c>
      <c r="J37" s="48">
        <f>J38+J42+J46+J47</f>
        <v>233397</v>
      </c>
      <c r="K37" s="48">
        <f t="shared" ref="K37:M37" si="0">K38+K42+K46+K47</f>
        <v>0</v>
      </c>
      <c r="L37" s="48">
        <f t="shared" si="0"/>
        <v>0</v>
      </c>
      <c r="M37" s="48">
        <f t="shared" si="0"/>
        <v>0</v>
      </c>
      <c r="N37" s="48"/>
      <c r="O37" s="48"/>
      <c r="P37" s="2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49"/>
      <c r="BR37" s="49"/>
      <c r="BS37" s="49"/>
      <c r="BT37" s="49"/>
      <c r="BU37" s="49"/>
      <c r="BV37" s="49"/>
      <c r="BW37" s="49"/>
      <c r="BX37" s="49"/>
      <c r="BY37" s="49"/>
      <c r="BZ37" s="49"/>
      <c r="CA37" s="49"/>
      <c r="CB37" s="49"/>
      <c r="CC37" s="49"/>
      <c r="CD37" s="49"/>
      <c r="CE37" s="49"/>
      <c r="CF37" s="49"/>
      <c r="CG37" s="49"/>
      <c r="CH37" s="49"/>
      <c r="CI37" s="49"/>
      <c r="CJ37" s="49"/>
      <c r="CK37" s="49"/>
      <c r="CL37" s="49"/>
      <c r="CM37" s="49"/>
      <c r="CN37" s="49"/>
      <c r="CO37" s="49"/>
      <c r="CP37" s="49"/>
      <c r="CQ37" s="49"/>
      <c r="CR37" s="49"/>
      <c r="CS37" s="49"/>
      <c r="CT37" s="49"/>
      <c r="CU37" s="49"/>
      <c r="CV37" s="49"/>
      <c r="CW37" s="49"/>
      <c r="CX37" s="49"/>
      <c r="CY37" s="49"/>
      <c r="CZ37" s="49"/>
      <c r="DA37" s="49"/>
      <c r="DB37" s="49"/>
      <c r="DC37" s="49"/>
      <c r="DD37" s="49"/>
      <c r="DE37" s="49"/>
      <c r="DF37" s="49"/>
      <c r="DG37" s="49"/>
      <c r="DH37" s="49"/>
      <c r="DI37" s="49"/>
      <c r="DJ37" s="49"/>
      <c r="DK37" s="49"/>
      <c r="DL37" s="49"/>
      <c r="DM37" s="49"/>
      <c r="DN37" s="49"/>
      <c r="DO37" s="49"/>
      <c r="DP37" s="49"/>
      <c r="DQ37" s="49"/>
      <c r="DR37" s="49"/>
      <c r="DS37" s="49"/>
      <c r="DT37" s="49"/>
      <c r="DU37" s="49"/>
      <c r="DV37" s="49"/>
      <c r="DW37" s="49"/>
      <c r="DX37" s="49"/>
      <c r="DY37" s="49"/>
      <c r="DZ37" s="49"/>
      <c r="EA37" s="49"/>
      <c r="EB37" s="49"/>
      <c r="EC37" s="49"/>
      <c r="ED37" s="49"/>
      <c r="EE37" s="49"/>
      <c r="EF37" s="49"/>
      <c r="EG37" s="49"/>
      <c r="EH37" s="49"/>
      <c r="EI37" s="49"/>
      <c r="EJ37" s="49"/>
      <c r="EK37" s="49"/>
      <c r="EL37" s="49"/>
      <c r="EM37" s="49"/>
      <c r="EN37" s="49"/>
      <c r="EO37" s="49"/>
      <c r="EP37" s="49"/>
      <c r="EQ37" s="49"/>
      <c r="ER37" s="49"/>
      <c r="ES37" s="49"/>
      <c r="ET37" s="49"/>
      <c r="EU37" s="49"/>
      <c r="EV37" s="49"/>
      <c r="EW37" s="49"/>
      <c r="EX37" s="49"/>
      <c r="EY37" s="49"/>
      <c r="EZ37" s="49"/>
      <c r="FA37" s="49"/>
      <c r="FB37" s="49"/>
      <c r="FC37" s="49"/>
      <c r="FD37" s="49"/>
      <c r="FE37" s="49"/>
      <c r="FF37" s="49"/>
      <c r="FG37" s="49"/>
      <c r="FH37" s="49"/>
      <c r="FI37" s="49"/>
      <c r="FJ37" s="49"/>
      <c r="FK37" s="49"/>
      <c r="FL37" s="49"/>
      <c r="FM37" s="49"/>
      <c r="FN37" s="49"/>
      <c r="FO37" s="49"/>
      <c r="FP37" s="49"/>
      <c r="FQ37" s="49"/>
      <c r="FR37" s="49"/>
      <c r="FS37" s="49"/>
      <c r="FT37" s="49"/>
      <c r="FU37" s="49"/>
      <c r="FV37" s="49"/>
      <c r="FW37" s="49"/>
      <c r="FX37" s="49"/>
      <c r="FY37" s="49"/>
      <c r="FZ37" s="49"/>
      <c r="GA37" s="49"/>
      <c r="GB37" s="49"/>
      <c r="GC37" s="49"/>
      <c r="GD37" s="49"/>
      <c r="GE37" s="49"/>
      <c r="GF37" s="49"/>
      <c r="GG37" s="49"/>
      <c r="GH37" s="49"/>
      <c r="GI37" s="49"/>
      <c r="GJ37" s="49"/>
      <c r="GK37" s="49"/>
      <c r="GL37" s="49"/>
      <c r="GM37" s="49"/>
      <c r="GN37" s="49"/>
      <c r="GO37" s="49"/>
      <c r="GP37" s="49"/>
      <c r="GQ37" s="49"/>
      <c r="GR37" s="49"/>
      <c r="GS37" s="49"/>
      <c r="GT37" s="49"/>
      <c r="GU37" s="49"/>
      <c r="GV37" s="49"/>
      <c r="GW37" s="49"/>
      <c r="GX37" s="49"/>
      <c r="GY37" s="49"/>
      <c r="GZ37" s="49"/>
      <c r="HA37" s="49"/>
      <c r="HB37" s="49"/>
      <c r="HC37" s="49"/>
      <c r="HD37" s="49"/>
      <c r="HE37" s="49"/>
      <c r="HF37" s="49"/>
      <c r="HG37" s="49"/>
      <c r="HH37" s="49"/>
      <c r="HI37" s="49"/>
      <c r="HJ37" s="49"/>
      <c r="HK37" s="49"/>
      <c r="HL37" s="49"/>
      <c r="HM37" s="49"/>
      <c r="HN37" s="49"/>
      <c r="HO37" s="49"/>
      <c r="HP37" s="49"/>
      <c r="HQ37" s="49"/>
      <c r="HR37" s="49"/>
      <c r="HS37" s="49"/>
      <c r="HT37" s="49"/>
      <c r="HU37" s="49"/>
      <c r="HV37" s="49"/>
      <c r="HW37" s="49"/>
      <c r="HX37" s="49"/>
      <c r="HY37" s="49"/>
      <c r="HZ37" s="49"/>
      <c r="IA37" s="49"/>
      <c r="IB37" s="49"/>
      <c r="IC37" s="49"/>
      <c r="ID37" s="49"/>
      <c r="IE37" s="49"/>
      <c r="IF37" s="49"/>
      <c r="IG37" s="49"/>
      <c r="IH37" s="49"/>
      <c r="II37" s="49"/>
      <c r="IJ37" s="49"/>
      <c r="IK37" s="49"/>
      <c r="IL37" s="49"/>
      <c r="IM37" s="49"/>
      <c r="IN37" s="49"/>
      <c r="IO37" s="49"/>
      <c r="IP37" s="49"/>
      <c r="IQ37" s="49"/>
      <c r="IR37" s="49"/>
      <c r="IS37" s="49"/>
      <c r="IT37" s="49"/>
      <c r="IU37" s="49"/>
      <c r="IV37" s="49"/>
    </row>
    <row r="38" spans="1:256" ht="45" customHeight="1" thickTop="1" x14ac:dyDescent="0.5">
      <c r="B38" s="29"/>
      <c r="C38" s="56" t="s">
        <v>55</v>
      </c>
      <c r="D38" s="58" t="s">
        <v>56</v>
      </c>
      <c r="E38" s="55"/>
      <c r="F38" s="56" t="s">
        <v>57</v>
      </c>
      <c r="G38" s="83"/>
      <c r="H38" s="77"/>
      <c r="I38" s="104">
        <f>SUM(I39:I40)</f>
        <v>52000</v>
      </c>
      <c r="J38" s="104">
        <f>SUM(J39:J40)</f>
        <v>53791</v>
      </c>
      <c r="K38" s="104">
        <f>SUM(K39:K40)</f>
        <v>0</v>
      </c>
      <c r="L38" s="104"/>
      <c r="M38" s="104"/>
      <c r="N38" s="104"/>
      <c r="O38" s="104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</row>
    <row r="39" spans="1:256" ht="45" customHeight="1" x14ac:dyDescent="0.5">
      <c r="B39" s="29"/>
      <c r="C39" s="56"/>
      <c r="D39" s="58"/>
      <c r="E39" s="55" t="s">
        <v>19</v>
      </c>
      <c r="F39" s="56" t="s">
        <v>58</v>
      </c>
      <c r="G39" s="83"/>
      <c r="H39" s="77"/>
      <c r="I39" s="61">
        <v>51000</v>
      </c>
      <c r="J39" s="61">
        <f>51000+541+1250</f>
        <v>52791</v>
      </c>
      <c r="K39" s="61"/>
      <c r="L39" s="61"/>
      <c r="M39" s="104"/>
      <c r="N39" s="104"/>
      <c r="O39" s="104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</row>
    <row r="40" spans="1:256" ht="45" customHeight="1" x14ac:dyDescent="0.5">
      <c r="B40" s="29"/>
      <c r="C40" s="56"/>
      <c r="D40" s="58"/>
      <c r="E40" s="55" t="s">
        <v>21</v>
      </c>
      <c r="F40" s="56" t="s">
        <v>59</v>
      </c>
      <c r="G40" s="83"/>
      <c r="H40" s="77"/>
      <c r="I40" s="61">
        <v>1000</v>
      </c>
      <c r="J40" s="61">
        <v>1000</v>
      </c>
      <c r="K40" s="61"/>
      <c r="L40" s="61"/>
      <c r="M40" s="104"/>
      <c r="N40" s="104"/>
      <c r="O40" s="104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</row>
    <row r="41" spans="1:256" ht="45" customHeight="1" x14ac:dyDescent="0.5">
      <c r="B41" s="29"/>
      <c r="C41" s="56"/>
      <c r="D41" s="58"/>
      <c r="E41" s="55"/>
      <c r="F41" s="56"/>
      <c r="G41" s="83"/>
      <c r="H41" s="77"/>
      <c r="I41" s="104"/>
      <c r="J41" s="104"/>
      <c r="K41" s="104"/>
      <c r="L41" s="104"/>
      <c r="M41" s="104"/>
      <c r="N41" s="104"/>
      <c r="O41" s="104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</row>
    <row r="42" spans="1:256" ht="45" customHeight="1" x14ac:dyDescent="0.5">
      <c r="B42" s="29"/>
      <c r="C42" s="56" t="s">
        <v>60</v>
      </c>
      <c r="D42" s="58" t="s">
        <v>61</v>
      </c>
      <c r="E42" s="105"/>
      <c r="F42" s="56" t="s">
        <v>62</v>
      </c>
      <c r="G42" s="83"/>
      <c r="H42" s="77"/>
      <c r="I42" s="106">
        <f>SUM(I43:I44)</f>
        <v>65000</v>
      </c>
      <c r="J42" s="106">
        <f>SUM(J43:J44)</f>
        <v>66791</v>
      </c>
      <c r="K42" s="106">
        <f>SUM(K43:K44)</f>
        <v>0</v>
      </c>
      <c r="L42" s="106"/>
      <c r="M42" s="106"/>
      <c r="N42" s="106"/>
      <c r="O42" s="106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</row>
    <row r="43" spans="1:256" ht="45" customHeight="1" x14ac:dyDescent="0.5">
      <c r="B43" s="29"/>
      <c r="C43" s="64"/>
      <c r="D43" s="80"/>
      <c r="E43" s="107" t="s">
        <v>19</v>
      </c>
      <c r="F43" s="56" t="s">
        <v>58</v>
      </c>
      <c r="G43" s="108"/>
      <c r="H43" s="109"/>
      <c r="I43" s="84">
        <v>63500</v>
      </c>
      <c r="J43" s="84">
        <f>63500+541+1250</f>
        <v>65291</v>
      </c>
      <c r="K43" s="84"/>
      <c r="L43" s="84"/>
      <c r="M43" s="106"/>
      <c r="N43" s="106"/>
      <c r="O43" s="106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</row>
    <row r="44" spans="1:256" ht="45" customHeight="1" x14ac:dyDescent="0.5">
      <c r="B44" s="29"/>
      <c r="C44" s="64"/>
      <c r="D44" s="80"/>
      <c r="E44" s="107" t="s">
        <v>21</v>
      </c>
      <c r="F44" s="64" t="s">
        <v>63</v>
      </c>
      <c r="G44" s="108"/>
      <c r="H44" s="109"/>
      <c r="I44" s="84">
        <v>1500</v>
      </c>
      <c r="J44" s="84">
        <v>1500</v>
      </c>
      <c r="K44" s="84"/>
      <c r="L44" s="84"/>
      <c r="M44" s="106"/>
      <c r="N44" s="106"/>
      <c r="O44" s="106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</row>
    <row r="45" spans="1:256" ht="45" customHeight="1" x14ac:dyDescent="0.5">
      <c r="B45" s="29"/>
      <c r="C45" s="64"/>
      <c r="D45" s="80"/>
      <c r="E45" s="107"/>
      <c r="F45" s="64"/>
      <c r="G45" s="108"/>
      <c r="H45" s="109"/>
      <c r="I45" s="106"/>
      <c r="J45" s="106"/>
      <c r="K45" s="106"/>
      <c r="L45" s="106"/>
      <c r="M45" s="106"/>
      <c r="N45" s="106"/>
      <c r="O45" s="106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</row>
    <row r="46" spans="1:256" ht="45" customHeight="1" x14ac:dyDescent="0.5">
      <c r="B46" s="29"/>
      <c r="C46" s="110" t="s">
        <v>64</v>
      </c>
      <c r="D46" s="80" t="s">
        <v>65</v>
      </c>
      <c r="E46" s="107"/>
      <c r="F46" s="64" t="s">
        <v>58</v>
      </c>
      <c r="G46" s="108"/>
      <c r="H46" s="109"/>
      <c r="I46" s="106">
        <v>41000</v>
      </c>
      <c r="J46" s="106">
        <f>41000+541+1250</f>
        <v>42791</v>
      </c>
      <c r="K46" s="106"/>
      <c r="L46" s="106"/>
      <c r="M46" s="106"/>
      <c r="N46" s="106"/>
      <c r="O46" s="106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</row>
    <row r="47" spans="1:256" ht="45" customHeight="1" thickBot="1" x14ac:dyDescent="0.55000000000000004">
      <c r="B47" s="29"/>
      <c r="C47" s="56" t="s">
        <v>66</v>
      </c>
      <c r="D47" s="58" t="s">
        <v>67</v>
      </c>
      <c r="E47" s="57"/>
      <c r="F47" s="58" t="s">
        <v>68</v>
      </c>
      <c r="G47" s="111"/>
      <c r="H47" s="109"/>
      <c r="I47" s="111">
        <v>63000</v>
      </c>
      <c r="J47" s="111">
        <f>68000+(2167-541-541-541)+1250+230</f>
        <v>70024</v>
      </c>
      <c r="K47" s="111"/>
      <c r="L47" s="111"/>
      <c r="M47" s="111"/>
      <c r="N47" s="111"/>
      <c r="O47" s="111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</row>
    <row r="48" spans="1:256" s="42" customFormat="1" ht="45" customHeight="1" thickTop="1" thickBot="1" x14ac:dyDescent="0.55000000000000004">
      <c r="B48" s="43"/>
      <c r="C48" s="44">
        <v>3</v>
      </c>
      <c r="D48" s="45" t="s">
        <v>69</v>
      </c>
      <c r="E48" s="44"/>
      <c r="F48" s="46"/>
      <c r="G48" s="47"/>
      <c r="H48" s="48"/>
      <c r="I48" s="48">
        <f>I49+I50+I55+I56</f>
        <v>246940</v>
      </c>
      <c r="J48" s="48">
        <f>J49+J50+J55+J56</f>
        <v>259500</v>
      </c>
      <c r="K48" s="48">
        <f t="shared" ref="K48:M48" si="1">K49+K50+K55+K56</f>
        <v>0</v>
      </c>
      <c r="L48" s="48">
        <f t="shared" si="1"/>
        <v>0</v>
      </c>
      <c r="M48" s="48">
        <f t="shared" si="1"/>
        <v>0</v>
      </c>
      <c r="N48" s="48"/>
      <c r="O48" s="48"/>
      <c r="P48" s="2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49"/>
      <c r="AL48" s="49"/>
      <c r="AM48" s="49"/>
      <c r="AN48" s="49"/>
      <c r="AO48" s="49"/>
      <c r="AP48" s="49"/>
      <c r="AQ48" s="49"/>
      <c r="AR48" s="49"/>
      <c r="AS48" s="49"/>
      <c r="AT48" s="49"/>
      <c r="AU48" s="49"/>
      <c r="AV48" s="49"/>
      <c r="AW48" s="49"/>
      <c r="AX48" s="49"/>
      <c r="AY48" s="49"/>
      <c r="AZ48" s="49"/>
      <c r="BA48" s="49"/>
      <c r="BB48" s="49"/>
      <c r="BC48" s="49"/>
      <c r="BD48" s="49"/>
      <c r="BE48" s="49"/>
      <c r="BF48" s="49"/>
      <c r="BG48" s="49"/>
      <c r="BH48" s="49"/>
      <c r="BI48" s="49"/>
      <c r="BJ48" s="49"/>
      <c r="BK48" s="49"/>
      <c r="BL48" s="49"/>
      <c r="BM48" s="49"/>
      <c r="BN48" s="49"/>
      <c r="BO48" s="49"/>
      <c r="BP48" s="49"/>
      <c r="BQ48" s="49"/>
      <c r="BR48" s="49"/>
      <c r="BS48" s="49"/>
      <c r="BT48" s="49"/>
      <c r="BU48" s="49"/>
      <c r="BV48" s="49"/>
      <c r="BW48" s="49"/>
      <c r="BX48" s="49"/>
      <c r="BY48" s="49"/>
      <c r="BZ48" s="49"/>
      <c r="CA48" s="49"/>
      <c r="CB48" s="49"/>
      <c r="CC48" s="49"/>
      <c r="CD48" s="49"/>
      <c r="CE48" s="49"/>
      <c r="CF48" s="49"/>
      <c r="CG48" s="49"/>
      <c r="CH48" s="49"/>
      <c r="CI48" s="49"/>
      <c r="CJ48" s="49"/>
      <c r="CK48" s="49"/>
      <c r="CL48" s="49"/>
      <c r="CM48" s="49"/>
      <c r="CN48" s="49"/>
      <c r="CO48" s="49"/>
      <c r="CP48" s="49"/>
      <c r="CQ48" s="49"/>
      <c r="CR48" s="49"/>
      <c r="CS48" s="49"/>
      <c r="CT48" s="49"/>
      <c r="CU48" s="49"/>
      <c r="CV48" s="49"/>
      <c r="CW48" s="49"/>
      <c r="CX48" s="49"/>
      <c r="CY48" s="49"/>
      <c r="CZ48" s="49"/>
      <c r="DA48" s="49"/>
      <c r="DB48" s="49"/>
      <c r="DC48" s="49"/>
      <c r="DD48" s="49"/>
      <c r="DE48" s="49"/>
      <c r="DF48" s="49"/>
      <c r="DG48" s="49"/>
      <c r="DH48" s="49"/>
      <c r="DI48" s="49"/>
      <c r="DJ48" s="49"/>
      <c r="DK48" s="49"/>
      <c r="DL48" s="49"/>
      <c r="DM48" s="49"/>
      <c r="DN48" s="49"/>
      <c r="DO48" s="49"/>
      <c r="DP48" s="49"/>
      <c r="DQ48" s="49"/>
      <c r="DR48" s="49"/>
      <c r="DS48" s="49"/>
      <c r="DT48" s="49"/>
      <c r="DU48" s="49"/>
      <c r="DV48" s="49"/>
      <c r="DW48" s="49"/>
      <c r="DX48" s="49"/>
      <c r="DY48" s="49"/>
      <c r="DZ48" s="49"/>
      <c r="EA48" s="49"/>
      <c r="EB48" s="49"/>
      <c r="EC48" s="49"/>
      <c r="ED48" s="49"/>
      <c r="EE48" s="49"/>
      <c r="EF48" s="49"/>
      <c r="EG48" s="49"/>
      <c r="EH48" s="49"/>
      <c r="EI48" s="49"/>
      <c r="EJ48" s="49"/>
      <c r="EK48" s="49"/>
      <c r="EL48" s="49"/>
      <c r="EM48" s="49"/>
      <c r="EN48" s="49"/>
      <c r="EO48" s="49"/>
      <c r="EP48" s="49"/>
      <c r="EQ48" s="49"/>
      <c r="ER48" s="49"/>
      <c r="ES48" s="49"/>
      <c r="ET48" s="49"/>
      <c r="EU48" s="49"/>
      <c r="EV48" s="49"/>
      <c r="EW48" s="49"/>
      <c r="EX48" s="49"/>
      <c r="EY48" s="49"/>
      <c r="EZ48" s="49"/>
      <c r="FA48" s="49"/>
      <c r="FB48" s="49"/>
      <c r="FC48" s="49"/>
      <c r="FD48" s="49"/>
      <c r="FE48" s="49"/>
      <c r="FF48" s="49"/>
      <c r="FG48" s="49"/>
      <c r="FH48" s="49"/>
      <c r="FI48" s="49"/>
      <c r="FJ48" s="49"/>
      <c r="FK48" s="49"/>
      <c r="FL48" s="49"/>
      <c r="FM48" s="49"/>
      <c r="FN48" s="49"/>
      <c r="FO48" s="49"/>
      <c r="FP48" s="49"/>
      <c r="FQ48" s="49"/>
      <c r="FR48" s="49"/>
      <c r="FS48" s="49"/>
      <c r="FT48" s="49"/>
      <c r="FU48" s="49"/>
      <c r="FV48" s="49"/>
      <c r="FW48" s="49"/>
      <c r="FX48" s="49"/>
      <c r="FY48" s="49"/>
      <c r="FZ48" s="49"/>
      <c r="GA48" s="49"/>
      <c r="GB48" s="49"/>
      <c r="GC48" s="49"/>
      <c r="GD48" s="49"/>
      <c r="GE48" s="49"/>
      <c r="GF48" s="49"/>
      <c r="GG48" s="49"/>
      <c r="GH48" s="49"/>
      <c r="GI48" s="49"/>
      <c r="GJ48" s="49"/>
      <c r="GK48" s="49"/>
      <c r="GL48" s="49"/>
      <c r="GM48" s="49"/>
      <c r="GN48" s="49"/>
      <c r="GO48" s="49"/>
      <c r="GP48" s="49"/>
      <c r="GQ48" s="49"/>
      <c r="GR48" s="49"/>
      <c r="GS48" s="49"/>
      <c r="GT48" s="49"/>
      <c r="GU48" s="49"/>
      <c r="GV48" s="49"/>
      <c r="GW48" s="49"/>
      <c r="GX48" s="49"/>
      <c r="GY48" s="49"/>
      <c r="GZ48" s="49"/>
      <c r="HA48" s="49"/>
      <c r="HB48" s="49"/>
      <c r="HC48" s="49"/>
      <c r="HD48" s="49"/>
      <c r="HE48" s="49"/>
      <c r="HF48" s="49"/>
      <c r="HG48" s="49"/>
      <c r="HH48" s="49"/>
      <c r="HI48" s="49"/>
      <c r="HJ48" s="49"/>
      <c r="HK48" s="49"/>
      <c r="HL48" s="49"/>
      <c r="HM48" s="49"/>
      <c r="HN48" s="49"/>
      <c r="HO48" s="49"/>
      <c r="HP48" s="49"/>
      <c r="HQ48" s="49"/>
      <c r="HR48" s="49"/>
      <c r="HS48" s="49"/>
      <c r="HT48" s="49"/>
      <c r="HU48" s="49"/>
      <c r="HV48" s="49"/>
      <c r="HW48" s="49"/>
      <c r="HX48" s="49"/>
      <c r="HY48" s="49"/>
      <c r="HZ48" s="49"/>
      <c r="IA48" s="49"/>
      <c r="IB48" s="49"/>
      <c r="IC48" s="49"/>
      <c r="ID48" s="49"/>
      <c r="IE48" s="49"/>
      <c r="IF48" s="49"/>
      <c r="IG48" s="49"/>
      <c r="IH48" s="49"/>
      <c r="II48" s="49"/>
      <c r="IJ48" s="49"/>
      <c r="IK48" s="49"/>
      <c r="IL48" s="49"/>
      <c r="IM48" s="49"/>
      <c r="IN48" s="49"/>
      <c r="IO48" s="49"/>
      <c r="IP48" s="49"/>
      <c r="IQ48" s="49"/>
      <c r="IR48" s="49"/>
      <c r="IS48" s="49"/>
      <c r="IT48" s="49"/>
      <c r="IU48" s="49"/>
      <c r="IV48" s="49"/>
    </row>
    <row r="49" spans="1:256" ht="45" customHeight="1" thickTop="1" x14ac:dyDescent="0.5">
      <c r="B49" s="29"/>
      <c r="C49" s="112" t="s">
        <v>70</v>
      </c>
      <c r="D49" s="113" t="s">
        <v>71</v>
      </c>
      <c r="E49" s="114"/>
      <c r="F49" s="112" t="s">
        <v>72</v>
      </c>
      <c r="G49" s="115"/>
      <c r="H49" s="116"/>
      <c r="I49" s="115">
        <v>1500</v>
      </c>
      <c r="J49" s="115">
        <v>1500</v>
      </c>
      <c r="K49" s="115"/>
      <c r="L49" s="115"/>
      <c r="M49" s="115"/>
      <c r="N49" s="115"/>
      <c r="O49" s="115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</row>
    <row r="50" spans="1:256" ht="45" customHeight="1" x14ac:dyDescent="0.5">
      <c r="B50" s="29"/>
      <c r="C50" s="56" t="s">
        <v>73</v>
      </c>
      <c r="D50" s="58" t="s">
        <v>74</v>
      </c>
      <c r="E50" s="57"/>
      <c r="F50" s="56" t="s">
        <v>74</v>
      </c>
      <c r="G50" s="83"/>
      <c r="H50" s="83"/>
      <c r="I50" s="83">
        <f>SUM(I51:I53)</f>
        <v>223440</v>
      </c>
      <c r="J50" s="83">
        <f>SUM(J51:J53)</f>
        <v>235000</v>
      </c>
      <c r="K50" s="83"/>
      <c r="L50" s="83"/>
      <c r="M50" s="83"/>
      <c r="N50" s="83"/>
      <c r="O50" s="83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</row>
    <row r="51" spans="1:256" ht="45" customHeight="1" x14ac:dyDescent="0.5">
      <c r="B51" s="117"/>
      <c r="C51" s="56"/>
      <c r="D51" s="118"/>
      <c r="E51" s="57" t="s">
        <v>19</v>
      </c>
      <c r="F51" s="56" t="s">
        <v>75</v>
      </c>
      <c r="G51" s="111">
        <v>1922</v>
      </c>
      <c r="H51" s="109">
        <v>2052</v>
      </c>
      <c r="I51" s="75">
        <v>223000</v>
      </c>
      <c r="J51" s="75">
        <v>234500</v>
      </c>
      <c r="K51" s="75"/>
      <c r="L51" s="75"/>
      <c r="M51" s="83"/>
      <c r="N51" s="83"/>
      <c r="O51" s="83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  <c r="IL51" s="2"/>
      <c r="IM51" s="2"/>
      <c r="IN51" s="2"/>
      <c r="IO51" s="2"/>
      <c r="IP51" s="2"/>
      <c r="IQ51" s="2"/>
      <c r="IR51" s="2"/>
      <c r="IS51" s="2"/>
      <c r="IT51" s="2"/>
      <c r="IU51" s="2"/>
      <c r="IV51" s="2"/>
    </row>
    <row r="52" spans="1:256" ht="45" customHeight="1" x14ac:dyDescent="0.5">
      <c r="B52" s="117"/>
      <c r="C52" s="56"/>
      <c r="D52" s="58"/>
      <c r="E52" s="57" t="s">
        <v>21</v>
      </c>
      <c r="F52" s="56" t="s">
        <v>76</v>
      </c>
      <c r="G52" s="75"/>
      <c r="H52" s="84"/>
      <c r="I52" s="75">
        <v>240</v>
      </c>
      <c r="J52" s="75">
        <v>250</v>
      </c>
      <c r="K52" s="75"/>
      <c r="L52" s="75"/>
      <c r="M52" s="83"/>
      <c r="N52" s="83"/>
      <c r="O52" s="83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/>
      <c r="IL52" s="2"/>
      <c r="IM52" s="2"/>
      <c r="IN52" s="2"/>
      <c r="IO52" s="2"/>
      <c r="IP52" s="2"/>
      <c r="IQ52" s="2"/>
      <c r="IR52" s="2"/>
      <c r="IS52" s="2"/>
      <c r="IT52" s="2"/>
      <c r="IU52" s="2"/>
      <c r="IV52" s="2"/>
    </row>
    <row r="53" spans="1:256" ht="45" customHeight="1" x14ac:dyDescent="0.5">
      <c r="B53" s="117"/>
      <c r="C53" s="56"/>
      <c r="D53" s="58"/>
      <c r="E53" s="57" t="s">
        <v>77</v>
      </c>
      <c r="F53" s="56" t="s">
        <v>78</v>
      </c>
      <c r="G53" s="75"/>
      <c r="H53" s="84"/>
      <c r="I53" s="75">
        <v>200</v>
      </c>
      <c r="J53" s="75">
        <v>250</v>
      </c>
      <c r="K53" s="75"/>
      <c r="L53" s="75"/>
      <c r="M53" s="83"/>
      <c r="N53" s="83"/>
      <c r="O53" s="83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  <c r="IA53" s="2"/>
      <c r="IB53" s="2"/>
      <c r="IC53" s="2"/>
      <c r="ID53" s="2"/>
      <c r="IE53" s="2"/>
      <c r="IF53" s="2"/>
      <c r="IG53" s="2"/>
      <c r="IH53" s="2"/>
      <c r="II53" s="2"/>
      <c r="IJ53" s="2"/>
      <c r="IK53" s="2"/>
      <c r="IL53" s="2"/>
      <c r="IM53" s="2"/>
      <c r="IN53" s="2"/>
      <c r="IO53" s="2"/>
      <c r="IP53" s="2"/>
      <c r="IQ53" s="2"/>
      <c r="IR53" s="2"/>
      <c r="IS53" s="2"/>
      <c r="IT53" s="2"/>
      <c r="IU53" s="2"/>
      <c r="IV53" s="2"/>
    </row>
    <row r="54" spans="1:256" ht="45" customHeight="1" x14ac:dyDescent="0.5">
      <c r="B54" s="117"/>
      <c r="C54" s="56"/>
      <c r="D54" s="58"/>
      <c r="E54" s="57"/>
      <c r="F54" s="56"/>
      <c r="G54" s="75"/>
      <c r="H54" s="84"/>
      <c r="I54" s="75"/>
      <c r="J54" s="75"/>
      <c r="K54" s="75"/>
      <c r="L54" s="75"/>
      <c r="M54" s="83"/>
      <c r="N54" s="83"/>
      <c r="O54" s="83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</row>
    <row r="55" spans="1:256" ht="45" customHeight="1" x14ac:dyDescent="0.5">
      <c r="B55" s="29"/>
      <c r="C55" s="56" t="s">
        <v>79</v>
      </c>
      <c r="D55" s="58" t="s">
        <v>80</v>
      </c>
      <c r="E55" s="57"/>
      <c r="F55" s="56" t="s">
        <v>81</v>
      </c>
      <c r="G55" s="83"/>
      <c r="H55" s="83"/>
      <c r="I55" s="83">
        <v>5000</v>
      </c>
      <c r="J55" s="83">
        <v>5000</v>
      </c>
      <c r="K55" s="83"/>
      <c r="L55" s="83"/>
      <c r="M55" s="83"/>
      <c r="N55" s="83"/>
      <c r="O55" s="83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  <c r="HW55" s="2"/>
      <c r="HX55" s="2"/>
      <c r="HY55" s="2"/>
      <c r="HZ55" s="2"/>
      <c r="IA55" s="2"/>
      <c r="IB55" s="2"/>
      <c r="IC55" s="2"/>
      <c r="ID55" s="2"/>
      <c r="IE55" s="2"/>
      <c r="IF55" s="2"/>
      <c r="IG55" s="2"/>
      <c r="IH55" s="2"/>
      <c r="II55" s="2"/>
      <c r="IJ55" s="2"/>
      <c r="IK55" s="2"/>
      <c r="IL55" s="2"/>
      <c r="IM55" s="2"/>
      <c r="IN55" s="2"/>
      <c r="IO55" s="2"/>
      <c r="IP55" s="2"/>
      <c r="IQ55" s="2"/>
      <c r="IR55" s="2"/>
      <c r="IS55" s="2"/>
      <c r="IT55" s="2"/>
      <c r="IU55" s="2"/>
      <c r="IV55" s="2"/>
    </row>
    <row r="56" spans="1:256" ht="45" customHeight="1" thickBot="1" x14ac:dyDescent="0.55000000000000004">
      <c r="B56" s="29"/>
      <c r="C56" s="119" t="s">
        <v>82</v>
      </c>
      <c r="D56" s="119" t="s">
        <v>83</v>
      </c>
      <c r="E56" s="87"/>
      <c r="F56" s="120" t="s">
        <v>84</v>
      </c>
      <c r="G56" s="121"/>
      <c r="H56" s="122"/>
      <c r="I56" s="123">
        <v>17000</v>
      </c>
      <c r="J56" s="123">
        <v>18000</v>
      </c>
      <c r="K56" s="123"/>
      <c r="L56" s="123"/>
      <c r="M56" s="123"/>
      <c r="N56" s="123"/>
      <c r="O56" s="123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/>
      <c r="IL56" s="2"/>
      <c r="IM56" s="2"/>
      <c r="IN56" s="2"/>
      <c r="IO56" s="2"/>
      <c r="IP56" s="2"/>
      <c r="IQ56" s="2"/>
      <c r="IR56" s="2"/>
      <c r="IS56" s="2"/>
      <c r="IT56" s="2"/>
      <c r="IU56" s="2"/>
      <c r="IV56" s="2"/>
    </row>
    <row r="57" spans="1:256" ht="45" customHeight="1" thickTop="1" thickBot="1" x14ac:dyDescent="0.55000000000000004">
      <c r="B57" s="29"/>
      <c r="C57" s="40" t="s">
        <v>85</v>
      </c>
      <c r="D57" s="40" t="s">
        <v>86</v>
      </c>
      <c r="E57" s="35"/>
      <c r="F57" s="35"/>
      <c r="G57" s="38"/>
      <c r="H57" s="38"/>
      <c r="I57" s="38">
        <f>I58+I63+I64</f>
        <v>51910</v>
      </c>
      <c r="J57" s="38">
        <f>J58+J63+J64</f>
        <v>86900</v>
      </c>
      <c r="K57" s="38">
        <f t="shared" ref="K57:M57" si="2">K58+K63+K64</f>
        <v>0</v>
      </c>
      <c r="L57" s="38">
        <f t="shared" si="2"/>
        <v>0</v>
      </c>
      <c r="M57" s="38">
        <f t="shared" si="2"/>
        <v>0</v>
      </c>
      <c r="N57" s="38"/>
      <c r="O57" s="38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  <c r="HX57" s="2"/>
      <c r="HY57" s="2"/>
      <c r="HZ57" s="2"/>
      <c r="IA57" s="2"/>
      <c r="IB57" s="2"/>
      <c r="IC57" s="2"/>
      <c r="ID57" s="2"/>
      <c r="IE57" s="2"/>
      <c r="IF57" s="2"/>
      <c r="IG57" s="2"/>
      <c r="IH57" s="2"/>
      <c r="II57" s="2"/>
      <c r="IJ57" s="2"/>
      <c r="IK57" s="2"/>
      <c r="IL57" s="2"/>
      <c r="IM57" s="2"/>
      <c r="IN57" s="2"/>
      <c r="IO57" s="2"/>
      <c r="IP57" s="2"/>
      <c r="IQ57" s="2"/>
      <c r="IR57" s="2"/>
      <c r="IS57" s="2"/>
      <c r="IT57" s="2"/>
      <c r="IU57" s="2"/>
      <c r="IV57" s="2"/>
    </row>
    <row r="58" spans="1:256" ht="45" customHeight="1" thickTop="1" thickBot="1" x14ac:dyDescent="0.55000000000000004">
      <c r="B58" s="124"/>
      <c r="C58" s="125" t="s">
        <v>87</v>
      </c>
      <c r="D58" s="126" t="s">
        <v>88</v>
      </c>
      <c r="E58" s="127"/>
      <c r="F58" s="126"/>
      <c r="G58" s="128"/>
      <c r="H58" s="53"/>
      <c r="I58" s="53">
        <f>SUM(I59:I61)</f>
        <v>3950</v>
      </c>
      <c r="J58" s="53">
        <f>SUM(J59:J61)</f>
        <v>6200</v>
      </c>
      <c r="K58" s="53">
        <f>SUM(K59:K61)</f>
        <v>0</v>
      </c>
      <c r="L58" s="53"/>
      <c r="M58" s="53"/>
      <c r="N58" s="53"/>
      <c r="O58" s="53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</row>
    <row r="59" spans="1:256" ht="45" customHeight="1" thickTop="1" thickBot="1" x14ac:dyDescent="0.55000000000000004">
      <c r="B59" s="29"/>
      <c r="C59" s="58"/>
      <c r="D59" s="58"/>
      <c r="E59" s="57" t="s">
        <v>19</v>
      </c>
      <c r="F59" s="56" t="s">
        <v>89</v>
      </c>
      <c r="G59" s="129"/>
      <c r="H59" s="61"/>
      <c r="I59" s="85">
        <v>50</v>
      </c>
      <c r="J59" s="85">
        <v>2300</v>
      </c>
      <c r="K59" s="85"/>
      <c r="L59" s="85"/>
      <c r="M59" s="78"/>
      <c r="N59" s="78"/>
      <c r="O59" s="78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2"/>
      <c r="HS59" s="2"/>
      <c r="HT59" s="2"/>
      <c r="HU59" s="2"/>
      <c r="HV59" s="130"/>
      <c r="HW59" s="130"/>
      <c r="HX59" s="130"/>
      <c r="HY59" s="130"/>
      <c r="HZ59" s="130"/>
      <c r="IA59" s="130"/>
      <c r="IB59" s="130"/>
      <c r="IC59" s="130"/>
      <c r="ID59" s="130"/>
      <c r="IE59" s="130"/>
      <c r="IF59" s="130"/>
      <c r="IG59" s="130"/>
      <c r="IH59" s="130"/>
      <c r="II59" s="130"/>
      <c r="IJ59" s="130"/>
      <c r="IK59" s="130"/>
      <c r="IL59" s="130"/>
      <c r="IM59" s="130"/>
      <c r="IN59" s="130"/>
      <c r="IO59" s="130"/>
      <c r="IP59" s="130"/>
      <c r="IQ59" s="130"/>
      <c r="IR59" s="130"/>
      <c r="IS59" s="130"/>
      <c r="IT59" s="130"/>
      <c r="IU59" s="130"/>
      <c r="IV59" s="130"/>
    </row>
    <row r="60" spans="1:256" ht="45" customHeight="1" thickTop="1" x14ac:dyDescent="0.5">
      <c r="A60" s="62">
        <v>11</v>
      </c>
      <c r="B60" s="29"/>
      <c r="C60" s="55"/>
      <c r="D60" s="58"/>
      <c r="E60" s="57" t="s">
        <v>21</v>
      </c>
      <c r="F60" s="56" t="s">
        <v>90</v>
      </c>
      <c r="G60" s="129"/>
      <c r="H60" s="61"/>
      <c r="I60" s="85">
        <v>2500</v>
      </c>
      <c r="J60" s="85">
        <v>2500</v>
      </c>
      <c r="K60" s="85"/>
      <c r="L60" s="85"/>
      <c r="M60" s="78"/>
      <c r="N60" s="78"/>
      <c r="O60" s="78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113"/>
      <c r="HW60" s="113"/>
      <c r="HX60" s="113"/>
      <c r="HY60" s="113"/>
      <c r="HZ60" s="113"/>
      <c r="IA60" s="113"/>
      <c r="IB60" s="113"/>
      <c r="IC60" s="113"/>
      <c r="ID60" s="113"/>
      <c r="IE60" s="113"/>
      <c r="IF60" s="113"/>
      <c r="IG60" s="113"/>
      <c r="IH60" s="113"/>
      <c r="II60" s="113"/>
      <c r="IJ60" s="113"/>
      <c r="IK60" s="113"/>
      <c r="IL60" s="113"/>
      <c r="IM60" s="113"/>
      <c r="IN60" s="113"/>
      <c r="IO60" s="113"/>
      <c r="IP60" s="113"/>
      <c r="IQ60" s="113"/>
      <c r="IR60" s="113"/>
      <c r="IS60" s="113"/>
      <c r="IT60" s="113"/>
      <c r="IU60" s="113"/>
      <c r="IV60" s="113"/>
    </row>
    <row r="61" spans="1:256" ht="45" customHeight="1" x14ac:dyDescent="0.5">
      <c r="B61" s="29"/>
      <c r="C61" s="50"/>
      <c r="D61" s="51"/>
      <c r="E61" s="52" t="s">
        <v>23</v>
      </c>
      <c r="F61" s="50" t="s">
        <v>91</v>
      </c>
      <c r="G61" s="131">
        <v>20</v>
      </c>
      <c r="H61" s="77">
        <v>20</v>
      </c>
      <c r="I61" s="85">
        <v>1400</v>
      </c>
      <c r="J61" s="85">
        <v>1400</v>
      </c>
      <c r="K61" s="85"/>
      <c r="L61" s="85"/>
      <c r="M61" s="78"/>
      <c r="N61" s="78"/>
      <c r="O61" s="78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  <c r="HN61" s="2"/>
      <c r="HO61" s="2"/>
      <c r="HP61" s="2"/>
      <c r="HQ61" s="2"/>
      <c r="HR61" s="2"/>
      <c r="HS61" s="2"/>
      <c r="HT61" s="2"/>
      <c r="HU61" s="2"/>
      <c r="HV61" s="23"/>
      <c r="HW61" s="23"/>
      <c r="HX61" s="23"/>
      <c r="HY61" s="23"/>
      <c r="HZ61" s="23"/>
      <c r="IA61" s="23"/>
      <c r="IB61" s="23"/>
      <c r="IC61" s="23"/>
      <c r="ID61" s="23"/>
      <c r="IE61" s="23"/>
      <c r="IF61" s="23"/>
      <c r="IG61" s="23"/>
      <c r="IH61" s="23"/>
      <c r="II61" s="23"/>
      <c r="IJ61" s="23"/>
      <c r="IK61" s="23"/>
      <c r="IL61" s="23"/>
      <c r="IM61" s="23"/>
      <c r="IN61" s="23"/>
      <c r="IO61" s="23"/>
      <c r="IP61" s="23"/>
      <c r="IQ61" s="23"/>
      <c r="IR61" s="23"/>
      <c r="IS61" s="23"/>
      <c r="IT61" s="23"/>
      <c r="IU61" s="23"/>
      <c r="IV61" s="23"/>
    </row>
    <row r="62" spans="1:256" ht="45" customHeight="1" x14ac:dyDescent="0.5">
      <c r="B62" s="29"/>
      <c r="C62" s="132"/>
      <c r="D62" s="133"/>
      <c r="E62" s="57"/>
      <c r="F62" s="132"/>
      <c r="G62" s="129"/>
      <c r="H62" s="78"/>
      <c r="I62" s="78"/>
      <c r="J62" s="78"/>
      <c r="K62" s="78"/>
      <c r="L62" s="78"/>
      <c r="M62" s="78"/>
      <c r="N62" s="78"/>
      <c r="O62" s="78"/>
      <c r="P62" s="2"/>
      <c r="Q62" s="18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3"/>
      <c r="HW62" s="23"/>
      <c r="HX62" s="23"/>
      <c r="HY62" s="23"/>
      <c r="HZ62" s="23"/>
      <c r="IA62" s="23"/>
      <c r="IB62" s="23"/>
      <c r="IC62" s="23"/>
      <c r="ID62" s="23"/>
      <c r="IE62" s="23"/>
      <c r="IF62" s="23"/>
      <c r="IG62" s="23"/>
      <c r="IH62" s="23"/>
      <c r="II62" s="23"/>
      <c r="IJ62" s="23"/>
      <c r="IK62" s="23"/>
      <c r="IL62" s="23"/>
      <c r="IM62" s="23"/>
      <c r="IN62" s="23"/>
      <c r="IO62" s="23"/>
      <c r="IP62" s="23"/>
      <c r="IQ62" s="23"/>
      <c r="IR62" s="23"/>
      <c r="IS62" s="23"/>
      <c r="IT62" s="23"/>
      <c r="IU62" s="23"/>
      <c r="IV62" s="23"/>
    </row>
    <row r="63" spans="1:256" ht="45" customHeight="1" x14ac:dyDescent="0.5">
      <c r="B63" s="134"/>
      <c r="C63" s="135" t="s">
        <v>92</v>
      </c>
      <c r="D63" s="136" t="s">
        <v>93</v>
      </c>
      <c r="E63" s="81"/>
      <c r="F63" s="137" t="s">
        <v>94</v>
      </c>
      <c r="G63" s="138">
        <v>160</v>
      </c>
      <c r="H63" s="139">
        <v>160</v>
      </c>
      <c r="I63" s="140">
        <v>1700</v>
      </c>
      <c r="J63" s="140">
        <v>1700</v>
      </c>
      <c r="K63" s="140"/>
      <c r="L63" s="140"/>
      <c r="M63" s="141"/>
      <c r="N63" s="141"/>
      <c r="O63" s="141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3"/>
      <c r="HW63" s="3"/>
      <c r="HX63" s="3"/>
      <c r="HY63" s="3"/>
      <c r="HZ63" s="3"/>
      <c r="IA63" s="3"/>
      <c r="IB63" s="3"/>
      <c r="IC63" s="3"/>
      <c r="ID63" s="3"/>
      <c r="IE63" s="3"/>
      <c r="IF63" s="3"/>
      <c r="IG63" s="3"/>
      <c r="IH63" s="3"/>
      <c r="II63" s="3"/>
      <c r="IJ63" s="3"/>
      <c r="IK63" s="3"/>
      <c r="IL63" s="3"/>
      <c r="IM63" s="3"/>
      <c r="IN63" s="3"/>
      <c r="IO63" s="3"/>
      <c r="IP63" s="3"/>
      <c r="IQ63" s="3"/>
      <c r="IR63" s="3"/>
      <c r="IS63" s="3"/>
      <c r="IT63" s="3"/>
      <c r="IU63" s="3"/>
      <c r="IV63" s="3"/>
    </row>
    <row r="64" spans="1:256" ht="45" customHeight="1" x14ac:dyDescent="0.5">
      <c r="B64" s="86"/>
      <c r="C64" s="56" t="s">
        <v>95</v>
      </c>
      <c r="D64" s="142" t="s">
        <v>96</v>
      </c>
      <c r="E64" s="57"/>
      <c r="F64" s="143" t="s">
        <v>97</v>
      </c>
      <c r="G64" s="144"/>
      <c r="H64" s="111"/>
      <c r="I64" s="111">
        <f>SUM(I65:I67)</f>
        <v>46260</v>
      </c>
      <c r="J64" s="111">
        <f>SUM(J65:J67)</f>
        <v>79000</v>
      </c>
      <c r="K64" s="111">
        <f>SUM(K65:K67)</f>
        <v>0</v>
      </c>
      <c r="L64" s="111"/>
      <c r="M64" s="111"/>
      <c r="N64" s="111"/>
      <c r="O64" s="111"/>
      <c r="P64" s="145"/>
      <c r="Q64" s="145"/>
      <c r="R64" s="145"/>
      <c r="S64" s="145"/>
      <c r="T64" s="145"/>
      <c r="U64" s="145"/>
      <c r="V64" s="145"/>
      <c r="W64" s="145"/>
      <c r="X64" s="145"/>
      <c r="Y64" s="145"/>
      <c r="Z64" s="145"/>
      <c r="AA64" s="145"/>
      <c r="AB64" s="145"/>
      <c r="AC64" s="145"/>
      <c r="AD64" s="145"/>
      <c r="AE64" s="145"/>
      <c r="AF64" s="145"/>
      <c r="AG64" s="145"/>
      <c r="AH64" s="145"/>
      <c r="AI64" s="145"/>
      <c r="AJ64" s="145"/>
      <c r="AK64" s="145"/>
      <c r="AL64" s="145"/>
      <c r="AM64" s="145"/>
      <c r="AN64" s="145"/>
      <c r="AO64" s="145"/>
      <c r="AP64" s="145"/>
      <c r="AQ64" s="145"/>
      <c r="AR64" s="145"/>
      <c r="AS64" s="145"/>
      <c r="AT64" s="145"/>
      <c r="AU64" s="145"/>
      <c r="AV64" s="145"/>
      <c r="AW64" s="145"/>
      <c r="AX64" s="145"/>
      <c r="AY64" s="145"/>
      <c r="AZ64" s="145"/>
      <c r="BA64" s="145"/>
      <c r="BB64" s="145"/>
      <c r="BC64" s="145"/>
      <c r="BD64" s="145"/>
      <c r="BE64" s="145"/>
      <c r="BF64" s="145"/>
      <c r="BG64" s="145"/>
      <c r="BH64" s="145"/>
      <c r="BI64" s="145"/>
      <c r="BJ64" s="145"/>
      <c r="BK64" s="145"/>
      <c r="BL64" s="145"/>
      <c r="BM64" s="145"/>
      <c r="BN64" s="145"/>
      <c r="BO64" s="145"/>
      <c r="BP64" s="145"/>
      <c r="BQ64" s="145"/>
      <c r="BR64" s="145"/>
      <c r="BS64" s="145"/>
      <c r="BT64" s="145"/>
      <c r="BU64" s="145"/>
      <c r="BV64" s="145"/>
      <c r="BW64" s="145"/>
      <c r="BX64" s="145"/>
      <c r="BY64" s="145"/>
      <c r="BZ64" s="145"/>
      <c r="CA64" s="145"/>
      <c r="CB64" s="145"/>
      <c r="CC64" s="145"/>
      <c r="CD64" s="145"/>
      <c r="CE64" s="145"/>
      <c r="CF64" s="145"/>
      <c r="CG64" s="145"/>
      <c r="CH64" s="145"/>
      <c r="CI64" s="145"/>
      <c r="CJ64" s="145"/>
      <c r="CK64" s="145"/>
      <c r="CL64" s="145"/>
      <c r="CM64" s="145"/>
      <c r="CN64" s="145"/>
      <c r="CO64" s="145"/>
      <c r="CP64" s="145"/>
      <c r="CQ64" s="145"/>
      <c r="CR64" s="145"/>
      <c r="CS64" s="145"/>
      <c r="CT64" s="145"/>
      <c r="CU64" s="145"/>
      <c r="CV64" s="145"/>
      <c r="CW64" s="145"/>
      <c r="CX64" s="145"/>
      <c r="CY64" s="145"/>
      <c r="CZ64" s="145"/>
      <c r="DA64" s="145"/>
      <c r="DB64" s="145"/>
      <c r="DC64" s="145"/>
      <c r="DD64" s="145"/>
      <c r="DE64" s="145"/>
      <c r="DF64" s="145"/>
      <c r="DG64" s="145"/>
      <c r="DH64" s="145"/>
      <c r="DI64" s="145"/>
      <c r="DJ64" s="145"/>
      <c r="DK64" s="145"/>
      <c r="DL64" s="145"/>
      <c r="DM64" s="145"/>
      <c r="DN64" s="145"/>
      <c r="DO64" s="145"/>
      <c r="DP64" s="145"/>
      <c r="DQ64" s="145"/>
      <c r="DR64" s="145"/>
      <c r="DS64" s="145"/>
      <c r="DT64" s="145"/>
      <c r="DU64" s="145"/>
      <c r="DV64" s="145"/>
      <c r="DW64" s="145"/>
      <c r="DX64" s="145"/>
      <c r="DY64" s="145"/>
      <c r="DZ64" s="145"/>
      <c r="EA64" s="145"/>
      <c r="EB64" s="145"/>
      <c r="EC64" s="145"/>
      <c r="ED64" s="145"/>
      <c r="EE64" s="145"/>
      <c r="EF64" s="145"/>
      <c r="EG64" s="145"/>
      <c r="EH64" s="145"/>
      <c r="EI64" s="145"/>
      <c r="EJ64" s="145"/>
      <c r="EK64" s="145"/>
      <c r="EL64" s="145"/>
      <c r="EM64" s="145"/>
      <c r="EN64" s="145"/>
      <c r="EO64" s="145"/>
      <c r="EP64" s="145"/>
      <c r="EQ64" s="145"/>
      <c r="ER64" s="145"/>
      <c r="ES64" s="145"/>
      <c r="ET64" s="145"/>
      <c r="EU64" s="145"/>
      <c r="EV64" s="145"/>
      <c r="EW64" s="145"/>
      <c r="EX64" s="145"/>
      <c r="EY64" s="145"/>
      <c r="EZ64" s="145"/>
      <c r="FA64" s="145"/>
      <c r="FB64" s="145"/>
      <c r="FC64" s="145"/>
      <c r="FD64" s="145"/>
      <c r="FE64" s="145"/>
      <c r="FF64" s="145"/>
      <c r="FG64" s="145"/>
      <c r="FH64" s="145"/>
      <c r="FI64" s="145"/>
      <c r="FJ64" s="145"/>
      <c r="FK64" s="145"/>
      <c r="FL64" s="145"/>
      <c r="FM64" s="145"/>
      <c r="FN64" s="145"/>
      <c r="FO64" s="145"/>
      <c r="FP64" s="145"/>
      <c r="FQ64" s="145"/>
      <c r="FR64" s="145"/>
      <c r="FS64" s="145"/>
      <c r="FT64" s="145"/>
      <c r="FU64" s="145"/>
      <c r="FV64" s="145"/>
      <c r="FW64" s="145"/>
      <c r="FX64" s="145"/>
      <c r="FY64" s="145"/>
      <c r="FZ64" s="145"/>
      <c r="GA64" s="145"/>
      <c r="GB64" s="145"/>
      <c r="GC64" s="145"/>
      <c r="GD64" s="145"/>
      <c r="GE64" s="145"/>
      <c r="GF64" s="145"/>
      <c r="GG64" s="145"/>
      <c r="GH64" s="145"/>
      <c r="GI64" s="145"/>
      <c r="GJ64" s="145"/>
      <c r="GK64" s="145"/>
      <c r="GL64" s="145"/>
      <c r="GM64" s="145"/>
      <c r="GN64" s="145"/>
      <c r="GO64" s="145"/>
      <c r="GP64" s="145"/>
      <c r="GQ64" s="145"/>
      <c r="GR64" s="145"/>
      <c r="GS64" s="145"/>
      <c r="GT64" s="145"/>
      <c r="GU64" s="145"/>
      <c r="GV64" s="145"/>
      <c r="GW64" s="145"/>
      <c r="GX64" s="145"/>
      <c r="GY64" s="145"/>
      <c r="GZ64" s="145"/>
      <c r="HA64" s="145"/>
      <c r="HB64" s="145"/>
      <c r="HC64" s="145"/>
      <c r="HD64" s="145"/>
      <c r="HE64" s="145"/>
      <c r="HF64" s="145"/>
      <c r="HG64" s="145"/>
      <c r="HH64" s="145"/>
      <c r="HI64" s="145"/>
      <c r="HJ64" s="145"/>
      <c r="HK64" s="145"/>
      <c r="HL64" s="145"/>
      <c r="HM64" s="145"/>
      <c r="HN64" s="145"/>
      <c r="HO64" s="145"/>
      <c r="HP64" s="145"/>
      <c r="HQ64" s="145"/>
      <c r="HR64" s="145"/>
      <c r="HS64" s="145"/>
      <c r="HT64" s="145"/>
      <c r="HU64" s="145"/>
      <c r="HV64" s="145"/>
      <c r="HW64" s="145"/>
      <c r="HX64" s="145"/>
      <c r="HY64" s="145"/>
      <c r="HZ64" s="145"/>
      <c r="IA64" s="145"/>
      <c r="IB64" s="145"/>
      <c r="IC64" s="145"/>
      <c r="ID64" s="145"/>
      <c r="IE64" s="145"/>
      <c r="IF64" s="145"/>
      <c r="IG64" s="145"/>
      <c r="IH64" s="145"/>
      <c r="II64" s="145"/>
      <c r="IJ64" s="145"/>
      <c r="IK64" s="145"/>
      <c r="IL64" s="145"/>
      <c r="IM64" s="145"/>
      <c r="IN64" s="145"/>
      <c r="IO64" s="145"/>
      <c r="IP64" s="145"/>
      <c r="IQ64" s="145"/>
      <c r="IR64" s="145"/>
      <c r="IS64" s="145"/>
      <c r="IT64" s="145"/>
      <c r="IU64" s="145"/>
      <c r="IV64" s="145"/>
    </row>
    <row r="65" spans="1:256" ht="45" customHeight="1" x14ac:dyDescent="0.5">
      <c r="B65" s="86"/>
      <c r="C65" s="146"/>
      <c r="D65" s="56"/>
      <c r="E65" s="57" t="s">
        <v>19</v>
      </c>
      <c r="F65" s="56" t="s">
        <v>98</v>
      </c>
      <c r="G65" s="75"/>
      <c r="H65" s="85"/>
      <c r="I65" s="85">
        <v>44760</v>
      </c>
      <c r="J65" s="85">
        <v>78000</v>
      </c>
      <c r="K65" s="85"/>
      <c r="L65" s="85" t="s">
        <v>99</v>
      </c>
      <c r="M65" s="85"/>
      <c r="N65" s="85"/>
      <c r="O65" s="85"/>
      <c r="P65" s="145"/>
      <c r="Q65" s="145"/>
      <c r="R65" s="145"/>
      <c r="S65" s="145"/>
      <c r="T65" s="145"/>
      <c r="U65" s="145"/>
      <c r="V65" s="145"/>
      <c r="W65" s="145"/>
      <c r="X65" s="145"/>
      <c r="Y65" s="145"/>
      <c r="Z65" s="145"/>
      <c r="AA65" s="145"/>
      <c r="AB65" s="145"/>
      <c r="AC65" s="145"/>
      <c r="AD65" s="145"/>
      <c r="AE65" s="145"/>
      <c r="AF65" s="145"/>
      <c r="AG65" s="145"/>
      <c r="AH65" s="145"/>
      <c r="AI65" s="145"/>
      <c r="AJ65" s="145"/>
      <c r="AK65" s="145"/>
      <c r="AL65" s="145"/>
      <c r="AM65" s="145"/>
      <c r="AN65" s="145"/>
      <c r="AO65" s="145"/>
      <c r="AP65" s="145"/>
      <c r="AQ65" s="145"/>
      <c r="AR65" s="145"/>
      <c r="AS65" s="145"/>
      <c r="AT65" s="145"/>
      <c r="AU65" s="145"/>
      <c r="AV65" s="145"/>
      <c r="AW65" s="145"/>
      <c r="AX65" s="145"/>
      <c r="AY65" s="145"/>
      <c r="AZ65" s="145"/>
      <c r="BA65" s="145"/>
      <c r="BB65" s="145"/>
      <c r="BC65" s="145"/>
      <c r="BD65" s="145"/>
      <c r="BE65" s="145"/>
      <c r="BF65" s="145"/>
      <c r="BG65" s="145"/>
      <c r="BH65" s="145"/>
      <c r="BI65" s="145"/>
      <c r="BJ65" s="145"/>
      <c r="BK65" s="145"/>
      <c r="BL65" s="145"/>
      <c r="BM65" s="145"/>
      <c r="BN65" s="145"/>
      <c r="BO65" s="145"/>
      <c r="BP65" s="145"/>
      <c r="BQ65" s="145"/>
      <c r="BR65" s="145"/>
      <c r="BS65" s="145"/>
      <c r="BT65" s="145"/>
      <c r="BU65" s="145"/>
      <c r="BV65" s="145"/>
      <c r="BW65" s="145"/>
      <c r="BX65" s="145"/>
      <c r="BY65" s="145"/>
      <c r="BZ65" s="145"/>
      <c r="CA65" s="145"/>
      <c r="CB65" s="145"/>
      <c r="CC65" s="145"/>
      <c r="CD65" s="145"/>
      <c r="CE65" s="145"/>
      <c r="CF65" s="145"/>
      <c r="CG65" s="145"/>
      <c r="CH65" s="145"/>
      <c r="CI65" s="145"/>
      <c r="CJ65" s="145"/>
      <c r="CK65" s="145"/>
      <c r="CL65" s="145"/>
      <c r="CM65" s="145"/>
      <c r="CN65" s="145"/>
      <c r="CO65" s="145"/>
      <c r="CP65" s="145"/>
      <c r="CQ65" s="145"/>
      <c r="CR65" s="145"/>
      <c r="CS65" s="145"/>
      <c r="CT65" s="145"/>
      <c r="CU65" s="145"/>
      <c r="CV65" s="145"/>
      <c r="CW65" s="145"/>
      <c r="CX65" s="145"/>
      <c r="CY65" s="145"/>
      <c r="CZ65" s="145"/>
      <c r="DA65" s="145"/>
      <c r="DB65" s="145"/>
      <c r="DC65" s="145"/>
      <c r="DD65" s="145"/>
      <c r="DE65" s="145"/>
      <c r="DF65" s="145"/>
      <c r="DG65" s="145"/>
      <c r="DH65" s="145"/>
      <c r="DI65" s="145"/>
      <c r="DJ65" s="145"/>
      <c r="DK65" s="145"/>
      <c r="DL65" s="145"/>
      <c r="DM65" s="145"/>
      <c r="DN65" s="145"/>
      <c r="DO65" s="145"/>
      <c r="DP65" s="145"/>
      <c r="DQ65" s="145"/>
      <c r="DR65" s="145"/>
      <c r="DS65" s="145"/>
      <c r="DT65" s="145"/>
      <c r="DU65" s="145"/>
      <c r="DV65" s="145"/>
      <c r="DW65" s="145"/>
      <c r="DX65" s="145"/>
      <c r="DY65" s="145"/>
      <c r="DZ65" s="145"/>
      <c r="EA65" s="145"/>
      <c r="EB65" s="145"/>
      <c r="EC65" s="145"/>
      <c r="ED65" s="145"/>
      <c r="EE65" s="145"/>
      <c r="EF65" s="145"/>
      <c r="EG65" s="145"/>
      <c r="EH65" s="145"/>
      <c r="EI65" s="145"/>
      <c r="EJ65" s="145"/>
      <c r="EK65" s="145"/>
      <c r="EL65" s="145"/>
      <c r="EM65" s="145"/>
      <c r="EN65" s="145"/>
      <c r="EO65" s="145"/>
      <c r="EP65" s="145"/>
      <c r="EQ65" s="145"/>
      <c r="ER65" s="145"/>
      <c r="ES65" s="145"/>
      <c r="ET65" s="145"/>
      <c r="EU65" s="145"/>
      <c r="EV65" s="145"/>
      <c r="EW65" s="145"/>
      <c r="EX65" s="145"/>
      <c r="EY65" s="145"/>
      <c r="EZ65" s="145"/>
      <c r="FA65" s="145"/>
      <c r="FB65" s="145"/>
      <c r="FC65" s="145"/>
      <c r="FD65" s="145"/>
      <c r="FE65" s="145"/>
      <c r="FF65" s="145"/>
      <c r="FG65" s="145"/>
      <c r="FH65" s="145"/>
      <c r="FI65" s="145"/>
      <c r="FJ65" s="145"/>
      <c r="FK65" s="145"/>
      <c r="FL65" s="145"/>
      <c r="FM65" s="145"/>
      <c r="FN65" s="145"/>
      <c r="FO65" s="145"/>
      <c r="FP65" s="145"/>
      <c r="FQ65" s="145"/>
      <c r="FR65" s="145"/>
      <c r="FS65" s="145"/>
      <c r="FT65" s="145"/>
      <c r="FU65" s="145"/>
      <c r="FV65" s="145"/>
      <c r="FW65" s="145"/>
      <c r="FX65" s="145"/>
      <c r="FY65" s="145"/>
      <c r="FZ65" s="145"/>
      <c r="GA65" s="145"/>
      <c r="GB65" s="145"/>
      <c r="GC65" s="145"/>
      <c r="GD65" s="145"/>
      <c r="GE65" s="145"/>
      <c r="GF65" s="145"/>
      <c r="GG65" s="145"/>
      <c r="GH65" s="145"/>
      <c r="GI65" s="145"/>
      <c r="GJ65" s="145"/>
      <c r="GK65" s="145"/>
      <c r="GL65" s="145"/>
      <c r="GM65" s="145"/>
      <c r="GN65" s="145"/>
      <c r="GO65" s="145"/>
      <c r="GP65" s="145"/>
      <c r="GQ65" s="145"/>
      <c r="GR65" s="145"/>
      <c r="GS65" s="145"/>
      <c r="GT65" s="145"/>
      <c r="GU65" s="145"/>
      <c r="GV65" s="145"/>
      <c r="GW65" s="145"/>
      <c r="GX65" s="145"/>
      <c r="GY65" s="145"/>
      <c r="GZ65" s="145"/>
      <c r="HA65" s="145"/>
      <c r="HB65" s="145"/>
      <c r="HC65" s="145"/>
      <c r="HD65" s="145"/>
      <c r="HE65" s="145"/>
      <c r="HF65" s="145"/>
      <c r="HG65" s="145"/>
      <c r="HH65" s="145"/>
      <c r="HI65" s="145"/>
      <c r="HJ65" s="145"/>
      <c r="HK65" s="145"/>
      <c r="HL65" s="145"/>
      <c r="HM65" s="145"/>
      <c r="HN65" s="145"/>
      <c r="HO65" s="145"/>
      <c r="HP65" s="145"/>
      <c r="HQ65" s="145"/>
      <c r="HR65" s="145"/>
      <c r="HS65" s="145"/>
      <c r="HT65" s="145"/>
      <c r="HU65" s="145"/>
      <c r="HV65" s="145"/>
      <c r="HW65" s="145"/>
      <c r="HX65" s="145"/>
      <c r="HY65" s="145"/>
      <c r="HZ65" s="145"/>
      <c r="IA65" s="145"/>
      <c r="IB65" s="145"/>
      <c r="IC65" s="145"/>
      <c r="ID65" s="145"/>
      <c r="IE65" s="145"/>
      <c r="IF65" s="145"/>
      <c r="IG65" s="145"/>
      <c r="IH65" s="145"/>
      <c r="II65" s="145"/>
      <c r="IJ65" s="145"/>
      <c r="IK65" s="145"/>
      <c r="IL65" s="145"/>
      <c r="IM65" s="145"/>
      <c r="IN65" s="145"/>
      <c r="IO65" s="145"/>
      <c r="IP65" s="145"/>
      <c r="IQ65" s="145"/>
      <c r="IR65" s="145"/>
      <c r="IS65" s="145"/>
      <c r="IT65" s="145"/>
      <c r="IU65" s="145"/>
      <c r="IV65" s="145"/>
    </row>
    <row r="66" spans="1:256" ht="45" customHeight="1" x14ac:dyDescent="0.5">
      <c r="B66" s="86"/>
      <c r="C66" s="79"/>
      <c r="D66" s="64"/>
      <c r="E66" s="81" t="s">
        <v>21</v>
      </c>
      <c r="F66" s="64" t="s">
        <v>100</v>
      </c>
      <c r="G66" s="147"/>
      <c r="H66" s="147"/>
      <c r="I66" s="147">
        <v>500</v>
      </c>
      <c r="J66" s="147">
        <v>1000</v>
      </c>
      <c r="K66" s="147"/>
      <c r="L66" s="147"/>
      <c r="M66" s="147"/>
      <c r="N66" s="147"/>
      <c r="O66" s="147"/>
      <c r="P66" s="145"/>
      <c r="Q66" s="145"/>
      <c r="R66" s="145"/>
      <c r="S66" s="145"/>
      <c r="T66" s="145"/>
      <c r="U66" s="145"/>
      <c r="V66" s="145"/>
      <c r="W66" s="145"/>
      <c r="X66" s="145"/>
      <c r="Y66" s="145"/>
      <c r="Z66" s="145"/>
      <c r="AA66" s="145"/>
      <c r="AB66" s="145"/>
      <c r="AC66" s="145"/>
      <c r="AD66" s="145"/>
      <c r="AE66" s="145"/>
      <c r="AF66" s="145"/>
      <c r="AG66" s="145"/>
      <c r="AH66" s="145"/>
      <c r="AI66" s="145"/>
      <c r="AJ66" s="145"/>
      <c r="AK66" s="145"/>
      <c r="AL66" s="145"/>
      <c r="AM66" s="145"/>
      <c r="AN66" s="145"/>
      <c r="AO66" s="145"/>
      <c r="AP66" s="145"/>
      <c r="AQ66" s="145"/>
      <c r="AR66" s="145"/>
      <c r="AS66" s="145"/>
      <c r="AT66" s="145"/>
      <c r="AU66" s="145"/>
      <c r="AV66" s="145"/>
      <c r="AW66" s="145"/>
      <c r="AX66" s="145"/>
      <c r="AY66" s="145"/>
      <c r="AZ66" s="145"/>
      <c r="BA66" s="145"/>
      <c r="BB66" s="145"/>
      <c r="BC66" s="145"/>
      <c r="BD66" s="145"/>
      <c r="BE66" s="145"/>
      <c r="BF66" s="145"/>
      <c r="BG66" s="145"/>
      <c r="BH66" s="145"/>
      <c r="BI66" s="145"/>
      <c r="BJ66" s="145"/>
      <c r="BK66" s="145"/>
      <c r="BL66" s="145"/>
      <c r="BM66" s="145"/>
      <c r="BN66" s="145"/>
      <c r="BO66" s="145"/>
      <c r="BP66" s="145"/>
      <c r="BQ66" s="145"/>
      <c r="BR66" s="145"/>
      <c r="BS66" s="145"/>
      <c r="BT66" s="145"/>
      <c r="BU66" s="145"/>
      <c r="BV66" s="145"/>
      <c r="BW66" s="145"/>
      <c r="BX66" s="145"/>
      <c r="BY66" s="145"/>
      <c r="BZ66" s="145"/>
      <c r="CA66" s="145"/>
      <c r="CB66" s="145"/>
      <c r="CC66" s="145"/>
      <c r="CD66" s="145"/>
      <c r="CE66" s="145"/>
      <c r="CF66" s="145"/>
      <c r="CG66" s="145"/>
      <c r="CH66" s="145"/>
      <c r="CI66" s="145"/>
      <c r="CJ66" s="145"/>
      <c r="CK66" s="145"/>
      <c r="CL66" s="145"/>
      <c r="CM66" s="145"/>
      <c r="CN66" s="145"/>
      <c r="CO66" s="145"/>
      <c r="CP66" s="145"/>
      <c r="CQ66" s="145"/>
      <c r="CR66" s="145"/>
      <c r="CS66" s="145"/>
      <c r="CT66" s="145"/>
      <c r="CU66" s="145"/>
      <c r="CV66" s="145"/>
      <c r="CW66" s="145"/>
      <c r="CX66" s="145"/>
      <c r="CY66" s="145"/>
      <c r="CZ66" s="145"/>
      <c r="DA66" s="145"/>
      <c r="DB66" s="145"/>
      <c r="DC66" s="145"/>
      <c r="DD66" s="145"/>
      <c r="DE66" s="145"/>
      <c r="DF66" s="145"/>
      <c r="DG66" s="145"/>
      <c r="DH66" s="145"/>
      <c r="DI66" s="145"/>
      <c r="DJ66" s="145"/>
      <c r="DK66" s="145"/>
      <c r="DL66" s="145"/>
      <c r="DM66" s="145"/>
      <c r="DN66" s="145"/>
      <c r="DO66" s="145"/>
      <c r="DP66" s="145"/>
      <c r="DQ66" s="145"/>
      <c r="DR66" s="145"/>
      <c r="DS66" s="145"/>
      <c r="DT66" s="145"/>
      <c r="DU66" s="145"/>
      <c r="DV66" s="145"/>
      <c r="DW66" s="145"/>
      <c r="DX66" s="145"/>
      <c r="DY66" s="145"/>
      <c r="DZ66" s="145"/>
      <c r="EA66" s="145"/>
      <c r="EB66" s="145"/>
      <c r="EC66" s="145"/>
      <c r="ED66" s="145"/>
      <c r="EE66" s="145"/>
      <c r="EF66" s="145"/>
      <c r="EG66" s="145"/>
      <c r="EH66" s="145"/>
      <c r="EI66" s="145"/>
      <c r="EJ66" s="145"/>
      <c r="EK66" s="145"/>
      <c r="EL66" s="145"/>
      <c r="EM66" s="145"/>
      <c r="EN66" s="145"/>
      <c r="EO66" s="145"/>
      <c r="EP66" s="145"/>
      <c r="EQ66" s="145"/>
      <c r="ER66" s="145"/>
      <c r="ES66" s="145"/>
      <c r="ET66" s="145"/>
      <c r="EU66" s="145"/>
      <c r="EV66" s="145"/>
      <c r="EW66" s="145"/>
      <c r="EX66" s="145"/>
      <c r="EY66" s="145"/>
      <c r="EZ66" s="145"/>
      <c r="FA66" s="145"/>
      <c r="FB66" s="145"/>
      <c r="FC66" s="145"/>
      <c r="FD66" s="145"/>
      <c r="FE66" s="145"/>
      <c r="FF66" s="145"/>
      <c r="FG66" s="145"/>
      <c r="FH66" s="145"/>
      <c r="FI66" s="145"/>
      <c r="FJ66" s="145"/>
      <c r="FK66" s="145"/>
      <c r="FL66" s="145"/>
      <c r="FM66" s="145"/>
      <c r="FN66" s="145"/>
      <c r="FO66" s="145"/>
      <c r="FP66" s="145"/>
      <c r="FQ66" s="145"/>
      <c r="FR66" s="145"/>
      <c r="FS66" s="145"/>
      <c r="FT66" s="145"/>
      <c r="FU66" s="145"/>
      <c r="FV66" s="145"/>
      <c r="FW66" s="145"/>
      <c r="FX66" s="145"/>
      <c r="FY66" s="145"/>
      <c r="FZ66" s="145"/>
      <c r="GA66" s="145"/>
      <c r="GB66" s="145"/>
      <c r="GC66" s="145"/>
      <c r="GD66" s="145"/>
      <c r="GE66" s="145"/>
      <c r="GF66" s="145"/>
      <c r="GG66" s="145"/>
      <c r="GH66" s="145"/>
      <c r="GI66" s="145"/>
      <c r="GJ66" s="145"/>
      <c r="GK66" s="145"/>
      <c r="GL66" s="145"/>
      <c r="GM66" s="145"/>
      <c r="GN66" s="145"/>
      <c r="GO66" s="145"/>
      <c r="GP66" s="145"/>
      <c r="GQ66" s="145"/>
      <c r="GR66" s="145"/>
      <c r="GS66" s="145"/>
      <c r="GT66" s="145"/>
      <c r="GU66" s="145"/>
      <c r="GV66" s="145"/>
      <c r="GW66" s="145"/>
      <c r="GX66" s="145"/>
      <c r="GY66" s="145"/>
      <c r="GZ66" s="145"/>
      <c r="HA66" s="145"/>
      <c r="HB66" s="145"/>
      <c r="HC66" s="145"/>
      <c r="HD66" s="145"/>
      <c r="HE66" s="145"/>
      <c r="HF66" s="145"/>
      <c r="HG66" s="145"/>
      <c r="HH66" s="145"/>
      <c r="HI66" s="145"/>
      <c r="HJ66" s="145"/>
      <c r="HK66" s="145"/>
      <c r="HL66" s="145"/>
      <c r="HM66" s="145"/>
      <c r="HN66" s="145"/>
      <c r="HO66" s="145"/>
      <c r="HP66" s="145"/>
      <c r="HQ66" s="145"/>
      <c r="HR66" s="145"/>
      <c r="HS66" s="145"/>
      <c r="HT66" s="145"/>
      <c r="HU66" s="145"/>
      <c r="HV66" s="145"/>
      <c r="HW66" s="145"/>
      <c r="HX66" s="145"/>
      <c r="HY66" s="145"/>
      <c r="HZ66" s="145"/>
      <c r="IA66" s="145"/>
      <c r="IB66" s="145"/>
      <c r="IC66" s="145"/>
      <c r="ID66" s="145"/>
      <c r="IE66" s="145"/>
      <c r="IF66" s="145"/>
      <c r="IG66" s="145"/>
      <c r="IH66" s="145"/>
      <c r="II66" s="145"/>
      <c r="IJ66" s="145"/>
      <c r="IK66" s="145"/>
      <c r="IL66" s="145"/>
      <c r="IM66" s="145"/>
      <c r="IN66" s="145"/>
      <c r="IO66" s="145"/>
      <c r="IP66" s="145"/>
      <c r="IQ66" s="145"/>
      <c r="IR66" s="145"/>
      <c r="IS66" s="145"/>
      <c r="IT66" s="145"/>
      <c r="IU66" s="145"/>
      <c r="IV66" s="145"/>
    </row>
    <row r="67" spans="1:256" ht="45" customHeight="1" x14ac:dyDescent="0.5">
      <c r="B67" s="86"/>
      <c r="C67" s="79"/>
      <c r="D67" s="148"/>
      <c r="E67" s="81" t="s">
        <v>77</v>
      </c>
      <c r="F67" s="137" t="s">
        <v>101</v>
      </c>
      <c r="G67" s="149"/>
      <c r="H67" s="147"/>
      <c r="I67" s="147">
        <v>1000</v>
      </c>
      <c r="J67" s="147">
        <v>0</v>
      </c>
      <c r="K67" s="147"/>
      <c r="L67" s="147"/>
      <c r="M67" s="147"/>
      <c r="N67" s="147"/>
      <c r="O67" s="147"/>
      <c r="P67" s="145"/>
      <c r="Q67" s="145"/>
      <c r="R67" s="145"/>
      <c r="S67" s="145"/>
      <c r="T67" s="145"/>
      <c r="U67" s="145"/>
      <c r="V67" s="145"/>
      <c r="W67" s="145"/>
      <c r="X67" s="145"/>
      <c r="Y67" s="145"/>
      <c r="Z67" s="145"/>
      <c r="AA67" s="145"/>
      <c r="AB67" s="145"/>
      <c r="AC67" s="145"/>
      <c r="AD67" s="145"/>
      <c r="AE67" s="145"/>
      <c r="AF67" s="145"/>
      <c r="AG67" s="145"/>
      <c r="AH67" s="145"/>
      <c r="AI67" s="145"/>
      <c r="AJ67" s="145"/>
      <c r="AK67" s="145"/>
      <c r="AL67" s="145"/>
      <c r="AM67" s="145"/>
      <c r="AN67" s="145"/>
      <c r="AO67" s="145"/>
      <c r="AP67" s="145"/>
      <c r="AQ67" s="145"/>
      <c r="AR67" s="145"/>
      <c r="AS67" s="145"/>
      <c r="AT67" s="145"/>
      <c r="AU67" s="145"/>
      <c r="AV67" s="145"/>
      <c r="AW67" s="145"/>
      <c r="AX67" s="145"/>
      <c r="AY67" s="145"/>
      <c r="AZ67" s="145"/>
      <c r="BA67" s="145"/>
      <c r="BB67" s="145"/>
      <c r="BC67" s="145"/>
      <c r="BD67" s="145"/>
      <c r="BE67" s="145"/>
      <c r="BF67" s="145"/>
      <c r="BG67" s="145"/>
      <c r="BH67" s="145"/>
      <c r="BI67" s="145"/>
      <c r="BJ67" s="145"/>
      <c r="BK67" s="145"/>
      <c r="BL67" s="145"/>
      <c r="BM67" s="145"/>
      <c r="BN67" s="145"/>
      <c r="BO67" s="145"/>
      <c r="BP67" s="145"/>
      <c r="BQ67" s="145"/>
      <c r="BR67" s="145"/>
      <c r="BS67" s="145"/>
      <c r="BT67" s="145"/>
      <c r="BU67" s="145"/>
      <c r="BV67" s="145"/>
      <c r="BW67" s="145"/>
      <c r="BX67" s="145"/>
      <c r="BY67" s="145"/>
      <c r="BZ67" s="145"/>
      <c r="CA67" s="145"/>
      <c r="CB67" s="145"/>
      <c r="CC67" s="145"/>
      <c r="CD67" s="145"/>
      <c r="CE67" s="145"/>
      <c r="CF67" s="145"/>
      <c r="CG67" s="145"/>
      <c r="CH67" s="145"/>
      <c r="CI67" s="145"/>
      <c r="CJ67" s="145"/>
      <c r="CK67" s="145"/>
      <c r="CL67" s="145"/>
      <c r="CM67" s="145"/>
      <c r="CN67" s="145"/>
      <c r="CO67" s="145"/>
      <c r="CP67" s="145"/>
      <c r="CQ67" s="145"/>
      <c r="CR67" s="145"/>
      <c r="CS67" s="145"/>
      <c r="CT67" s="145"/>
      <c r="CU67" s="145"/>
      <c r="CV67" s="145"/>
      <c r="CW67" s="145"/>
      <c r="CX67" s="145"/>
      <c r="CY67" s="145"/>
      <c r="CZ67" s="145"/>
      <c r="DA67" s="145"/>
      <c r="DB67" s="145"/>
      <c r="DC67" s="145"/>
      <c r="DD67" s="145"/>
      <c r="DE67" s="145"/>
      <c r="DF67" s="145"/>
      <c r="DG67" s="145"/>
      <c r="DH67" s="145"/>
      <c r="DI67" s="145"/>
      <c r="DJ67" s="145"/>
      <c r="DK67" s="145"/>
      <c r="DL67" s="145"/>
      <c r="DM67" s="145"/>
      <c r="DN67" s="145"/>
      <c r="DO67" s="145"/>
      <c r="DP67" s="145"/>
      <c r="DQ67" s="145"/>
      <c r="DR67" s="145"/>
      <c r="DS67" s="145"/>
      <c r="DT67" s="145"/>
      <c r="DU67" s="145"/>
      <c r="DV67" s="145"/>
      <c r="DW67" s="145"/>
      <c r="DX67" s="145"/>
      <c r="DY67" s="145"/>
      <c r="DZ67" s="145"/>
      <c r="EA67" s="145"/>
      <c r="EB67" s="145"/>
      <c r="EC67" s="145"/>
      <c r="ED67" s="145"/>
      <c r="EE67" s="145"/>
      <c r="EF67" s="145"/>
      <c r="EG67" s="145"/>
      <c r="EH67" s="145"/>
      <c r="EI67" s="145"/>
      <c r="EJ67" s="145"/>
      <c r="EK67" s="145"/>
      <c r="EL67" s="145"/>
      <c r="EM67" s="145"/>
      <c r="EN67" s="145"/>
      <c r="EO67" s="145"/>
      <c r="EP67" s="145"/>
      <c r="EQ67" s="145"/>
      <c r="ER67" s="145"/>
      <c r="ES67" s="145"/>
      <c r="ET67" s="145"/>
      <c r="EU67" s="145"/>
      <c r="EV67" s="145"/>
      <c r="EW67" s="145"/>
      <c r="EX67" s="145"/>
      <c r="EY67" s="145"/>
      <c r="EZ67" s="145"/>
      <c r="FA67" s="145"/>
      <c r="FB67" s="145"/>
      <c r="FC67" s="145"/>
      <c r="FD67" s="145"/>
      <c r="FE67" s="145"/>
      <c r="FF67" s="145"/>
      <c r="FG67" s="145"/>
      <c r="FH67" s="145"/>
      <c r="FI67" s="145"/>
      <c r="FJ67" s="145"/>
      <c r="FK67" s="145"/>
      <c r="FL67" s="145"/>
      <c r="FM67" s="145"/>
      <c r="FN67" s="145"/>
      <c r="FO67" s="145"/>
      <c r="FP67" s="145"/>
      <c r="FQ67" s="145"/>
      <c r="FR67" s="145"/>
      <c r="FS67" s="145"/>
      <c r="FT67" s="145"/>
      <c r="FU67" s="145"/>
      <c r="FV67" s="145"/>
      <c r="FW67" s="145"/>
      <c r="FX67" s="145"/>
      <c r="FY67" s="145"/>
      <c r="FZ67" s="145"/>
      <c r="GA67" s="145"/>
      <c r="GB67" s="145"/>
      <c r="GC67" s="145"/>
      <c r="GD67" s="145"/>
      <c r="GE67" s="145"/>
      <c r="GF67" s="145"/>
      <c r="GG67" s="145"/>
      <c r="GH67" s="145"/>
      <c r="GI67" s="145"/>
      <c r="GJ67" s="145"/>
      <c r="GK67" s="145"/>
      <c r="GL67" s="145"/>
      <c r="GM67" s="145"/>
      <c r="GN67" s="145"/>
      <c r="GO67" s="145"/>
      <c r="GP67" s="145"/>
      <c r="GQ67" s="145"/>
      <c r="GR67" s="145"/>
      <c r="GS67" s="145"/>
      <c r="GT67" s="145"/>
      <c r="GU67" s="145"/>
      <c r="GV67" s="145"/>
      <c r="GW67" s="145"/>
      <c r="GX67" s="145"/>
      <c r="GY67" s="145"/>
      <c r="GZ67" s="145"/>
      <c r="HA67" s="145"/>
      <c r="HB67" s="145"/>
      <c r="HC67" s="145"/>
      <c r="HD67" s="145"/>
      <c r="HE67" s="145"/>
      <c r="HF67" s="145"/>
      <c r="HG67" s="145"/>
      <c r="HH67" s="145"/>
      <c r="HI67" s="145"/>
      <c r="HJ67" s="145"/>
      <c r="HK67" s="145"/>
      <c r="HL67" s="145"/>
      <c r="HM67" s="145"/>
      <c r="HN67" s="145"/>
      <c r="HO67" s="145"/>
      <c r="HP67" s="145"/>
      <c r="HQ67" s="145"/>
      <c r="HR67" s="145"/>
      <c r="HS67" s="145"/>
      <c r="HT67" s="145"/>
      <c r="HU67" s="145"/>
      <c r="HV67" s="145"/>
      <c r="HW67" s="145"/>
      <c r="HX67" s="145"/>
      <c r="HY67" s="145"/>
      <c r="HZ67" s="145"/>
      <c r="IA67" s="145"/>
      <c r="IB67" s="145"/>
      <c r="IC67" s="145"/>
      <c r="ID67" s="145"/>
      <c r="IE67" s="145"/>
      <c r="IF67" s="145"/>
      <c r="IG67" s="145"/>
      <c r="IH67" s="145"/>
      <c r="II67" s="145"/>
      <c r="IJ67" s="145"/>
      <c r="IK67" s="145"/>
      <c r="IL67" s="145"/>
      <c r="IM67" s="145"/>
      <c r="IN67" s="145"/>
      <c r="IO67" s="145"/>
      <c r="IP67" s="145"/>
      <c r="IQ67" s="145"/>
      <c r="IR67" s="145"/>
      <c r="IS67" s="145"/>
      <c r="IT67" s="145"/>
      <c r="IU67" s="145"/>
      <c r="IV67" s="145"/>
    </row>
    <row r="68" spans="1:256" ht="45" customHeight="1" thickBot="1" x14ac:dyDescent="0.55000000000000004">
      <c r="B68" s="86"/>
      <c r="C68" s="87"/>
      <c r="D68" s="150"/>
      <c r="E68" s="89"/>
      <c r="F68" s="151"/>
      <c r="G68" s="152"/>
      <c r="H68" s="153"/>
      <c r="I68" s="153"/>
      <c r="J68" s="153"/>
      <c r="K68" s="153"/>
      <c r="L68" s="153"/>
      <c r="M68" s="153"/>
      <c r="N68" s="153"/>
      <c r="O68" s="153"/>
      <c r="P68" s="145"/>
      <c r="Q68" s="145"/>
      <c r="R68" s="145"/>
      <c r="S68" s="145"/>
      <c r="T68" s="145"/>
      <c r="U68" s="145"/>
      <c r="V68" s="145"/>
      <c r="W68" s="145"/>
      <c r="X68" s="145"/>
      <c r="Y68" s="145"/>
      <c r="Z68" s="145"/>
      <c r="AA68" s="145"/>
      <c r="AB68" s="145"/>
      <c r="AC68" s="145"/>
      <c r="AD68" s="145"/>
      <c r="AE68" s="145"/>
      <c r="AF68" s="145"/>
      <c r="AG68" s="145"/>
      <c r="AH68" s="145"/>
      <c r="AI68" s="145"/>
      <c r="AJ68" s="145"/>
      <c r="AK68" s="145"/>
      <c r="AL68" s="145"/>
      <c r="AM68" s="145"/>
      <c r="AN68" s="145"/>
      <c r="AO68" s="145"/>
      <c r="AP68" s="145"/>
      <c r="AQ68" s="145"/>
      <c r="AR68" s="145"/>
      <c r="AS68" s="145"/>
      <c r="AT68" s="145"/>
      <c r="AU68" s="145"/>
      <c r="AV68" s="145"/>
      <c r="AW68" s="145"/>
      <c r="AX68" s="145"/>
      <c r="AY68" s="145"/>
      <c r="AZ68" s="145"/>
      <c r="BA68" s="145"/>
      <c r="BB68" s="145"/>
      <c r="BC68" s="145"/>
      <c r="BD68" s="145"/>
      <c r="BE68" s="145"/>
      <c r="BF68" s="145"/>
      <c r="BG68" s="145"/>
      <c r="BH68" s="145"/>
      <c r="BI68" s="145"/>
      <c r="BJ68" s="145"/>
      <c r="BK68" s="145"/>
      <c r="BL68" s="145"/>
      <c r="BM68" s="145"/>
      <c r="BN68" s="145"/>
      <c r="BO68" s="145"/>
      <c r="BP68" s="145"/>
      <c r="BQ68" s="145"/>
      <c r="BR68" s="145"/>
      <c r="BS68" s="145"/>
      <c r="BT68" s="145"/>
      <c r="BU68" s="145"/>
      <c r="BV68" s="145"/>
      <c r="BW68" s="145"/>
      <c r="BX68" s="145"/>
      <c r="BY68" s="145"/>
      <c r="BZ68" s="145"/>
      <c r="CA68" s="145"/>
      <c r="CB68" s="145"/>
      <c r="CC68" s="145"/>
      <c r="CD68" s="145"/>
      <c r="CE68" s="145"/>
      <c r="CF68" s="145"/>
      <c r="CG68" s="145"/>
      <c r="CH68" s="145"/>
      <c r="CI68" s="145"/>
      <c r="CJ68" s="145"/>
      <c r="CK68" s="145"/>
      <c r="CL68" s="145"/>
      <c r="CM68" s="145"/>
      <c r="CN68" s="145"/>
      <c r="CO68" s="145"/>
      <c r="CP68" s="145"/>
      <c r="CQ68" s="145"/>
      <c r="CR68" s="145"/>
      <c r="CS68" s="145"/>
      <c r="CT68" s="145"/>
      <c r="CU68" s="145"/>
      <c r="CV68" s="145"/>
      <c r="CW68" s="145"/>
      <c r="CX68" s="145"/>
      <c r="CY68" s="145"/>
      <c r="CZ68" s="145"/>
      <c r="DA68" s="145"/>
      <c r="DB68" s="145"/>
      <c r="DC68" s="145"/>
      <c r="DD68" s="145"/>
      <c r="DE68" s="145"/>
      <c r="DF68" s="145"/>
      <c r="DG68" s="145"/>
      <c r="DH68" s="145"/>
      <c r="DI68" s="145"/>
      <c r="DJ68" s="145"/>
      <c r="DK68" s="145"/>
      <c r="DL68" s="145"/>
      <c r="DM68" s="145"/>
      <c r="DN68" s="145"/>
      <c r="DO68" s="145"/>
      <c r="DP68" s="145"/>
      <c r="DQ68" s="145"/>
      <c r="DR68" s="145"/>
      <c r="DS68" s="145"/>
      <c r="DT68" s="145"/>
      <c r="DU68" s="145"/>
      <c r="DV68" s="145"/>
      <c r="DW68" s="145"/>
      <c r="DX68" s="145"/>
      <c r="DY68" s="145"/>
      <c r="DZ68" s="145"/>
      <c r="EA68" s="145"/>
      <c r="EB68" s="145"/>
      <c r="EC68" s="145"/>
      <c r="ED68" s="145"/>
      <c r="EE68" s="145"/>
      <c r="EF68" s="145"/>
      <c r="EG68" s="145"/>
      <c r="EH68" s="145"/>
      <c r="EI68" s="145"/>
      <c r="EJ68" s="145"/>
      <c r="EK68" s="145"/>
      <c r="EL68" s="145"/>
      <c r="EM68" s="145"/>
      <c r="EN68" s="145"/>
      <c r="EO68" s="145"/>
      <c r="EP68" s="145"/>
      <c r="EQ68" s="145"/>
      <c r="ER68" s="145"/>
      <c r="ES68" s="145"/>
      <c r="ET68" s="145"/>
      <c r="EU68" s="145"/>
      <c r="EV68" s="145"/>
      <c r="EW68" s="145"/>
      <c r="EX68" s="145"/>
      <c r="EY68" s="145"/>
      <c r="EZ68" s="145"/>
      <c r="FA68" s="145"/>
      <c r="FB68" s="145"/>
      <c r="FC68" s="145"/>
      <c r="FD68" s="145"/>
      <c r="FE68" s="145"/>
      <c r="FF68" s="145"/>
      <c r="FG68" s="145"/>
      <c r="FH68" s="145"/>
      <c r="FI68" s="145"/>
      <c r="FJ68" s="145"/>
      <c r="FK68" s="145"/>
      <c r="FL68" s="145"/>
      <c r="FM68" s="145"/>
      <c r="FN68" s="145"/>
      <c r="FO68" s="145"/>
      <c r="FP68" s="145"/>
      <c r="FQ68" s="145"/>
      <c r="FR68" s="145"/>
      <c r="FS68" s="145"/>
      <c r="FT68" s="145"/>
      <c r="FU68" s="145"/>
      <c r="FV68" s="145"/>
      <c r="FW68" s="145"/>
      <c r="FX68" s="145"/>
      <c r="FY68" s="145"/>
      <c r="FZ68" s="145"/>
      <c r="GA68" s="145"/>
      <c r="GB68" s="145"/>
      <c r="GC68" s="145"/>
      <c r="GD68" s="145"/>
      <c r="GE68" s="145"/>
      <c r="GF68" s="145"/>
      <c r="GG68" s="145"/>
      <c r="GH68" s="145"/>
      <c r="GI68" s="145"/>
      <c r="GJ68" s="145"/>
      <c r="GK68" s="145"/>
      <c r="GL68" s="145"/>
      <c r="GM68" s="145"/>
      <c r="GN68" s="145"/>
      <c r="GO68" s="145"/>
      <c r="GP68" s="145"/>
      <c r="GQ68" s="145"/>
      <c r="GR68" s="145"/>
      <c r="GS68" s="145"/>
      <c r="GT68" s="145"/>
      <c r="GU68" s="145"/>
      <c r="GV68" s="145"/>
      <c r="GW68" s="145"/>
      <c r="GX68" s="145"/>
      <c r="GY68" s="145"/>
      <c r="GZ68" s="145"/>
      <c r="HA68" s="145"/>
      <c r="HB68" s="145"/>
      <c r="HC68" s="145"/>
      <c r="HD68" s="145"/>
      <c r="HE68" s="145"/>
      <c r="HF68" s="145"/>
      <c r="HG68" s="145"/>
      <c r="HH68" s="145"/>
      <c r="HI68" s="145"/>
      <c r="HJ68" s="145"/>
      <c r="HK68" s="145"/>
      <c r="HL68" s="145"/>
      <c r="HM68" s="145"/>
      <c r="HN68" s="145"/>
      <c r="HO68" s="145"/>
      <c r="HP68" s="145"/>
      <c r="HQ68" s="145"/>
      <c r="HR68" s="145"/>
      <c r="HS68" s="145"/>
      <c r="HT68" s="145"/>
      <c r="HU68" s="145"/>
      <c r="HV68" s="145"/>
      <c r="HW68" s="145"/>
      <c r="HX68" s="145"/>
      <c r="HY68" s="145"/>
      <c r="HZ68" s="145"/>
      <c r="IA68" s="145"/>
      <c r="IB68" s="145"/>
      <c r="IC68" s="145"/>
      <c r="ID68" s="145"/>
      <c r="IE68" s="145"/>
      <c r="IF68" s="145"/>
      <c r="IG68" s="145"/>
      <c r="IH68" s="145"/>
      <c r="II68" s="145"/>
      <c r="IJ68" s="145"/>
      <c r="IK68" s="145"/>
      <c r="IL68" s="145"/>
      <c r="IM68" s="145"/>
      <c r="IN68" s="145"/>
      <c r="IO68" s="145"/>
      <c r="IP68" s="145"/>
      <c r="IQ68" s="145"/>
      <c r="IR68" s="145"/>
      <c r="IS68" s="145"/>
      <c r="IT68" s="145"/>
      <c r="IU68" s="145"/>
      <c r="IV68" s="145"/>
    </row>
    <row r="69" spans="1:256" ht="45" customHeight="1" thickTop="1" thickBot="1" x14ac:dyDescent="0.55000000000000004">
      <c r="B69" s="23"/>
      <c r="C69" s="23" t="s">
        <v>102</v>
      </c>
      <c r="D69" s="126" t="s">
        <v>103</v>
      </c>
      <c r="E69" s="154"/>
      <c r="F69" s="126"/>
      <c r="G69" s="155"/>
      <c r="H69" s="156"/>
      <c r="I69" s="156"/>
      <c r="J69" s="156"/>
      <c r="K69" s="156"/>
      <c r="L69" s="156"/>
      <c r="M69" s="156"/>
      <c r="N69" s="156"/>
      <c r="O69" s="156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</row>
    <row r="70" spans="1:256" ht="45" customHeight="1" thickTop="1" thickBot="1" x14ac:dyDescent="0.55000000000000004">
      <c r="B70" s="29"/>
      <c r="C70" s="503" t="s">
        <v>7</v>
      </c>
      <c r="D70" s="505" t="s">
        <v>8</v>
      </c>
      <c r="E70" s="507"/>
      <c r="F70" s="503" t="s">
        <v>9</v>
      </c>
      <c r="G70" s="509" t="s">
        <v>10</v>
      </c>
      <c r="H70" s="510"/>
      <c r="I70" s="498" t="s">
        <v>2</v>
      </c>
      <c r="J70" s="499"/>
      <c r="K70" s="499"/>
      <c r="L70" s="500"/>
      <c r="M70" s="490" t="s">
        <v>3</v>
      </c>
      <c r="N70" s="30"/>
      <c r="O70" s="31"/>
      <c r="P70" s="2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</row>
    <row r="71" spans="1:256" ht="45" customHeight="1" thickTop="1" thickBot="1" x14ac:dyDescent="0.55000000000000004">
      <c r="A71" s="32"/>
      <c r="B71" s="29"/>
      <c r="C71" s="504"/>
      <c r="D71" s="506"/>
      <c r="E71" s="508"/>
      <c r="F71" s="504"/>
      <c r="G71" s="33">
        <v>2020</v>
      </c>
      <c r="H71" s="34">
        <v>2021</v>
      </c>
      <c r="I71" s="35">
        <v>2020</v>
      </c>
      <c r="J71" s="15">
        <v>2021</v>
      </c>
      <c r="K71" s="15" t="s">
        <v>5</v>
      </c>
      <c r="L71" s="15" t="s">
        <v>6</v>
      </c>
      <c r="M71" s="491"/>
      <c r="N71" s="36"/>
      <c r="O71" s="37"/>
      <c r="P71" s="2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</row>
    <row r="72" spans="1:256" ht="45" customHeight="1" thickTop="1" thickBot="1" x14ac:dyDescent="0.55000000000000004">
      <c r="B72" s="29"/>
      <c r="C72" s="157" t="s">
        <v>104</v>
      </c>
      <c r="D72" s="158" t="s">
        <v>105</v>
      </c>
      <c r="E72" s="159"/>
      <c r="F72" s="158"/>
      <c r="G72" s="160"/>
      <c r="H72" s="160"/>
      <c r="I72" s="160">
        <f>SUM(I73,I74,I75,I79,I80,I81,I87,I98,I104)</f>
        <v>17300</v>
      </c>
      <c r="J72" s="160">
        <f>SUM(J73,J74,J75,J79,J80,J81,J87,J98,J104)</f>
        <v>17450</v>
      </c>
      <c r="K72" s="160">
        <f t="shared" ref="K72:M72" si="3">SUM(K73,K74,K75,K79,K80,K81,K87,K98,K104)</f>
        <v>0</v>
      </c>
      <c r="L72" s="160">
        <f t="shared" si="3"/>
        <v>0</v>
      </c>
      <c r="M72" s="160">
        <f t="shared" si="3"/>
        <v>0</v>
      </c>
      <c r="N72" s="160"/>
      <c r="O72" s="160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161"/>
      <c r="DC72" s="161"/>
      <c r="DD72" s="161"/>
      <c r="DE72" s="161"/>
      <c r="DF72" s="161"/>
      <c r="DG72" s="161"/>
      <c r="DH72" s="161"/>
      <c r="DI72" s="161"/>
      <c r="DJ72" s="161"/>
      <c r="DK72" s="161"/>
      <c r="DL72" s="161"/>
      <c r="DM72" s="161"/>
      <c r="DN72" s="161"/>
      <c r="DO72" s="161"/>
      <c r="DP72" s="161"/>
      <c r="DQ72" s="161"/>
      <c r="DR72" s="161"/>
      <c r="DS72" s="161"/>
      <c r="DT72" s="161"/>
      <c r="DU72" s="161"/>
      <c r="DV72" s="161"/>
      <c r="DW72" s="161"/>
      <c r="DX72" s="161"/>
      <c r="DY72" s="161"/>
      <c r="DZ72" s="161"/>
      <c r="EA72" s="161"/>
      <c r="EB72" s="161"/>
      <c r="EC72" s="161"/>
      <c r="ED72" s="161"/>
      <c r="EE72" s="161"/>
      <c r="EF72" s="161"/>
      <c r="EG72" s="161"/>
      <c r="EH72" s="161"/>
      <c r="EI72" s="161"/>
      <c r="EJ72" s="161"/>
      <c r="EK72" s="161"/>
      <c r="EL72" s="161"/>
      <c r="EM72" s="161"/>
      <c r="EN72" s="161"/>
      <c r="EO72" s="161"/>
      <c r="EP72" s="161"/>
      <c r="EQ72" s="161"/>
      <c r="ER72" s="161"/>
      <c r="ES72" s="161"/>
      <c r="ET72" s="161"/>
      <c r="EU72" s="161"/>
      <c r="EV72" s="161"/>
      <c r="EW72" s="161"/>
      <c r="EX72" s="161"/>
      <c r="EY72" s="161"/>
      <c r="EZ72" s="161"/>
      <c r="FA72" s="161"/>
      <c r="FB72" s="161"/>
      <c r="FC72" s="161"/>
      <c r="FD72" s="161"/>
      <c r="FE72" s="161"/>
      <c r="FF72" s="161"/>
      <c r="FG72" s="161"/>
      <c r="FH72" s="161"/>
      <c r="FI72" s="161"/>
      <c r="FJ72" s="161"/>
      <c r="FK72" s="161"/>
      <c r="FL72" s="161"/>
      <c r="FM72" s="161"/>
      <c r="FN72" s="161"/>
      <c r="FO72" s="161"/>
      <c r="FP72" s="161"/>
      <c r="FQ72" s="161"/>
      <c r="FR72" s="161"/>
      <c r="FS72" s="161"/>
      <c r="FT72" s="161"/>
      <c r="FU72" s="161"/>
      <c r="FV72" s="161"/>
      <c r="FW72" s="161"/>
      <c r="FX72" s="161"/>
      <c r="FY72" s="161"/>
      <c r="FZ72" s="161"/>
      <c r="GA72" s="161"/>
      <c r="GB72" s="161"/>
      <c r="GC72" s="161"/>
      <c r="GD72" s="161"/>
      <c r="GE72" s="161"/>
      <c r="GF72" s="161"/>
      <c r="GG72" s="161"/>
      <c r="GH72" s="161"/>
      <c r="GI72" s="161"/>
      <c r="GJ72" s="161"/>
      <c r="GK72" s="161"/>
      <c r="GL72" s="161"/>
      <c r="GM72" s="161"/>
      <c r="GN72" s="161"/>
      <c r="GO72" s="161"/>
      <c r="GP72" s="161"/>
      <c r="GQ72" s="161"/>
      <c r="GR72" s="161"/>
      <c r="GS72" s="161"/>
      <c r="GT72" s="161"/>
      <c r="GU72" s="161"/>
      <c r="GV72" s="161"/>
      <c r="GW72" s="161"/>
      <c r="GX72" s="161"/>
      <c r="GY72" s="161"/>
      <c r="GZ72" s="161"/>
      <c r="HA72" s="161"/>
      <c r="HB72" s="161"/>
      <c r="HC72" s="161"/>
      <c r="HD72" s="161"/>
      <c r="HE72" s="161"/>
      <c r="HF72" s="161"/>
      <c r="HG72" s="161"/>
      <c r="HH72" s="161"/>
      <c r="HI72" s="161"/>
      <c r="HJ72" s="161"/>
      <c r="HK72" s="161"/>
      <c r="HL72" s="161"/>
      <c r="HM72" s="161"/>
      <c r="HN72" s="161"/>
      <c r="HO72" s="161"/>
      <c r="HP72" s="161"/>
      <c r="HQ72" s="161"/>
      <c r="HR72" s="161"/>
      <c r="HS72" s="161"/>
      <c r="HT72" s="161"/>
      <c r="HU72" s="161"/>
      <c r="HV72" s="161"/>
      <c r="HW72" s="161"/>
      <c r="HX72" s="161"/>
      <c r="HY72" s="161"/>
      <c r="HZ72" s="161"/>
      <c r="IA72" s="161"/>
      <c r="IB72" s="161"/>
      <c r="IC72" s="161"/>
      <c r="ID72" s="161"/>
      <c r="IE72" s="161"/>
      <c r="IF72" s="161"/>
      <c r="IG72" s="161"/>
      <c r="IH72" s="161"/>
      <c r="II72" s="161"/>
      <c r="IJ72" s="161"/>
      <c r="IK72" s="161"/>
      <c r="IL72" s="161"/>
      <c r="IM72" s="161"/>
      <c r="IN72" s="161"/>
      <c r="IO72" s="161"/>
      <c r="IP72" s="161"/>
      <c r="IQ72" s="161"/>
      <c r="IR72" s="161"/>
      <c r="IS72" s="161"/>
      <c r="IT72" s="161"/>
      <c r="IU72" s="161"/>
      <c r="IV72" s="161"/>
    </row>
    <row r="73" spans="1:256" ht="45" customHeight="1" thickTop="1" x14ac:dyDescent="0.5">
      <c r="B73" s="86"/>
      <c r="C73" s="50" t="s">
        <v>106</v>
      </c>
      <c r="D73" s="162" t="s">
        <v>107</v>
      </c>
      <c r="E73" s="57"/>
      <c r="F73" s="143" t="s">
        <v>108</v>
      </c>
      <c r="G73" s="78"/>
      <c r="H73" s="77"/>
      <c r="I73" s="78">
        <v>700</v>
      </c>
      <c r="J73" s="78">
        <v>700</v>
      </c>
      <c r="K73" s="78"/>
      <c r="L73" s="78"/>
      <c r="M73" s="78"/>
      <c r="N73" s="78"/>
      <c r="O73" s="78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145"/>
      <c r="DC73" s="145"/>
      <c r="DD73" s="145"/>
      <c r="DE73" s="145"/>
      <c r="DF73" s="145"/>
      <c r="DG73" s="145"/>
      <c r="DH73" s="145"/>
      <c r="DI73" s="145"/>
      <c r="DJ73" s="145"/>
      <c r="DK73" s="145"/>
      <c r="DL73" s="145"/>
      <c r="DM73" s="145"/>
      <c r="DN73" s="145"/>
      <c r="DO73" s="145"/>
      <c r="DP73" s="145"/>
      <c r="DQ73" s="145"/>
      <c r="DR73" s="145"/>
      <c r="DS73" s="145"/>
      <c r="DT73" s="145"/>
      <c r="DU73" s="145"/>
      <c r="DV73" s="145"/>
      <c r="DW73" s="145"/>
      <c r="DX73" s="145"/>
      <c r="DY73" s="145"/>
      <c r="DZ73" s="145"/>
      <c r="EA73" s="145"/>
      <c r="EB73" s="145"/>
      <c r="EC73" s="145"/>
      <c r="ED73" s="145"/>
      <c r="EE73" s="145"/>
      <c r="EF73" s="145"/>
      <c r="EG73" s="145"/>
      <c r="EH73" s="145"/>
      <c r="EI73" s="145"/>
      <c r="EJ73" s="145"/>
      <c r="EK73" s="145"/>
      <c r="EL73" s="145"/>
      <c r="EM73" s="145"/>
      <c r="EN73" s="145"/>
      <c r="EO73" s="145"/>
      <c r="EP73" s="145"/>
      <c r="EQ73" s="145"/>
      <c r="ER73" s="145"/>
      <c r="ES73" s="145"/>
      <c r="ET73" s="145"/>
      <c r="EU73" s="145"/>
      <c r="EV73" s="145"/>
      <c r="EW73" s="145"/>
      <c r="EX73" s="145"/>
      <c r="EY73" s="145"/>
      <c r="EZ73" s="145"/>
      <c r="FA73" s="145"/>
      <c r="FB73" s="145"/>
      <c r="FC73" s="145"/>
      <c r="FD73" s="145"/>
      <c r="FE73" s="145"/>
      <c r="FF73" s="145"/>
      <c r="FG73" s="145"/>
      <c r="FH73" s="145"/>
      <c r="FI73" s="145"/>
      <c r="FJ73" s="145"/>
      <c r="FK73" s="145"/>
      <c r="FL73" s="145"/>
      <c r="FM73" s="145"/>
      <c r="FN73" s="145"/>
      <c r="FO73" s="145"/>
      <c r="FP73" s="145"/>
      <c r="FQ73" s="145"/>
      <c r="FR73" s="145"/>
      <c r="FS73" s="145"/>
      <c r="FT73" s="145"/>
      <c r="FU73" s="145"/>
      <c r="FV73" s="145"/>
      <c r="FW73" s="145"/>
      <c r="FX73" s="145"/>
      <c r="FY73" s="145"/>
      <c r="FZ73" s="145"/>
      <c r="GA73" s="145"/>
      <c r="GB73" s="145"/>
      <c r="GC73" s="145"/>
      <c r="GD73" s="145"/>
      <c r="GE73" s="145"/>
      <c r="GF73" s="145"/>
      <c r="GG73" s="145"/>
      <c r="GH73" s="145"/>
      <c r="GI73" s="145"/>
      <c r="GJ73" s="145"/>
      <c r="GK73" s="145"/>
      <c r="GL73" s="145"/>
      <c r="GM73" s="145"/>
      <c r="GN73" s="145"/>
      <c r="GO73" s="145"/>
      <c r="GP73" s="145"/>
      <c r="GQ73" s="145"/>
      <c r="GR73" s="145"/>
      <c r="GS73" s="145"/>
      <c r="GT73" s="145"/>
      <c r="GU73" s="145"/>
      <c r="GV73" s="145"/>
      <c r="GW73" s="145"/>
      <c r="GX73" s="145"/>
      <c r="GY73" s="145"/>
      <c r="GZ73" s="145"/>
      <c r="HA73" s="145"/>
      <c r="HB73" s="145"/>
      <c r="HC73" s="145"/>
      <c r="HD73" s="145"/>
      <c r="HE73" s="145"/>
      <c r="HF73" s="145"/>
      <c r="HG73" s="145"/>
      <c r="HH73" s="145"/>
      <c r="HI73" s="145"/>
      <c r="HJ73" s="145"/>
      <c r="HK73" s="145"/>
      <c r="HL73" s="145"/>
      <c r="HM73" s="145"/>
      <c r="HN73" s="145"/>
      <c r="HO73" s="145"/>
      <c r="HP73" s="145"/>
      <c r="HQ73" s="145"/>
      <c r="HR73" s="145"/>
      <c r="HS73" s="145"/>
      <c r="HT73" s="145"/>
      <c r="HU73" s="145"/>
      <c r="HV73" s="145"/>
      <c r="HW73" s="145"/>
      <c r="HX73" s="145"/>
      <c r="HY73" s="145"/>
      <c r="HZ73" s="145"/>
      <c r="IA73" s="145"/>
      <c r="IB73" s="145"/>
      <c r="IC73" s="145"/>
      <c r="ID73" s="145"/>
      <c r="IE73" s="145"/>
      <c r="IF73" s="145"/>
      <c r="IG73" s="145"/>
      <c r="IH73" s="145"/>
      <c r="II73" s="145"/>
      <c r="IJ73" s="145"/>
      <c r="IK73" s="145"/>
      <c r="IL73" s="145"/>
      <c r="IM73" s="145"/>
      <c r="IN73" s="145"/>
      <c r="IO73" s="145"/>
      <c r="IP73" s="145"/>
      <c r="IQ73" s="145"/>
      <c r="IR73" s="145"/>
      <c r="IS73" s="145"/>
      <c r="IT73" s="145"/>
      <c r="IU73" s="145"/>
      <c r="IV73" s="145"/>
    </row>
    <row r="74" spans="1:256" ht="45" customHeight="1" x14ac:dyDescent="0.5">
      <c r="B74" s="29"/>
      <c r="C74" s="56" t="s">
        <v>109</v>
      </c>
      <c r="D74" s="163" t="s">
        <v>110</v>
      </c>
      <c r="E74" s="57"/>
      <c r="F74" s="143" t="s">
        <v>108</v>
      </c>
      <c r="G74" s="83"/>
      <c r="H74" s="77"/>
      <c r="I74" s="78">
        <v>300</v>
      </c>
      <c r="J74" s="78">
        <v>300</v>
      </c>
      <c r="K74" s="78"/>
      <c r="L74" s="78"/>
      <c r="M74" s="78"/>
      <c r="N74" s="78"/>
      <c r="O74" s="78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</row>
    <row r="75" spans="1:256" ht="45" customHeight="1" x14ac:dyDescent="0.5">
      <c r="B75" s="29"/>
      <c r="C75" s="56" t="s">
        <v>111</v>
      </c>
      <c r="D75" s="163" t="s">
        <v>112</v>
      </c>
      <c r="E75" s="57"/>
      <c r="F75" s="164"/>
      <c r="G75" s="83"/>
      <c r="H75" s="78"/>
      <c r="I75" s="78">
        <f>SUM(I76:I77)</f>
        <v>300</v>
      </c>
      <c r="J75" s="78">
        <f>SUM(J76:J77)</f>
        <v>300</v>
      </c>
      <c r="K75" s="78">
        <f>SUM(K76:K77)</f>
        <v>0</v>
      </c>
      <c r="L75" s="78"/>
      <c r="M75" s="78"/>
      <c r="N75" s="78"/>
      <c r="O75" s="78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</row>
    <row r="76" spans="1:256" ht="45" customHeight="1" x14ac:dyDescent="0.5">
      <c r="B76" s="86"/>
      <c r="C76" s="146"/>
      <c r="D76" s="163"/>
      <c r="E76" s="57" t="s">
        <v>19</v>
      </c>
      <c r="F76" s="143" t="s">
        <v>113</v>
      </c>
      <c r="G76" s="75"/>
      <c r="H76" s="85"/>
      <c r="I76" s="85">
        <v>240</v>
      </c>
      <c r="J76" s="85">
        <v>240</v>
      </c>
      <c r="K76" s="85"/>
      <c r="L76" s="85"/>
      <c r="M76" s="85"/>
      <c r="N76" s="85"/>
      <c r="O76" s="85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145"/>
      <c r="AP76" s="145"/>
      <c r="AQ76" s="145"/>
      <c r="AR76" s="145"/>
      <c r="AS76" s="145"/>
      <c r="AT76" s="145"/>
      <c r="AU76" s="145"/>
      <c r="AV76" s="145"/>
      <c r="AW76" s="145"/>
      <c r="AX76" s="145"/>
      <c r="AY76" s="145"/>
      <c r="AZ76" s="145"/>
      <c r="BA76" s="145"/>
      <c r="BB76" s="145"/>
      <c r="BC76" s="145"/>
      <c r="BD76" s="145"/>
      <c r="BE76" s="145"/>
      <c r="BF76" s="145"/>
      <c r="BG76" s="145"/>
      <c r="BH76" s="145"/>
      <c r="BI76" s="145"/>
      <c r="BJ76" s="145"/>
      <c r="BK76" s="145"/>
      <c r="BL76" s="145"/>
      <c r="BM76" s="145"/>
      <c r="BN76" s="145"/>
      <c r="BO76" s="145"/>
      <c r="BP76" s="145"/>
      <c r="BQ76" s="145"/>
      <c r="BR76" s="145"/>
      <c r="BS76" s="145"/>
      <c r="BT76" s="145"/>
      <c r="BU76" s="145"/>
      <c r="BV76" s="145"/>
      <c r="BW76" s="145"/>
      <c r="BX76" s="145"/>
      <c r="BY76" s="145"/>
      <c r="BZ76" s="145"/>
      <c r="CA76" s="145"/>
      <c r="CB76" s="145"/>
      <c r="CC76" s="145"/>
      <c r="CD76" s="145"/>
      <c r="CE76" s="145"/>
      <c r="CF76" s="145"/>
      <c r="CG76" s="145"/>
      <c r="CH76" s="145"/>
      <c r="CI76" s="145"/>
      <c r="CJ76" s="145"/>
      <c r="CK76" s="145"/>
      <c r="CL76" s="145"/>
      <c r="CM76" s="145"/>
      <c r="CN76" s="145"/>
      <c r="CO76" s="145"/>
      <c r="CP76" s="145"/>
      <c r="CQ76" s="145"/>
      <c r="CR76" s="145"/>
      <c r="CS76" s="145"/>
      <c r="CT76" s="145"/>
      <c r="CU76" s="145"/>
      <c r="CV76" s="145"/>
      <c r="CW76" s="145"/>
      <c r="CX76" s="145"/>
      <c r="CY76" s="145"/>
      <c r="CZ76" s="145"/>
      <c r="DA76" s="145"/>
      <c r="DB76" s="145"/>
      <c r="DC76" s="145"/>
      <c r="DD76" s="145"/>
      <c r="DE76" s="145"/>
      <c r="DF76" s="145"/>
      <c r="DG76" s="145"/>
      <c r="DH76" s="145"/>
      <c r="DI76" s="145"/>
      <c r="DJ76" s="145"/>
      <c r="DK76" s="145"/>
      <c r="DL76" s="145"/>
      <c r="DM76" s="145"/>
      <c r="DN76" s="145"/>
      <c r="DO76" s="145"/>
      <c r="DP76" s="145"/>
      <c r="DQ76" s="145"/>
      <c r="DR76" s="145"/>
      <c r="DS76" s="145"/>
      <c r="DT76" s="145"/>
      <c r="DU76" s="145"/>
      <c r="DV76" s="145"/>
      <c r="DW76" s="145"/>
      <c r="DX76" s="145"/>
      <c r="DY76" s="145"/>
      <c r="DZ76" s="145"/>
      <c r="EA76" s="145"/>
      <c r="EB76" s="145"/>
      <c r="EC76" s="145"/>
      <c r="ED76" s="145"/>
      <c r="EE76" s="145"/>
      <c r="EF76" s="145"/>
      <c r="EG76" s="145"/>
      <c r="EH76" s="145"/>
      <c r="EI76" s="145"/>
      <c r="EJ76" s="145"/>
      <c r="EK76" s="145"/>
      <c r="EL76" s="145"/>
      <c r="EM76" s="145"/>
      <c r="EN76" s="145"/>
      <c r="EO76" s="145"/>
      <c r="EP76" s="145"/>
      <c r="EQ76" s="145"/>
      <c r="ER76" s="145"/>
      <c r="ES76" s="145"/>
      <c r="ET76" s="145"/>
      <c r="EU76" s="145"/>
      <c r="EV76" s="145"/>
      <c r="EW76" s="145"/>
      <c r="EX76" s="145"/>
      <c r="EY76" s="145"/>
      <c r="EZ76" s="145"/>
      <c r="FA76" s="145"/>
      <c r="FB76" s="145"/>
      <c r="FC76" s="145"/>
      <c r="FD76" s="145"/>
      <c r="FE76" s="145"/>
      <c r="FF76" s="145"/>
      <c r="FG76" s="145"/>
      <c r="FH76" s="145"/>
      <c r="FI76" s="145"/>
      <c r="FJ76" s="145"/>
      <c r="FK76" s="145"/>
      <c r="FL76" s="145"/>
      <c r="FM76" s="145"/>
      <c r="FN76" s="145"/>
      <c r="FO76" s="145"/>
      <c r="FP76" s="145"/>
      <c r="FQ76" s="145"/>
      <c r="FR76" s="145"/>
      <c r="FS76" s="145"/>
      <c r="FT76" s="145"/>
      <c r="FU76" s="145"/>
      <c r="FV76" s="145"/>
      <c r="FW76" s="145"/>
      <c r="FX76" s="145"/>
      <c r="FY76" s="145"/>
      <c r="FZ76" s="145"/>
      <c r="GA76" s="145"/>
      <c r="GB76" s="145"/>
      <c r="GC76" s="145"/>
      <c r="GD76" s="145"/>
      <c r="GE76" s="145"/>
      <c r="GF76" s="145"/>
      <c r="GG76" s="145"/>
      <c r="GH76" s="145"/>
      <c r="GI76" s="145"/>
      <c r="GJ76" s="145"/>
      <c r="GK76" s="145"/>
      <c r="GL76" s="145"/>
      <c r="GM76" s="145"/>
      <c r="GN76" s="145"/>
      <c r="GO76" s="145"/>
      <c r="GP76" s="145"/>
      <c r="GQ76" s="145"/>
      <c r="GR76" s="145"/>
      <c r="GS76" s="145"/>
      <c r="GT76" s="145"/>
      <c r="GU76" s="145"/>
      <c r="GV76" s="145"/>
      <c r="GW76" s="145"/>
      <c r="GX76" s="145"/>
      <c r="GY76" s="145"/>
      <c r="GZ76" s="145"/>
      <c r="HA76" s="145"/>
      <c r="HB76" s="145"/>
      <c r="HC76" s="145"/>
      <c r="HD76" s="145"/>
      <c r="HE76" s="145"/>
      <c r="HF76" s="145"/>
      <c r="HG76" s="145"/>
      <c r="HH76" s="145"/>
      <c r="HI76" s="145"/>
      <c r="HJ76" s="145"/>
      <c r="HK76" s="145"/>
      <c r="HL76" s="145"/>
      <c r="HM76" s="145"/>
      <c r="HN76" s="145"/>
      <c r="HO76" s="145"/>
      <c r="HP76" s="145"/>
      <c r="HQ76" s="145"/>
      <c r="HR76" s="145"/>
      <c r="HS76" s="145"/>
      <c r="HT76" s="145"/>
      <c r="HU76" s="145"/>
      <c r="HV76" s="145"/>
      <c r="HW76" s="145"/>
      <c r="HX76" s="145"/>
      <c r="HY76" s="145"/>
      <c r="HZ76" s="145"/>
      <c r="IA76" s="145"/>
      <c r="IB76" s="145"/>
      <c r="IC76" s="145"/>
      <c r="ID76" s="145"/>
      <c r="IE76" s="145"/>
      <c r="IF76" s="145"/>
      <c r="IG76" s="145"/>
      <c r="IH76" s="145"/>
      <c r="II76" s="145"/>
      <c r="IJ76" s="145"/>
      <c r="IK76" s="145"/>
      <c r="IL76" s="145"/>
      <c r="IM76" s="145"/>
      <c r="IN76" s="145"/>
      <c r="IO76" s="145"/>
      <c r="IP76" s="145"/>
      <c r="IQ76" s="145"/>
      <c r="IR76" s="145"/>
      <c r="IS76" s="145"/>
      <c r="IT76" s="145"/>
      <c r="IU76" s="145"/>
      <c r="IV76" s="145"/>
    </row>
    <row r="77" spans="1:256" ht="45" customHeight="1" x14ac:dyDescent="0.5">
      <c r="B77" s="86"/>
      <c r="C77" s="146"/>
      <c r="D77" s="163"/>
      <c r="E77" s="57" t="s">
        <v>21</v>
      </c>
      <c r="F77" s="143" t="s">
        <v>114</v>
      </c>
      <c r="G77" s="75"/>
      <c r="H77" s="85"/>
      <c r="I77" s="85">
        <v>60</v>
      </c>
      <c r="J77" s="85">
        <v>60</v>
      </c>
      <c r="K77" s="85"/>
      <c r="L77" s="85"/>
      <c r="M77" s="85"/>
      <c r="N77" s="85"/>
      <c r="O77" s="85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145"/>
      <c r="AP77" s="145"/>
      <c r="AQ77" s="145"/>
      <c r="AR77" s="145"/>
      <c r="AS77" s="145"/>
      <c r="AT77" s="145"/>
      <c r="AU77" s="145"/>
      <c r="AV77" s="145"/>
      <c r="AW77" s="145"/>
      <c r="AX77" s="145"/>
      <c r="AY77" s="145"/>
      <c r="AZ77" s="145"/>
      <c r="BA77" s="145"/>
      <c r="BB77" s="145"/>
      <c r="BC77" s="145"/>
      <c r="BD77" s="145"/>
      <c r="BE77" s="145"/>
      <c r="BF77" s="145"/>
      <c r="BG77" s="145"/>
      <c r="BH77" s="145"/>
      <c r="BI77" s="145"/>
      <c r="BJ77" s="145"/>
      <c r="BK77" s="145"/>
      <c r="BL77" s="145"/>
      <c r="BM77" s="145"/>
      <c r="BN77" s="145"/>
      <c r="BO77" s="145"/>
      <c r="BP77" s="145"/>
      <c r="BQ77" s="145"/>
      <c r="BR77" s="145"/>
      <c r="BS77" s="145"/>
      <c r="BT77" s="145"/>
      <c r="BU77" s="145"/>
      <c r="BV77" s="145"/>
      <c r="BW77" s="145"/>
      <c r="BX77" s="145"/>
      <c r="BY77" s="145"/>
      <c r="BZ77" s="145"/>
      <c r="CA77" s="145"/>
      <c r="CB77" s="145"/>
      <c r="CC77" s="145"/>
      <c r="CD77" s="145"/>
      <c r="CE77" s="145"/>
      <c r="CF77" s="145"/>
      <c r="CG77" s="145"/>
      <c r="CH77" s="145"/>
      <c r="CI77" s="145"/>
      <c r="CJ77" s="145"/>
      <c r="CK77" s="145"/>
      <c r="CL77" s="145"/>
      <c r="CM77" s="145"/>
      <c r="CN77" s="145"/>
      <c r="CO77" s="145"/>
      <c r="CP77" s="145"/>
      <c r="CQ77" s="145"/>
      <c r="CR77" s="145"/>
      <c r="CS77" s="145"/>
      <c r="CT77" s="145"/>
      <c r="CU77" s="145"/>
      <c r="CV77" s="145"/>
      <c r="CW77" s="145"/>
      <c r="CX77" s="145"/>
      <c r="CY77" s="145"/>
      <c r="CZ77" s="145"/>
      <c r="DA77" s="145"/>
      <c r="DB77" s="145"/>
      <c r="DC77" s="145"/>
      <c r="DD77" s="145"/>
      <c r="DE77" s="145"/>
      <c r="DF77" s="145"/>
      <c r="DG77" s="145"/>
      <c r="DH77" s="145"/>
      <c r="DI77" s="145"/>
      <c r="DJ77" s="145"/>
      <c r="DK77" s="145"/>
      <c r="DL77" s="145"/>
      <c r="DM77" s="145"/>
      <c r="DN77" s="145"/>
      <c r="DO77" s="145"/>
      <c r="DP77" s="145"/>
      <c r="DQ77" s="145"/>
      <c r="DR77" s="145"/>
      <c r="DS77" s="145"/>
      <c r="DT77" s="145"/>
      <c r="DU77" s="145"/>
      <c r="DV77" s="145"/>
      <c r="DW77" s="145"/>
      <c r="DX77" s="145"/>
      <c r="DY77" s="145"/>
      <c r="DZ77" s="145"/>
      <c r="EA77" s="145"/>
      <c r="EB77" s="145"/>
      <c r="EC77" s="145"/>
      <c r="ED77" s="145"/>
      <c r="EE77" s="145"/>
      <c r="EF77" s="145"/>
      <c r="EG77" s="145"/>
      <c r="EH77" s="145"/>
      <c r="EI77" s="145"/>
      <c r="EJ77" s="145"/>
      <c r="EK77" s="145"/>
      <c r="EL77" s="145"/>
      <c r="EM77" s="145"/>
      <c r="EN77" s="145"/>
      <c r="EO77" s="145"/>
      <c r="EP77" s="145"/>
      <c r="EQ77" s="145"/>
      <c r="ER77" s="145"/>
      <c r="ES77" s="145"/>
      <c r="ET77" s="145"/>
      <c r="EU77" s="145"/>
      <c r="EV77" s="145"/>
      <c r="EW77" s="145"/>
      <c r="EX77" s="145"/>
      <c r="EY77" s="145"/>
      <c r="EZ77" s="145"/>
      <c r="FA77" s="145"/>
      <c r="FB77" s="145"/>
      <c r="FC77" s="145"/>
      <c r="FD77" s="145"/>
      <c r="FE77" s="145"/>
      <c r="FF77" s="145"/>
      <c r="FG77" s="145"/>
      <c r="FH77" s="145"/>
      <c r="FI77" s="145"/>
      <c r="FJ77" s="145"/>
      <c r="FK77" s="145"/>
      <c r="FL77" s="145"/>
      <c r="FM77" s="145"/>
      <c r="FN77" s="145"/>
      <c r="FO77" s="145"/>
      <c r="FP77" s="145"/>
      <c r="FQ77" s="145"/>
      <c r="FR77" s="145"/>
      <c r="FS77" s="145"/>
      <c r="FT77" s="145"/>
      <c r="FU77" s="145"/>
      <c r="FV77" s="145"/>
      <c r="FW77" s="145"/>
      <c r="FX77" s="145"/>
      <c r="FY77" s="145"/>
      <c r="FZ77" s="145"/>
      <c r="GA77" s="145"/>
      <c r="GB77" s="145"/>
      <c r="GC77" s="145"/>
      <c r="GD77" s="145"/>
      <c r="GE77" s="145"/>
      <c r="GF77" s="145"/>
      <c r="GG77" s="145"/>
      <c r="GH77" s="145"/>
      <c r="GI77" s="145"/>
      <c r="GJ77" s="145"/>
      <c r="GK77" s="145"/>
      <c r="GL77" s="145"/>
      <c r="GM77" s="145"/>
      <c r="GN77" s="145"/>
      <c r="GO77" s="145"/>
      <c r="GP77" s="145"/>
      <c r="GQ77" s="145"/>
      <c r="GR77" s="145"/>
      <c r="GS77" s="145"/>
      <c r="GT77" s="145"/>
      <c r="GU77" s="145"/>
      <c r="GV77" s="145"/>
      <c r="GW77" s="145"/>
      <c r="GX77" s="145"/>
      <c r="GY77" s="145"/>
      <c r="GZ77" s="145"/>
      <c r="HA77" s="145"/>
      <c r="HB77" s="145"/>
      <c r="HC77" s="145"/>
      <c r="HD77" s="145"/>
      <c r="HE77" s="145"/>
      <c r="HF77" s="145"/>
      <c r="HG77" s="145"/>
      <c r="HH77" s="145"/>
      <c r="HI77" s="145"/>
      <c r="HJ77" s="145"/>
      <c r="HK77" s="145"/>
      <c r="HL77" s="145"/>
      <c r="HM77" s="145"/>
      <c r="HN77" s="145"/>
      <c r="HO77" s="145"/>
      <c r="HP77" s="145"/>
      <c r="HQ77" s="145"/>
      <c r="HR77" s="145"/>
      <c r="HS77" s="145"/>
      <c r="HT77" s="145"/>
      <c r="HU77" s="145"/>
      <c r="HV77" s="145"/>
      <c r="HW77" s="145"/>
      <c r="HX77" s="145"/>
      <c r="HY77" s="145"/>
      <c r="HZ77" s="145"/>
      <c r="IA77" s="145"/>
      <c r="IB77" s="145"/>
      <c r="IC77" s="145"/>
      <c r="ID77" s="145"/>
      <c r="IE77" s="145"/>
      <c r="IF77" s="145"/>
      <c r="IG77" s="145"/>
      <c r="IH77" s="145"/>
      <c r="II77" s="145"/>
      <c r="IJ77" s="145"/>
      <c r="IK77" s="145"/>
      <c r="IL77" s="145"/>
      <c r="IM77" s="145"/>
      <c r="IN77" s="145"/>
      <c r="IO77" s="145"/>
      <c r="IP77" s="145"/>
      <c r="IQ77" s="145"/>
      <c r="IR77" s="145"/>
      <c r="IS77" s="145"/>
      <c r="IT77" s="145"/>
      <c r="IU77" s="145"/>
      <c r="IV77" s="145"/>
    </row>
    <row r="78" spans="1:256" ht="45" customHeight="1" x14ac:dyDescent="0.5">
      <c r="B78" s="86"/>
      <c r="C78" s="146"/>
      <c r="D78" s="163"/>
      <c r="E78" s="57"/>
      <c r="F78" s="143"/>
      <c r="G78" s="75"/>
      <c r="H78" s="85"/>
      <c r="I78" s="85"/>
      <c r="J78" s="85"/>
      <c r="K78" s="85"/>
      <c r="L78" s="85"/>
      <c r="M78" s="85"/>
      <c r="N78" s="85"/>
      <c r="O78" s="85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145"/>
      <c r="AP78" s="145"/>
      <c r="AQ78" s="145"/>
      <c r="AR78" s="145"/>
      <c r="AS78" s="145"/>
      <c r="AT78" s="145"/>
      <c r="AU78" s="145"/>
      <c r="AV78" s="145"/>
      <c r="AW78" s="145"/>
      <c r="AX78" s="145"/>
      <c r="AY78" s="145"/>
      <c r="AZ78" s="145"/>
      <c r="BA78" s="145"/>
      <c r="BB78" s="145"/>
      <c r="BC78" s="145"/>
      <c r="BD78" s="145"/>
      <c r="BE78" s="145"/>
      <c r="BF78" s="145"/>
      <c r="BG78" s="145"/>
      <c r="BH78" s="145"/>
      <c r="BI78" s="145"/>
      <c r="BJ78" s="145"/>
      <c r="BK78" s="145"/>
      <c r="BL78" s="145"/>
      <c r="BM78" s="145"/>
      <c r="BN78" s="145"/>
      <c r="BO78" s="145"/>
      <c r="BP78" s="145"/>
      <c r="BQ78" s="145"/>
      <c r="BR78" s="145"/>
      <c r="BS78" s="145"/>
      <c r="BT78" s="145"/>
      <c r="BU78" s="145"/>
      <c r="BV78" s="145"/>
      <c r="BW78" s="145"/>
      <c r="BX78" s="145"/>
      <c r="BY78" s="145"/>
      <c r="BZ78" s="145"/>
      <c r="CA78" s="145"/>
      <c r="CB78" s="145"/>
      <c r="CC78" s="145"/>
      <c r="CD78" s="145"/>
      <c r="CE78" s="145"/>
      <c r="CF78" s="145"/>
      <c r="CG78" s="145"/>
      <c r="CH78" s="145"/>
      <c r="CI78" s="145"/>
      <c r="CJ78" s="145"/>
      <c r="CK78" s="145"/>
      <c r="CL78" s="145"/>
      <c r="CM78" s="145"/>
      <c r="CN78" s="145"/>
      <c r="CO78" s="145"/>
      <c r="CP78" s="145"/>
      <c r="CQ78" s="145"/>
      <c r="CR78" s="145"/>
      <c r="CS78" s="145"/>
      <c r="CT78" s="145"/>
      <c r="CU78" s="145"/>
      <c r="CV78" s="145"/>
      <c r="CW78" s="145"/>
      <c r="CX78" s="145"/>
      <c r="CY78" s="145"/>
      <c r="CZ78" s="145"/>
      <c r="DA78" s="145"/>
      <c r="DB78" s="145"/>
      <c r="DC78" s="145"/>
      <c r="DD78" s="145"/>
      <c r="DE78" s="145"/>
      <c r="DF78" s="145"/>
      <c r="DG78" s="145"/>
      <c r="DH78" s="145"/>
      <c r="DI78" s="145"/>
      <c r="DJ78" s="145"/>
      <c r="DK78" s="145"/>
      <c r="DL78" s="145"/>
      <c r="DM78" s="145"/>
      <c r="DN78" s="145"/>
      <c r="DO78" s="145"/>
      <c r="DP78" s="145"/>
      <c r="DQ78" s="145"/>
      <c r="DR78" s="145"/>
      <c r="DS78" s="145"/>
      <c r="DT78" s="145"/>
      <c r="DU78" s="145"/>
      <c r="DV78" s="145"/>
      <c r="DW78" s="145"/>
      <c r="DX78" s="145"/>
      <c r="DY78" s="145"/>
      <c r="DZ78" s="145"/>
      <c r="EA78" s="145"/>
      <c r="EB78" s="145"/>
      <c r="EC78" s="145"/>
      <c r="ED78" s="145"/>
      <c r="EE78" s="145"/>
      <c r="EF78" s="145"/>
      <c r="EG78" s="145"/>
      <c r="EH78" s="145"/>
      <c r="EI78" s="145"/>
      <c r="EJ78" s="145"/>
      <c r="EK78" s="145"/>
      <c r="EL78" s="145"/>
      <c r="EM78" s="145"/>
      <c r="EN78" s="145"/>
      <c r="EO78" s="145"/>
      <c r="EP78" s="145"/>
      <c r="EQ78" s="145"/>
      <c r="ER78" s="145"/>
      <c r="ES78" s="145"/>
      <c r="ET78" s="145"/>
      <c r="EU78" s="145"/>
      <c r="EV78" s="145"/>
      <c r="EW78" s="145"/>
      <c r="EX78" s="145"/>
      <c r="EY78" s="145"/>
      <c r="EZ78" s="145"/>
      <c r="FA78" s="145"/>
      <c r="FB78" s="145"/>
      <c r="FC78" s="145"/>
      <c r="FD78" s="145"/>
      <c r="FE78" s="145"/>
      <c r="FF78" s="145"/>
      <c r="FG78" s="145"/>
      <c r="FH78" s="145"/>
      <c r="FI78" s="145"/>
      <c r="FJ78" s="145"/>
      <c r="FK78" s="145"/>
      <c r="FL78" s="145"/>
      <c r="FM78" s="145"/>
      <c r="FN78" s="145"/>
      <c r="FO78" s="145"/>
      <c r="FP78" s="145"/>
      <c r="FQ78" s="145"/>
      <c r="FR78" s="145"/>
      <c r="FS78" s="145"/>
      <c r="FT78" s="145"/>
      <c r="FU78" s="145"/>
      <c r="FV78" s="145"/>
      <c r="FW78" s="145"/>
      <c r="FX78" s="145"/>
      <c r="FY78" s="145"/>
      <c r="FZ78" s="145"/>
      <c r="GA78" s="145"/>
      <c r="GB78" s="145"/>
      <c r="GC78" s="145"/>
      <c r="GD78" s="145"/>
      <c r="GE78" s="145"/>
      <c r="GF78" s="145"/>
      <c r="GG78" s="145"/>
      <c r="GH78" s="145"/>
      <c r="GI78" s="145"/>
      <c r="GJ78" s="145"/>
      <c r="GK78" s="145"/>
      <c r="GL78" s="145"/>
      <c r="GM78" s="145"/>
      <c r="GN78" s="145"/>
      <c r="GO78" s="145"/>
      <c r="GP78" s="145"/>
      <c r="GQ78" s="145"/>
      <c r="GR78" s="145"/>
      <c r="GS78" s="145"/>
      <c r="GT78" s="145"/>
      <c r="GU78" s="145"/>
      <c r="GV78" s="145"/>
      <c r="GW78" s="145"/>
      <c r="GX78" s="145"/>
      <c r="GY78" s="145"/>
      <c r="GZ78" s="145"/>
      <c r="HA78" s="145"/>
      <c r="HB78" s="145"/>
      <c r="HC78" s="145"/>
      <c r="HD78" s="145"/>
      <c r="HE78" s="145"/>
      <c r="HF78" s="145"/>
      <c r="HG78" s="145"/>
      <c r="HH78" s="145"/>
      <c r="HI78" s="145"/>
      <c r="HJ78" s="145"/>
      <c r="HK78" s="145"/>
      <c r="HL78" s="145"/>
      <c r="HM78" s="145"/>
      <c r="HN78" s="145"/>
      <c r="HO78" s="145"/>
      <c r="HP78" s="145"/>
      <c r="HQ78" s="145"/>
      <c r="HR78" s="145"/>
      <c r="HS78" s="145"/>
      <c r="HT78" s="145"/>
      <c r="HU78" s="145"/>
      <c r="HV78" s="145"/>
      <c r="HW78" s="145"/>
      <c r="HX78" s="145"/>
      <c r="HY78" s="145"/>
      <c r="HZ78" s="145"/>
      <c r="IA78" s="145"/>
      <c r="IB78" s="145"/>
      <c r="IC78" s="145"/>
      <c r="ID78" s="145"/>
      <c r="IE78" s="145"/>
      <c r="IF78" s="145"/>
      <c r="IG78" s="145"/>
      <c r="IH78" s="145"/>
      <c r="II78" s="145"/>
      <c r="IJ78" s="145"/>
      <c r="IK78" s="145"/>
      <c r="IL78" s="145"/>
      <c r="IM78" s="145"/>
      <c r="IN78" s="145"/>
      <c r="IO78" s="145"/>
      <c r="IP78" s="145"/>
      <c r="IQ78" s="145"/>
      <c r="IR78" s="145"/>
      <c r="IS78" s="145"/>
      <c r="IT78" s="145"/>
      <c r="IU78" s="145"/>
      <c r="IV78" s="145"/>
    </row>
    <row r="79" spans="1:256" ht="45" customHeight="1" x14ac:dyDescent="0.5">
      <c r="B79" s="86"/>
      <c r="C79" s="55" t="s">
        <v>115</v>
      </c>
      <c r="D79" s="163" t="s">
        <v>116</v>
      </c>
      <c r="E79" s="57"/>
      <c r="F79" s="143" t="s">
        <v>117</v>
      </c>
      <c r="G79" s="83"/>
      <c r="H79" s="78"/>
      <c r="I79" s="78">
        <v>200</v>
      </c>
      <c r="J79" s="78">
        <v>200</v>
      </c>
      <c r="K79" s="78"/>
      <c r="L79" s="78"/>
      <c r="M79" s="78"/>
      <c r="N79" s="78"/>
      <c r="O79" s="78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145"/>
      <c r="AP79" s="145"/>
      <c r="AQ79" s="145"/>
      <c r="AR79" s="145"/>
      <c r="AS79" s="145"/>
      <c r="AT79" s="145"/>
      <c r="AU79" s="145"/>
      <c r="AV79" s="145"/>
      <c r="AW79" s="145"/>
      <c r="AX79" s="145"/>
      <c r="AY79" s="145"/>
      <c r="AZ79" s="145"/>
      <c r="BA79" s="145"/>
      <c r="BB79" s="145"/>
      <c r="BC79" s="145"/>
      <c r="BD79" s="145"/>
      <c r="BE79" s="145"/>
      <c r="BF79" s="145"/>
      <c r="BG79" s="145"/>
      <c r="BH79" s="145"/>
      <c r="BI79" s="145"/>
      <c r="BJ79" s="145"/>
      <c r="BK79" s="145"/>
      <c r="BL79" s="145"/>
      <c r="BM79" s="145"/>
      <c r="BN79" s="145"/>
      <c r="BO79" s="145"/>
      <c r="BP79" s="145"/>
      <c r="BQ79" s="145"/>
      <c r="BR79" s="145"/>
      <c r="BS79" s="145"/>
      <c r="BT79" s="145"/>
      <c r="BU79" s="145"/>
      <c r="BV79" s="145"/>
      <c r="BW79" s="145"/>
      <c r="BX79" s="145"/>
      <c r="BY79" s="145"/>
      <c r="BZ79" s="145"/>
      <c r="CA79" s="145"/>
      <c r="CB79" s="145"/>
      <c r="CC79" s="145"/>
      <c r="CD79" s="145"/>
      <c r="CE79" s="145"/>
      <c r="CF79" s="145"/>
      <c r="CG79" s="145"/>
      <c r="CH79" s="145"/>
      <c r="CI79" s="145"/>
      <c r="CJ79" s="145"/>
      <c r="CK79" s="145"/>
      <c r="CL79" s="145"/>
      <c r="CM79" s="145"/>
      <c r="CN79" s="145"/>
      <c r="CO79" s="145"/>
      <c r="CP79" s="145"/>
      <c r="CQ79" s="145"/>
      <c r="CR79" s="145"/>
      <c r="CS79" s="145"/>
      <c r="CT79" s="145"/>
      <c r="CU79" s="145"/>
      <c r="CV79" s="145"/>
      <c r="CW79" s="145"/>
      <c r="CX79" s="145"/>
      <c r="CY79" s="145"/>
      <c r="CZ79" s="145"/>
      <c r="DA79" s="145"/>
      <c r="DB79" s="145"/>
      <c r="DC79" s="145"/>
      <c r="DD79" s="145"/>
      <c r="DE79" s="145"/>
      <c r="DF79" s="145"/>
      <c r="DG79" s="145"/>
      <c r="DH79" s="145"/>
      <c r="DI79" s="145"/>
      <c r="DJ79" s="145"/>
      <c r="DK79" s="145"/>
      <c r="DL79" s="145"/>
      <c r="DM79" s="145"/>
      <c r="DN79" s="145"/>
      <c r="DO79" s="145"/>
      <c r="DP79" s="145"/>
      <c r="DQ79" s="145"/>
      <c r="DR79" s="145"/>
      <c r="DS79" s="145"/>
      <c r="DT79" s="145"/>
      <c r="DU79" s="145"/>
      <c r="DV79" s="145"/>
      <c r="DW79" s="145"/>
      <c r="DX79" s="145"/>
      <c r="DY79" s="145"/>
      <c r="DZ79" s="145"/>
      <c r="EA79" s="145"/>
      <c r="EB79" s="145"/>
      <c r="EC79" s="145"/>
      <c r="ED79" s="145"/>
      <c r="EE79" s="145"/>
      <c r="EF79" s="145"/>
      <c r="EG79" s="145"/>
      <c r="EH79" s="145"/>
      <c r="EI79" s="145"/>
      <c r="EJ79" s="145"/>
      <c r="EK79" s="145"/>
      <c r="EL79" s="145"/>
      <c r="EM79" s="145"/>
      <c r="EN79" s="145"/>
      <c r="EO79" s="145"/>
      <c r="EP79" s="145"/>
      <c r="EQ79" s="145"/>
      <c r="ER79" s="145"/>
      <c r="ES79" s="145"/>
      <c r="ET79" s="145"/>
      <c r="EU79" s="145"/>
      <c r="EV79" s="145"/>
      <c r="EW79" s="145"/>
      <c r="EX79" s="145"/>
      <c r="EY79" s="145"/>
      <c r="EZ79" s="145"/>
      <c r="FA79" s="145"/>
      <c r="FB79" s="145"/>
      <c r="FC79" s="145"/>
      <c r="FD79" s="145"/>
      <c r="FE79" s="145"/>
      <c r="FF79" s="145"/>
      <c r="FG79" s="145"/>
      <c r="FH79" s="145"/>
      <c r="FI79" s="145"/>
      <c r="FJ79" s="145"/>
      <c r="FK79" s="145"/>
      <c r="FL79" s="145"/>
      <c r="FM79" s="145"/>
      <c r="FN79" s="145"/>
      <c r="FO79" s="145"/>
      <c r="FP79" s="145"/>
      <c r="FQ79" s="145"/>
      <c r="FR79" s="145"/>
      <c r="FS79" s="145"/>
      <c r="FT79" s="145"/>
      <c r="FU79" s="145"/>
      <c r="FV79" s="145"/>
      <c r="FW79" s="145"/>
      <c r="FX79" s="145"/>
      <c r="FY79" s="145"/>
      <c r="FZ79" s="145"/>
      <c r="GA79" s="145"/>
      <c r="GB79" s="145"/>
      <c r="GC79" s="145"/>
      <c r="GD79" s="145"/>
      <c r="GE79" s="145"/>
      <c r="GF79" s="145"/>
      <c r="GG79" s="145"/>
      <c r="GH79" s="145"/>
      <c r="GI79" s="145"/>
      <c r="GJ79" s="145"/>
      <c r="GK79" s="145"/>
      <c r="GL79" s="145"/>
      <c r="GM79" s="145"/>
      <c r="GN79" s="145"/>
      <c r="GO79" s="145"/>
      <c r="GP79" s="145"/>
      <c r="GQ79" s="145"/>
      <c r="GR79" s="145"/>
      <c r="GS79" s="145"/>
      <c r="GT79" s="145"/>
      <c r="GU79" s="145"/>
      <c r="GV79" s="145"/>
      <c r="GW79" s="145"/>
      <c r="GX79" s="145"/>
      <c r="GY79" s="145"/>
      <c r="GZ79" s="145"/>
      <c r="HA79" s="145"/>
      <c r="HB79" s="145"/>
      <c r="HC79" s="145"/>
      <c r="HD79" s="145"/>
      <c r="HE79" s="145"/>
      <c r="HF79" s="145"/>
      <c r="HG79" s="145"/>
      <c r="HH79" s="145"/>
      <c r="HI79" s="145"/>
      <c r="HJ79" s="145"/>
      <c r="HK79" s="145"/>
      <c r="HL79" s="145"/>
      <c r="HM79" s="145"/>
      <c r="HN79" s="145"/>
      <c r="HO79" s="145"/>
      <c r="HP79" s="145"/>
      <c r="HQ79" s="145"/>
      <c r="HR79" s="145"/>
      <c r="HS79" s="145"/>
      <c r="HT79" s="145"/>
      <c r="HU79" s="145"/>
      <c r="HV79" s="145"/>
      <c r="HW79" s="145"/>
      <c r="HX79" s="145"/>
      <c r="HY79" s="145"/>
      <c r="HZ79" s="145"/>
      <c r="IA79" s="145"/>
      <c r="IB79" s="145"/>
      <c r="IC79" s="145"/>
      <c r="ID79" s="145"/>
      <c r="IE79" s="145"/>
      <c r="IF79" s="145"/>
      <c r="IG79" s="145"/>
      <c r="IH79" s="145"/>
      <c r="II79" s="145"/>
      <c r="IJ79" s="145"/>
      <c r="IK79" s="145"/>
      <c r="IL79" s="145"/>
      <c r="IM79" s="145"/>
      <c r="IN79" s="145"/>
      <c r="IO79" s="145"/>
      <c r="IP79" s="145"/>
      <c r="IQ79" s="145"/>
      <c r="IR79" s="145"/>
      <c r="IS79" s="145"/>
      <c r="IT79" s="145"/>
      <c r="IU79" s="145"/>
      <c r="IV79" s="145"/>
    </row>
    <row r="80" spans="1:256" ht="45" customHeight="1" x14ac:dyDescent="0.5">
      <c r="B80" s="29"/>
      <c r="C80" s="55" t="s">
        <v>118</v>
      </c>
      <c r="D80" s="165" t="s">
        <v>119</v>
      </c>
      <c r="E80" s="57"/>
      <c r="F80" s="166"/>
      <c r="G80" s="111">
        <v>1500</v>
      </c>
      <c r="H80" s="167">
        <v>1500</v>
      </c>
      <c r="I80" s="167">
        <v>800</v>
      </c>
      <c r="J80" s="167">
        <v>800</v>
      </c>
      <c r="K80" s="167"/>
      <c r="L80" s="167"/>
      <c r="M80" s="85"/>
      <c r="N80" s="85"/>
      <c r="O80" s="85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  <c r="GQ80" s="2"/>
      <c r="GR80" s="2"/>
      <c r="GS80" s="2"/>
      <c r="GT80" s="2"/>
      <c r="GU80" s="2"/>
      <c r="GV80" s="2"/>
      <c r="GW80" s="2"/>
      <c r="GX80" s="2"/>
      <c r="GY80" s="2"/>
      <c r="GZ80" s="2"/>
      <c r="HA80" s="2"/>
      <c r="HB80" s="2"/>
      <c r="HC80" s="2"/>
      <c r="HD80" s="2"/>
      <c r="HE80" s="2"/>
      <c r="HF80" s="2"/>
      <c r="HG80" s="2"/>
      <c r="HH80" s="2"/>
      <c r="HI80" s="2"/>
      <c r="HJ80" s="2"/>
      <c r="HK80" s="2"/>
      <c r="HL80" s="2"/>
      <c r="HM80" s="2"/>
      <c r="HN80" s="2"/>
      <c r="HO80" s="2"/>
      <c r="HP80" s="2"/>
      <c r="HQ80" s="2"/>
      <c r="HR80" s="2"/>
      <c r="HS80" s="2"/>
      <c r="HT80" s="2"/>
      <c r="HU80" s="2"/>
      <c r="HV80" s="2"/>
      <c r="HW80" s="2"/>
      <c r="HX80" s="2"/>
      <c r="HY80" s="2"/>
      <c r="HZ80" s="2"/>
      <c r="IA80" s="2"/>
      <c r="IB80" s="2"/>
      <c r="IC80" s="2"/>
      <c r="ID80" s="2"/>
      <c r="IE80" s="2"/>
      <c r="IF80" s="2"/>
      <c r="IG80" s="2"/>
      <c r="IH80" s="2"/>
      <c r="II80" s="2"/>
      <c r="IJ80" s="2"/>
      <c r="IK80" s="2"/>
      <c r="IL80" s="2"/>
      <c r="IM80" s="2"/>
      <c r="IN80" s="2"/>
      <c r="IO80" s="2"/>
      <c r="IP80" s="2"/>
      <c r="IQ80" s="2"/>
      <c r="IR80" s="2"/>
      <c r="IS80" s="2"/>
      <c r="IT80" s="2"/>
      <c r="IU80" s="2"/>
      <c r="IV80" s="2"/>
    </row>
    <row r="81" spans="1:256" ht="45" customHeight="1" x14ac:dyDescent="0.5">
      <c r="B81" s="86"/>
      <c r="C81" s="79" t="s">
        <v>120</v>
      </c>
      <c r="D81" s="148" t="s">
        <v>121</v>
      </c>
      <c r="E81" s="81"/>
      <c r="F81" s="137"/>
      <c r="G81" s="168"/>
      <c r="H81" s="53"/>
      <c r="I81" s="53">
        <f>SUM(I82:I85)</f>
        <v>1300</v>
      </c>
      <c r="J81" s="53">
        <f>SUM(J82:J85)</f>
        <v>1400</v>
      </c>
      <c r="K81" s="53">
        <f>SUM(K82:K85)</f>
        <v>0</v>
      </c>
      <c r="L81" s="53"/>
      <c r="M81" s="53"/>
      <c r="N81" s="53"/>
      <c r="O81" s="53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145"/>
      <c r="AP81" s="145"/>
      <c r="AQ81" s="145"/>
      <c r="AR81" s="145"/>
      <c r="AS81" s="145"/>
      <c r="AT81" s="145"/>
      <c r="AU81" s="145"/>
      <c r="AV81" s="145"/>
      <c r="AW81" s="145"/>
      <c r="AX81" s="145"/>
      <c r="AY81" s="145"/>
      <c r="AZ81" s="145"/>
      <c r="BA81" s="145"/>
      <c r="BB81" s="145"/>
      <c r="BC81" s="145"/>
      <c r="BD81" s="145"/>
      <c r="BE81" s="145"/>
      <c r="BF81" s="145"/>
      <c r="BG81" s="145"/>
      <c r="BH81" s="145"/>
      <c r="BI81" s="145"/>
      <c r="BJ81" s="145"/>
      <c r="BK81" s="145"/>
      <c r="BL81" s="145"/>
      <c r="BM81" s="145"/>
      <c r="BN81" s="145"/>
      <c r="BO81" s="145"/>
      <c r="BP81" s="145"/>
      <c r="BQ81" s="145"/>
      <c r="BR81" s="145"/>
      <c r="BS81" s="145"/>
      <c r="BT81" s="145"/>
      <c r="BU81" s="145"/>
      <c r="BV81" s="145"/>
      <c r="BW81" s="145"/>
      <c r="BX81" s="145"/>
      <c r="BY81" s="145"/>
      <c r="BZ81" s="145"/>
      <c r="CA81" s="145"/>
      <c r="CB81" s="145"/>
      <c r="CC81" s="145"/>
      <c r="CD81" s="145"/>
      <c r="CE81" s="145"/>
      <c r="CF81" s="145"/>
      <c r="CG81" s="145"/>
      <c r="CH81" s="145"/>
      <c r="CI81" s="145"/>
      <c r="CJ81" s="145"/>
      <c r="CK81" s="145"/>
      <c r="CL81" s="145"/>
      <c r="CM81" s="145"/>
      <c r="CN81" s="145"/>
      <c r="CO81" s="145"/>
      <c r="CP81" s="145"/>
      <c r="CQ81" s="145"/>
      <c r="CR81" s="145"/>
      <c r="CS81" s="145"/>
      <c r="CT81" s="145"/>
      <c r="CU81" s="145"/>
      <c r="CV81" s="145"/>
      <c r="CW81" s="145"/>
      <c r="CX81" s="145"/>
      <c r="CY81" s="145"/>
      <c r="CZ81" s="145"/>
      <c r="DA81" s="145"/>
      <c r="DB81" s="145"/>
      <c r="DC81" s="145"/>
      <c r="DD81" s="145"/>
      <c r="DE81" s="145"/>
      <c r="DF81" s="145"/>
      <c r="DG81" s="145"/>
      <c r="DH81" s="145"/>
      <c r="DI81" s="145"/>
      <c r="DJ81" s="145"/>
      <c r="DK81" s="145"/>
      <c r="DL81" s="145"/>
      <c r="DM81" s="145"/>
      <c r="DN81" s="145"/>
      <c r="DO81" s="145"/>
      <c r="DP81" s="145"/>
      <c r="DQ81" s="145"/>
      <c r="DR81" s="145"/>
      <c r="DS81" s="145"/>
      <c r="DT81" s="145"/>
      <c r="DU81" s="145"/>
      <c r="DV81" s="145"/>
      <c r="DW81" s="145"/>
      <c r="DX81" s="145"/>
      <c r="DY81" s="145"/>
      <c r="DZ81" s="145"/>
      <c r="EA81" s="145"/>
      <c r="EB81" s="145"/>
      <c r="EC81" s="145"/>
      <c r="ED81" s="145"/>
      <c r="EE81" s="145"/>
      <c r="EF81" s="145"/>
      <c r="EG81" s="145"/>
      <c r="EH81" s="145"/>
      <c r="EI81" s="145"/>
      <c r="EJ81" s="145"/>
      <c r="EK81" s="145"/>
      <c r="EL81" s="145"/>
      <c r="EM81" s="145"/>
      <c r="EN81" s="145"/>
      <c r="EO81" s="145"/>
      <c r="EP81" s="145"/>
      <c r="EQ81" s="145"/>
      <c r="ER81" s="145"/>
      <c r="ES81" s="145"/>
      <c r="ET81" s="145"/>
      <c r="EU81" s="145"/>
      <c r="EV81" s="145"/>
      <c r="EW81" s="145"/>
      <c r="EX81" s="145"/>
      <c r="EY81" s="145"/>
      <c r="EZ81" s="145"/>
      <c r="FA81" s="145"/>
      <c r="FB81" s="145"/>
      <c r="FC81" s="145"/>
      <c r="FD81" s="145"/>
      <c r="FE81" s="145"/>
      <c r="FF81" s="145"/>
      <c r="FG81" s="145"/>
      <c r="FH81" s="145"/>
      <c r="FI81" s="145"/>
      <c r="FJ81" s="145"/>
      <c r="FK81" s="145"/>
      <c r="FL81" s="145"/>
      <c r="FM81" s="145"/>
      <c r="FN81" s="145"/>
      <c r="FO81" s="145"/>
      <c r="FP81" s="145"/>
      <c r="FQ81" s="145"/>
      <c r="FR81" s="145"/>
      <c r="FS81" s="145"/>
      <c r="FT81" s="145"/>
      <c r="FU81" s="145"/>
      <c r="FV81" s="145"/>
      <c r="FW81" s="145"/>
      <c r="FX81" s="145"/>
      <c r="FY81" s="145"/>
      <c r="FZ81" s="145"/>
      <c r="GA81" s="145"/>
      <c r="GB81" s="145"/>
      <c r="GC81" s="145"/>
      <c r="GD81" s="145"/>
      <c r="GE81" s="145"/>
      <c r="GF81" s="145"/>
      <c r="GG81" s="145"/>
      <c r="GH81" s="145"/>
      <c r="GI81" s="145"/>
      <c r="GJ81" s="145"/>
      <c r="GK81" s="145"/>
      <c r="GL81" s="145"/>
      <c r="GM81" s="145"/>
      <c r="GN81" s="145"/>
      <c r="GO81" s="145"/>
      <c r="GP81" s="145"/>
      <c r="GQ81" s="145"/>
      <c r="GR81" s="145"/>
      <c r="GS81" s="145"/>
      <c r="GT81" s="145"/>
      <c r="GU81" s="145"/>
      <c r="GV81" s="145"/>
      <c r="GW81" s="145"/>
      <c r="GX81" s="145"/>
      <c r="GY81" s="145"/>
      <c r="GZ81" s="145"/>
      <c r="HA81" s="145"/>
      <c r="HB81" s="145"/>
      <c r="HC81" s="145"/>
      <c r="HD81" s="145"/>
      <c r="HE81" s="145"/>
      <c r="HF81" s="145"/>
      <c r="HG81" s="145"/>
      <c r="HH81" s="145"/>
      <c r="HI81" s="145"/>
      <c r="HJ81" s="145"/>
      <c r="HK81" s="145"/>
      <c r="HL81" s="145"/>
      <c r="HM81" s="145"/>
      <c r="HN81" s="145"/>
      <c r="HO81" s="145"/>
      <c r="HP81" s="145"/>
      <c r="HQ81" s="145"/>
      <c r="HR81" s="145"/>
      <c r="HS81" s="145"/>
      <c r="HT81" s="145"/>
      <c r="HU81" s="145"/>
      <c r="HV81" s="145"/>
      <c r="HW81" s="145"/>
      <c r="HX81" s="145"/>
      <c r="HY81" s="145"/>
      <c r="HZ81" s="145"/>
      <c r="IA81" s="145"/>
      <c r="IB81" s="145"/>
      <c r="IC81" s="145"/>
      <c r="ID81" s="145"/>
      <c r="IE81" s="145"/>
      <c r="IF81" s="145"/>
      <c r="IG81" s="145"/>
      <c r="IH81" s="145"/>
      <c r="II81" s="145"/>
      <c r="IJ81" s="145"/>
      <c r="IK81" s="145"/>
      <c r="IL81" s="145"/>
      <c r="IM81" s="145"/>
      <c r="IN81" s="145"/>
      <c r="IO81" s="145"/>
      <c r="IP81" s="145"/>
      <c r="IQ81" s="145"/>
      <c r="IR81" s="145"/>
      <c r="IS81" s="145"/>
      <c r="IT81" s="145"/>
      <c r="IU81" s="145"/>
      <c r="IV81" s="145"/>
    </row>
    <row r="82" spans="1:256" ht="45" customHeight="1" x14ac:dyDescent="0.5">
      <c r="B82" s="86"/>
      <c r="C82" s="79"/>
      <c r="D82" s="148"/>
      <c r="E82" s="81" t="s">
        <v>19</v>
      </c>
      <c r="F82" s="148" t="s">
        <v>122</v>
      </c>
      <c r="G82" s="169"/>
      <c r="H82" s="85"/>
      <c r="I82" s="85">
        <v>470</v>
      </c>
      <c r="J82" s="85">
        <v>500</v>
      </c>
      <c r="K82" s="85"/>
      <c r="L82" s="85"/>
      <c r="M82" s="85"/>
      <c r="N82" s="85"/>
      <c r="O82" s="85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145"/>
      <c r="AP82" s="145"/>
      <c r="AQ82" s="145"/>
      <c r="AR82" s="145"/>
      <c r="AS82" s="145"/>
      <c r="AT82" s="145"/>
      <c r="AU82" s="145"/>
      <c r="AV82" s="145"/>
      <c r="AW82" s="145"/>
      <c r="AX82" s="145"/>
      <c r="AY82" s="145"/>
      <c r="AZ82" s="145"/>
      <c r="BA82" s="145"/>
      <c r="BB82" s="145"/>
      <c r="BC82" s="145"/>
      <c r="BD82" s="145"/>
      <c r="BE82" s="145"/>
      <c r="BF82" s="145"/>
      <c r="BG82" s="145"/>
      <c r="BH82" s="145"/>
      <c r="BI82" s="145"/>
      <c r="BJ82" s="145"/>
      <c r="BK82" s="145"/>
      <c r="BL82" s="145"/>
      <c r="BM82" s="145"/>
      <c r="BN82" s="145"/>
      <c r="BO82" s="145"/>
      <c r="BP82" s="145"/>
      <c r="BQ82" s="145"/>
      <c r="BR82" s="145"/>
      <c r="BS82" s="145"/>
      <c r="BT82" s="145"/>
      <c r="BU82" s="145"/>
      <c r="BV82" s="145"/>
      <c r="BW82" s="145"/>
      <c r="BX82" s="145"/>
      <c r="BY82" s="145"/>
      <c r="BZ82" s="145"/>
      <c r="CA82" s="145"/>
      <c r="CB82" s="145"/>
      <c r="CC82" s="145"/>
      <c r="CD82" s="145"/>
      <c r="CE82" s="145"/>
      <c r="CF82" s="145"/>
      <c r="CG82" s="145"/>
      <c r="CH82" s="145"/>
      <c r="CI82" s="145"/>
      <c r="CJ82" s="145"/>
      <c r="CK82" s="145"/>
      <c r="CL82" s="145"/>
      <c r="CM82" s="145"/>
      <c r="CN82" s="145"/>
      <c r="CO82" s="145"/>
      <c r="CP82" s="145"/>
      <c r="CQ82" s="145"/>
      <c r="CR82" s="145"/>
      <c r="CS82" s="145"/>
      <c r="CT82" s="145"/>
      <c r="CU82" s="145"/>
      <c r="CV82" s="145"/>
      <c r="CW82" s="145"/>
      <c r="CX82" s="145"/>
      <c r="CY82" s="145"/>
      <c r="CZ82" s="145"/>
      <c r="DA82" s="145"/>
      <c r="DB82" s="145"/>
      <c r="DC82" s="145"/>
      <c r="DD82" s="145"/>
      <c r="DE82" s="145"/>
      <c r="DF82" s="145"/>
      <c r="DG82" s="145"/>
      <c r="DH82" s="145"/>
      <c r="DI82" s="145"/>
      <c r="DJ82" s="145"/>
      <c r="DK82" s="145"/>
      <c r="DL82" s="145"/>
      <c r="DM82" s="145"/>
      <c r="DN82" s="145"/>
      <c r="DO82" s="145"/>
      <c r="DP82" s="145"/>
      <c r="DQ82" s="145"/>
      <c r="DR82" s="145"/>
      <c r="DS82" s="145"/>
      <c r="DT82" s="145"/>
      <c r="DU82" s="145"/>
      <c r="DV82" s="145"/>
      <c r="DW82" s="145"/>
      <c r="DX82" s="145"/>
      <c r="DY82" s="145"/>
      <c r="DZ82" s="145"/>
      <c r="EA82" s="145"/>
      <c r="EB82" s="145"/>
      <c r="EC82" s="145"/>
      <c r="ED82" s="145"/>
      <c r="EE82" s="145"/>
      <c r="EF82" s="145"/>
      <c r="EG82" s="145"/>
      <c r="EH82" s="145"/>
      <c r="EI82" s="145"/>
      <c r="EJ82" s="145"/>
      <c r="EK82" s="145"/>
      <c r="EL82" s="145"/>
      <c r="EM82" s="145"/>
      <c r="EN82" s="145"/>
      <c r="EO82" s="145"/>
      <c r="EP82" s="145"/>
      <c r="EQ82" s="145"/>
      <c r="ER82" s="145"/>
      <c r="ES82" s="145"/>
      <c r="ET82" s="145"/>
      <c r="EU82" s="145"/>
      <c r="EV82" s="145"/>
      <c r="EW82" s="145"/>
      <c r="EX82" s="145"/>
      <c r="EY82" s="145"/>
      <c r="EZ82" s="145"/>
      <c r="FA82" s="145"/>
      <c r="FB82" s="145"/>
      <c r="FC82" s="145"/>
      <c r="FD82" s="145"/>
      <c r="FE82" s="145"/>
      <c r="FF82" s="145"/>
      <c r="FG82" s="145"/>
      <c r="FH82" s="145"/>
      <c r="FI82" s="145"/>
      <c r="FJ82" s="145"/>
      <c r="FK82" s="145"/>
      <c r="FL82" s="145"/>
      <c r="FM82" s="145"/>
      <c r="FN82" s="145"/>
      <c r="FO82" s="145"/>
      <c r="FP82" s="145"/>
      <c r="FQ82" s="145"/>
      <c r="FR82" s="145"/>
      <c r="FS82" s="145"/>
      <c r="FT82" s="145"/>
      <c r="FU82" s="145"/>
      <c r="FV82" s="145"/>
      <c r="FW82" s="145"/>
      <c r="FX82" s="145"/>
      <c r="FY82" s="145"/>
      <c r="FZ82" s="145"/>
      <c r="GA82" s="145"/>
      <c r="GB82" s="145"/>
      <c r="GC82" s="145"/>
      <c r="GD82" s="145"/>
      <c r="GE82" s="145"/>
      <c r="GF82" s="145"/>
      <c r="GG82" s="145"/>
      <c r="GH82" s="145"/>
      <c r="GI82" s="145"/>
      <c r="GJ82" s="145"/>
      <c r="GK82" s="145"/>
      <c r="GL82" s="145"/>
      <c r="GM82" s="145"/>
      <c r="GN82" s="145"/>
      <c r="GO82" s="145"/>
      <c r="GP82" s="145"/>
      <c r="GQ82" s="145"/>
      <c r="GR82" s="145"/>
      <c r="GS82" s="145"/>
      <c r="GT82" s="145"/>
      <c r="GU82" s="145"/>
      <c r="GV82" s="145"/>
      <c r="GW82" s="145"/>
      <c r="GX82" s="145"/>
      <c r="GY82" s="145"/>
      <c r="GZ82" s="145"/>
      <c r="HA82" s="145"/>
      <c r="HB82" s="145"/>
      <c r="HC82" s="145"/>
      <c r="HD82" s="145"/>
      <c r="HE82" s="145"/>
      <c r="HF82" s="145"/>
      <c r="HG82" s="145"/>
      <c r="HH82" s="145"/>
      <c r="HI82" s="145"/>
      <c r="HJ82" s="145"/>
      <c r="HK82" s="145"/>
      <c r="HL82" s="145"/>
      <c r="HM82" s="145"/>
      <c r="HN82" s="145"/>
      <c r="HO82" s="145"/>
      <c r="HP82" s="145"/>
      <c r="HQ82" s="145"/>
      <c r="HR82" s="145"/>
      <c r="HS82" s="145"/>
      <c r="HT82" s="145"/>
      <c r="HU82" s="145"/>
      <c r="HV82" s="145"/>
      <c r="HW82" s="145"/>
      <c r="HX82" s="145"/>
      <c r="HY82" s="145"/>
      <c r="HZ82" s="145"/>
      <c r="IA82" s="145"/>
      <c r="IB82" s="145"/>
      <c r="IC82" s="145"/>
      <c r="ID82" s="145"/>
      <c r="IE82" s="145"/>
      <c r="IF82" s="145"/>
      <c r="IG82" s="145"/>
      <c r="IH82" s="145"/>
      <c r="II82" s="145"/>
      <c r="IJ82" s="145"/>
      <c r="IK82" s="145"/>
      <c r="IL82" s="145"/>
      <c r="IM82" s="145"/>
      <c r="IN82" s="145"/>
      <c r="IO82" s="145"/>
      <c r="IP82" s="145"/>
      <c r="IQ82" s="145"/>
      <c r="IR82" s="145"/>
      <c r="IS82" s="145"/>
      <c r="IT82" s="145"/>
      <c r="IU82" s="145"/>
      <c r="IV82" s="145"/>
    </row>
    <row r="83" spans="1:256" ht="45" customHeight="1" x14ac:dyDescent="0.5">
      <c r="B83" s="86"/>
      <c r="C83" s="55"/>
      <c r="D83" s="142"/>
      <c r="E83" s="57" t="s">
        <v>21</v>
      </c>
      <c r="F83" s="143" t="s">
        <v>123</v>
      </c>
      <c r="G83" s="170"/>
      <c r="H83" s="85"/>
      <c r="I83" s="85">
        <v>60</v>
      </c>
      <c r="J83" s="85">
        <v>70</v>
      </c>
      <c r="K83" s="85"/>
      <c r="L83" s="85"/>
      <c r="M83" s="85"/>
      <c r="N83" s="85"/>
      <c r="O83" s="85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145"/>
      <c r="AP83" s="145"/>
      <c r="AQ83" s="145"/>
      <c r="AR83" s="145"/>
      <c r="AS83" s="145"/>
      <c r="AT83" s="145"/>
      <c r="AU83" s="145"/>
      <c r="AV83" s="145"/>
      <c r="AW83" s="145"/>
      <c r="AX83" s="145"/>
      <c r="AY83" s="145"/>
      <c r="AZ83" s="145"/>
      <c r="BA83" s="145"/>
      <c r="BB83" s="145"/>
      <c r="BC83" s="145"/>
      <c r="BD83" s="145"/>
      <c r="BE83" s="145"/>
      <c r="BF83" s="145"/>
      <c r="BG83" s="145"/>
      <c r="BH83" s="145"/>
      <c r="BI83" s="145"/>
      <c r="BJ83" s="145"/>
      <c r="BK83" s="145"/>
      <c r="BL83" s="145"/>
      <c r="BM83" s="145"/>
      <c r="BN83" s="145"/>
      <c r="BO83" s="145"/>
      <c r="BP83" s="145"/>
      <c r="BQ83" s="145"/>
      <c r="BR83" s="145"/>
      <c r="BS83" s="145"/>
      <c r="BT83" s="145"/>
      <c r="BU83" s="145"/>
      <c r="BV83" s="145"/>
      <c r="BW83" s="145"/>
      <c r="BX83" s="145"/>
      <c r="BY83" s="145"/>
      <c r="BZ83" s="145"/>
      <c r="CA83" s="145"/>
      <c r="CB83" s="145"/>
      <c r="CC83" s="145"/>
      <c r="CD83" s="145"/>
      <c r="CE83" s="145"/>
      <c r="CF83" s="145"/>
      <c r="CG83" s="145"/>
      <c r="CH83" s="145"/>
      <c r="CI83" s="145"/>
      <c r="CJ83" s="145"/>
      <c r="CK83" s="145"/>
      <c r="CL83" s="145"/>
      <c r="CM83" s="145"/>
      <c r="CN83" s="145"/>
      <c r="CO83" s="145"/>
      <c r="CP83" s="145"/>
      <c r="CQ83" s="145"/>
      <c r="CR83" s="145"/>
      <c r="CS83" s="145"/>
      <c r="CT83" s="145"/>
      <c r="CU83" s="145"/>
      <c r="CV83" s="145"/>
      <c r="CW83" s="145"/>
      <c r="CX83" s="145"/>
      <c r="CY83" s="145"/>
      <c r="CZ83" s="145"/>
      <c r="DA83" s="145"/>
      <c r="DB83" s="145"/>
      <c r="DC83" s="145"/>
      <c r="DD83" s="145"/>
      <c r="DE83" s="145"/>
      <c r="DF83" s="145"/>
      <c r="DG83" s="145"/>
      <c r="DH83" s="145"/>
      <c r="DI83" s="145"/>
      <c r="DJ83" s="145"/>
      <c r="DK83" s="145"/>
      <c r="DL83" s="145"/>
      <c r="DM83" s="145"/>
      <c r="DN83" s="145"/>
      <c r="DO83" s="145"/>
      <c r="DP83" s="145"/>
      <c r="DQ83" s="145"/>
      <c r="DR83" s="145"/>
      <c r="DS83" s="145"/>
      <c r="DT83" s="145"/>
      <c r="DU83" s="145"/>
      <c r="DV83" s="145"/>
      <c r="DW83" s="145"/>
      <c r="DX83" s="145"/>
      <c r="DY83" s="145"/>
      <c r="DZ83" s="145"/>
      <c r="EA83" s="145"/>
      <c r="EB83" s="145"/>
      <c r="EC83" s="145"/>
      <c r="ED83" s="145"/>
      <c r="EE83" s="145"/>
      <c r="EF83" s="145"/>
      <c r="EG83" s="145"/>
      <c r="EH83" s="145"/>
      <c r="EI83" s="145"/>
      <c r="EJ83" s="145"/>
      <c r="EK83" s="145"/>
      <c r="EL83" s="145"/>
      <c r="EM83" s="145"/>
      <c r="EN83" s="145"/>
      <c r="EO83" s="145"/>
      <c r="EP83" s="145"/>
      <c r="EQ83" s="145"/>
      <c r="ER83" s="145"/>
      <c r="ES83" s="145"/>
      <c r="ET83" s="145"/>
      <c r="EU83" s="145"/>
      <c r="EV83" s="145"/>
      <c r="EW83" s="145"/>
      <c r="EX83" s="145"/>
      <c r="EY83" s="145"/>
      <c r="EZ83" s="145"/>
      <c r="FA83" s="145"/>
      <c r="FB83" s="145"/>
      <c r="FC83" s="145"/>
      <c r="FD83" s="145"/>
      <c r="FE83" s="145"/>
      <c r="FF83" s="145"/>
      <c r="FG83" s="145"/>
      <c r="FH83" s="145"/>
      <c r="FI83" s="145"/>
      <c r="FJ83" s="145"/>
      <c r="FK83" s="145"/>
      <c r="FL83" s="145"/>
      <c r="FM83" s="145"/>
      <c r="FN83" s="145"/>
      <c r="FO83" s="145"/>
      <c r="FP83" s="145"/>
      <c r="FQ83" s="145"/>
      <c r="FR83" s="145"/>
      <c r="FS83" s="145"/>
      <c r="FT83" s="145"/>
      <c r="FU83" s="145"/>
      <c r="FV83" s="145"/>
      <c r="FW83" s="145"/>
      <c r="FX83" s="145"/>
      <c r="FY83" s="145"/>
      <c r="FZ83" s="145"/>
      <c r="GA83" s="145"/>
      <c r="GB83" s="145"/>
      <c r="GC83" s="145"/>
      <c r="GD83" s="145"/>
      <c r="GE83" s="145"/>
      <c r="GF83" s="145"/>
      <c r="GG83" s="145"/>
      <c r="GH83" s="145"/>
      <c r="GI83" s="145"/>
      <c r="GJ83" s="145"/>
      <c r="GK83" s="145"/>
      <c r="GL83" s="145"/>
      <c r="GM83" s="145"/>
      <c r="GN83" s="145"/>
      <c r="GO83" s="145"/>
      <c r="GP83" s="145"/>
      <c r="GQ83" s="145"/>
      <c r="GR83" s="145"/>
      <c r="GS83" s="145"/>
      <c r="GT83" s="145"/>
      <c r="GU83" s="145"/>
      <c r="GV83" s="145"/>
      <c r="GW83" s="145"/>
      <c r="GX83" s="145"/>
      <c r="GY83" s="145"/>
      <c r="GZ83" s="145"/>
      <c r="HA83" s="145"/>
      <c r="HB83" s="145"/>
      <c r="HC83" s="145"/>
      <c r="HD83" s="145"/>
      <c r="HE83" s="145"/>
      <c r="HF83" s="145"/>
      <c r="HG83" s="145"/>
      <c r="HH83" s="145"/>
      <c r="HI83" s="145"/>
      <c r="HJ83" s="145"/>
      <c r="HK83" s="145"/>
      <c r="HL83" s="145"/>
      <c r="HM83" s="145"/>
      <c r="HN83" s="145"/>
      <c r="HO83" s="145"/>
      <c r="HP83" s="145"/>
      <c r="HQ83" s="145"/>
      <c r="HR83" s="145"/>
      <c r="HS83" s="145"/>
      <c r="HT83" s="145"/>
      <c r="HU83" s="145"/>
      <c r="HV83" s="145"/>
      <c r="HW83" s="145"/>
      <c r="HX83" s="145"/>
      <c r="HY83" s="145"/>
      <c r="HZ83" s="145"/>
      <c r="IA83" s="145"/>
      <c r="IB83" s="145"/>
      <c r="IC83" s="145"/>
      <c r="ID83" s="145"/>
      <c r="IE83" s="145"/>
      <c r="IF83" s="145"/>
      <c r="IG83" s="145"/>
      <c r="IH83" s="145"/>
      <c r="II83" s="145"/>
      <c r="IJ83" s="145"/>
      <c r="IK83" s="145"/>
      <c r="IL83" s="145"/>
      <c r="IM83" s="145"/>
      <c r="IN83" s="145"/>
      <c r="IO83" s="145"/>
      <c r="IP83" s="145"/>
      <c r="IQ83" s="145"/>
      <c r="IR83" s="145"/>
      <c r="IS83" s="145"/>
      <c r="IT83" s="145"/>
      <c r="IU83" s="145"/>
      <c r="IV83" s="145"/>
    </row>
    <row r="84" spans="1:256" ht="45" customHeight="1" x14ac:dyDescent="0.5">
      <c r="B84" s="86"/>
      <c r="C84" s="55"/>
      <c r="D84" s="142"/>
      <c r="E84" s="57" t="s">
        <v>77</v>
      </c>
      <c r="F84" s="143" t="s">
        <v>124</v>
      </c>
      <c r="G84" s="169"/>
      <c r="H84" s="85"/>
      <c r="I84" s="85">
        <v>170</v>
      </c>
      <c r="J84" s="85">
        <v>170</v>
      </c>
      <c r="K84" s="85"/>
      <c r="L84" s="85"/>
      <c r="M84" s="85"/>
      <c r="N84" s="85"/>
      <c r="O84" s="85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145"/>
      <c r="AP84" s="145"/>
      <c r="AQ84" s="145"/>
      <c r="AR84" s="145"/>
      <c r="AS84" s="145"/>
      <c r="AT84" s="145"/>
      <c r="AU84" s="145"/>
      <c r="AV84" s="145"/>
      <c r="AW84" s="145"/>
      <c r="AX84" s="145"/>
      <c r="AY84" s="145"/>
      <c r="AZ84" s="145"/>
      <c r="BA84" s="145"/>
      <c r="BB84" s="145"/>
      <c r="BC84" s="145"/>
      <c r="BD84" s="145"/>
      <c r="BE84" s="145"/>
      <c r="BF84" s="145"/>
      <c r="BG84" s="145"/>
      <c r="BH84" s="145"/>
      <c r="BI84" s="145"/>
      <c r="BJ84" s="145"/>
      <c r="BK84" s="145"/>
      <c r="BL84" s="145"/>
      <c r="BM84" s="145"/>
      <c r="BN84" s="145"/>
      <c r="BO84" s="145"/>
      <c r="BP84" s="145"/>
      <c r="BQ84" s="145"/>
      <c r="BR84" s="145"/>
      <c r="BS84" s="145"/>
      <c r="BT84" s="145"/>
      <c r="BU84" s="145"/>
      <c r="BV84" s="145"/>
      <c r="BW84" s="145"/>
      <c r="BX84" s="145"/>
      <c r="BY84" s="145"/>
      <c r="BZ84" s="145"/>
      <c r="CA84" s="145"/>
      <c r="CB84" s="145"/>
      <c r="CC84" s="145"/>
      <c r="CD84" s="145"/>
      <c r="CE84" s="145"/>
      <c r="CF84" s="145"/>
      <c r="CG84" s="145"/>
      <c r="CH84" s="145"/>
      <c r="CI84" s="145"/>
      <c r="CJ84" s="145"/>
      <c r="CK84" s="145"/>
      <c r="CL84" s="145"/>
      <c r="CM84" s="145"/>
      <c r="CN84" s="145"/>
      <c r="CO84" s="145"/>
      <c r="CP84" s="145"/>
      <c r="CQ84" s="145"/>
      <c r="CR84" s="145"/>
      <c r="CS84" s="145"/>
      <c r="CT84" s="145"/>
      <c r="CU84" s="145"/>
      <c r="CV84" s="145"/>
      <c r="CW84" s="145"/>
      <c r="CX84" s="145"/>
      <c r="CY84" s="145"/>
      <c r="CZ84" s="145"/>
      <c r="DA84" s="145"/>
      <c r="DB84" s="145"/>
      <c r="DC84" s="145"/>
      <c r="DD84" s="145"/>
      <c r="DE84" s="145"/>
      <c r="DF84" s="145"/>
      <c r="DG84" s="145"/>
      <c r="DH84" s="145"/>
      <c r="DI84" s="145"/>
      <c r="DJ84" s="145"/>
      <c r="DK84" s="145"/>
      <c r="DL84" s="145"/>
      <c r="DM84" s="145"/>
      <c r="DN84" s="145"/>
      <c r="DO84" s="145"/>
      <c r="DP84" s="145"/>
      <c r="DQ84" s="145"/>
      <c r="DR84" s="145"/>
      <c r="DS84" s="145"/>
      <c r="DT84" s="145"/>
      <c r="DU84" s="145"/>
      <c r="DV84" s="145"/>
      <c r="DW84" s="145"/>
      <c r="DX84" s="145"/>
      <c r="DY84" s="145"/>
      <c r="DZ84" s="145"/>
      <c r="EA84" s="145"/>
      <c r="EB84" s="145"/>
      <c r="EC84" s="145"/>
      <c r="ED84" s="145"/>
      <c r="EE84" s="145"/>
      <c r="EF84" s="145"/>
      <c r="EG84" s="145"/>
      <c r="EH84" s="145"/>
      <c r="EI84" s="145"/>
      <c r="EJ84" s="145"/>
      <c r="EK84" s="145"/>
      <c r="EL84" s="145"/>
      <c r="EM84" s="145"/>
      <c r="EN84" s="145"/>
      <c r="EO84" s="145"/>
      <c r="EP84" s="145"/>
      <c r="EQ84" s="145"/>
      <c r="ER84" s="145"/>
      <c r="ES84" s="145"/>
      <c r="ET84" s="145"/>
      <c r="EU84" s="145"/>
      <c r="EV84" s="145"/>
      <c r="EW84" s="145"/>
      <c r="EX84" s="145"/>
      <c r="EY84" s="145"/>
      <c r="EZ84" s="145"/>
      <c r="FA84" s="145"/>
      <c r="FB84" s="145"/>
      <c r="FC84" s="145"/>
      <c r="FD84" s="145"/>
      <c r="FE84" s="145"/>
      <c r="FF84" s="145"/>
      <c r="FG84" s="145"/>
      <c r="FH84" s="145"/>
      <c r="FI84" s="145"/>
      <c r="FJ84" s="145"/>
      <c r="FK84" s="145"/>
      <c r="FL84" s="145"/>
      <c r="FM84" s="145"/>
      <c r="FN84" s="145"/>
      <c r="FO84" s="145"/>
      <c r="FP84" s="145"/>
      <c r="FQ84" s="145"/>
      <c r="FR84" s="145"/>
      <c r="FS84" s="145"/>
      <c r="FT84" s="145"/>
      <c r="FU84" s="145"/>
      <c r="FV84" s="145"/>
      <c r="FW84" s="145"/>
      <c r="FX84" s="145"/>
      <c r="FY84" s="145"/>
      <c r="FZ84" s="145"/>
      <c r="GA84" s="145"/>
      <c r="GB84" s="145"/>
      <c r="GC84" s="145"/>
      <c r="GD84" s="145"/>
      <c r="GE84" s="145"/>
      <c r="GF84" s="145"/>
      <c r="GG84" s="145"/>
      <c r="GH84" s="145"/>
      <c r="GI84" s="145"/>
      <c r="GJ84" s="145"/>
      <c r="GK84" s="145"/>
      <c r="GL84" s="145"/>
      <c r="GM84" s="145"/>
      <c r="GN84" s="145"/>
      <c r="GO84" s="145"/>
      <c r="GP84" s="145"/>
      <c r="GQ84" s="145"/>
      <c r="GR84" s="145"/>
      <c r="GS84" s="145"/>
      <c r="GT84" s="145"/>
      <c r="GU84" s="145"/>
      <c r="GV84" s="145"/>
      <c r="GW84" s="145"/>
      <c r="GX84" s="145"/>
      <c r="GY84" s="145"/>
      <c r="GZ84" s="145"/>
      <c r="HA84" s="145"/>
      <c r="HB84" s="145"/>
      <c r="HC84" s="145"/>
      <c r="HD84" s="145"/>
      <c r="HE84" s="145"/>
      <c r="HF84" s="145"/>
      <c r="HG84" s="145"/>
      <c r="HH84" s="145"/>
      <c r="HI84" s="145"/>
      <c r="HJ84" s="145"/>
      <c r="HK84" s="145"/>
      <c r="HL84" s="145"/>
      <c r="HM84" s="145"/>
      <c r="HN84" s="145"/>
      <c r="HO84" s="145"/>
      <c r="HP84" s="145"/>
      <c r="HQ84" s="145"/>
      <c r="HR84" s="145"/>
      <c r="HS84" s="145"/>
      <c r="HT84" s="145"/>
      <c r="HU84" s="145"/>
      <c r="HV84" s="145"/>
      <c r="HW84" s="145"/>
      <c r="HX84" s="145"/>
      <c r="HY84" s="145"/>
      <c r="HZ84" s="145"/>
      <c r="IA84" s="145"/>
      <c r="IB84" s="145"/>
      <c r="IC84" s="145"/>
      <c r="ID84" s="145"/>
      <c r="IE84" s="145"/>
      <c r="IF84" s="145"/>
      <c r="IG84" s="145"/>
      <c r="IH84" s="145"/>
      <c r="II84" s="145"/>
      <c r="IJ84" s="145"/>
      <c r="IK84" s="145"/>
      <c r="IL84" s="145"/>
      <c r="IM84" s="145"/>
      <c r="IN84" s="145"/>
      <c r="IO84" s="145"/>
      <c r="IP84" s="145"/>
      <c r="IQ84" s="145"/>
      <c r="IR84" s="145"/>
      <c r="IS84" s="145"/>
      <c r="IT84" s="145"/>
      <c r="IU84" s="145"/>
      <c r="IV84" s="145"/>
    </row>
    <row r="85" spans="1:256" ht="45" customHeight="1" x14ac:dyDescent="0.5">
      <c r="B85" s="29"/>
      <c r="C85" s="55"/>
      <c r="D85" s="142"/>
      <c r="E85" s="57" t="s">
        <v>23</v>
      </c>
      <c r="F85" s="166" t="s">
        <v>125</v>
      </c>
      <c r="G85" s="75"/>
      <c r="H85" s="85"/>
      <c r="I85" s="85">
        <v>600</v>
      </c>
      <c r="J85" s="85">
        <v>660</v>
      </c>
      <c r="K85" s="85"/>
      <c r="L85" s="85"/>
      <c r="M85" s="85"/>
      <c r="N85" s="85"/>
      <c r="O85" s="85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  <c r="GQ85" s="2"/>
      <c r="GR85" s="2"/>
      <c r="GS85" s="2"/>
      <c r="GT85" s="2"/>
      <c r="GU85" s="2"/>
      <c r="GV85" s="2"/>
      <c r="GW85" s="2"/>
      <c r="GX85" s="2"/>
      <c r="GY85" s="2"/>
      <c r="GZ85" s="2"/>
      <c r="HA85" s="2"/>
      <c r="HB85" s="2"/>
      <c r="HC85" s="2"/>
      <c r="HD85" s="2"/>
      <c r="HE85" s="2"/>
      <c r="HF85" s="2"/>
      <c r="HG85" s="2"/>
      <c r="HH85" s="2"/>
      <c r="HI85" s="2"/>
      <c r="HJ85" s="2"/>
      <c r="HK85" s="2"/>
      <c r="HL85" s="2"/>
      <c r="HM85" s="2"/>
      <c r="HN85" s="2"/>
      <c r="HO85" s="2"/>
      <c r="HP85" s="2"/>
      <c r="HQ85" s="2"/>
      <c r="HR85" s="2"/>
      <c r="HS85" s="2"/>
      <c r="HT85" s="2"/>
      <c r="HU85" s="2"/>
      <c r="HV85" s="2"/>
      <c r="HW85" s="2"/>
      <c r="HX85" s="2"/>
      <c r="HY85" s="2"/>
      <c r="HZ85" s="2"/>
      <c r="IA85" s="2"/>
      <c r="IB85" s="2"/>
      <c r="IC85" s="2"/>
      <c r="ID85" s="2"/>
      <c r="IE85" s="2"/>
      <c r="IF85" s="2"/>
      <c r="IG85" s="2"/>
      <c r="IH85" s="2"/>
      <c r="II85" s="2"/>
      <c r="IJ85" s="2"/>
      <c r="IK85" s="2"/>
      <c r="IL85" s="2"/>
      <c r="IM85" s="2"/>
      <c r="IN85" s="2"/>
      <c r="IO85" s="2"/>
      <c r="IP85" s="2"/>
      <c r="IQ85" s="2"/>
      <c r="IR85" s="2"/>
      <c r="IS85" s="2"/>
      <c r="IT85" s="2"/>
      <c r="IU85" s="2"/>
      <c r="IV85" s="2"/>
    </row>
    <row r="86" spans="1:256" ht="45" customHeight="1" x14ac:dyDescent="0.5">
      <c r="A86" s="62">
        <v>12</v>
      </c>
      <c r="B86" s="124"/>
      <c r="C86" s="55"/>
      <c r="D86" s="142"/>
      <c r="E86" s="57"/>
      <c r="F86" s="166"/>
      <c r="G86" s="144"/>
      <c r="H86" s="78"/>
      <c r="I86" s="78"/>
      <c r="J86" s="78"/>
      <c r="K86" s="78"/>
      <c r="L86" s="78"/>
      <c r="M86" s="78"/>
      <c r="N86" s="78"/>
      <c r="O86" s="78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  <c r="GJ86" s="2"/>
      <c r="GK86" s="2"/>
      <c r="GL86" s="2"/>
      <c r="GM86" s="2"/>
      <c r="GN86" s="2"/>
      <c r="GO86" s="2"/>
      <c r="GP86" s="2"/>
      <c r="GQ86" s="2"/>
      <c r="GR86" s="2"/>
      <c r="GS86" s="2"/>
      <c r="GT86" s="2"/>
      <c r="GU86" s="2"/>
      <c r="GV86" s="2"/>
      <c r="GW86" s="2"/>
      <c r="GX86" s="2"/>
      <c r="GY86" s="2"/>
      <c r="GZ86" s="2"/>
      <c r="HA86" s="2"/>
      <c r="HB86" s="2"/>
      <c r="HC86" s="2"/>
      <c r="HD86" s="2"/>
      <c r="HE86" s="2"/>
      <c r="HF86" s="2"/>
      <c r="HG86" s="2"/>
      <c r="HH86" s="2"/>
      <c r="HI86" s="2"/>
      <c r="HJ86" s="2"/>
      <c r="HK86" s="2"/>
      <c r="HL86" s="2"/>
      <c r="HM86" s="2"/>
      <c r="HN86" s="2"/>
      <c r="HO86" s="2"/>
      <c r="HP86" s="2"/>
      <c r="HQ86" s="2"/>
      <c r="HR86" s="2"/>
      <c r="HS86" s="2"/>
      <c r="HT86" s="2"/>
      <c r="HU86" s="2"/>
      <c r="HV86" s="2"/>
      <c r="HW86" s="2"/>
      <c r="HX86" s="2"/>
      <c r="HY86" s="2"/>
      <c r="HZ86" s="2"/>
      <c r="IA86" s="2"/>
      <c r="IB86" s="2"/>
      <c r="IC86" s="2"/>
      <c r="ID86" s="2"/>
      <c r="IE86" s="2"/>
      <c r="IF86" s="2"/>
      <c r="IG86" s="2"/>
      <c r="IH86" s="2"/>
      <c r="II86" s="2"/>
      <c r="IJ86" s="2"/>
      <c r="IK86" s="2"/>
      <c r="IL86" s="2"/>
      <c r="IM86" s="2"/>
      <c r="IN86" s="2"/>
      <c r="IO86" s="2"/>
      <c r="IP86" s="2"/>
      <c r="IQ86" s="2"/>
      <c r="IR86" s="2"/>
      <c r="IS86" s="2"/>
      <c r="IT86" s="2"/>
      <c r="IU86" s="2"/>
      <c r="IV86" s="2"/>
    </row>
    <row r="87" spans="1:256" ht="45" customHeight="1" x14ac:dyDescent="0.5">
      <c r="B87" s="29"/>
      <c r="C87" s="171" t="s">
        <v>126</v>
      </c>
      <c r="D87" s="142" t="s">
        <v>105</v>
      </c>
      <c r="E87" s="57"/>
      <c r="F87" s="164" t="s">
        <v>127</v>
      </c>
      <c r="G87" s="168"/>
      <c r="H87" s="53"/>
      <c r="I87" s="53">
        <f>SUM(I88:I96)</f>
        <v>7400</v>
      </c>
      <c r="J87" s="53">
        <f>SUM(J88:J96)</f>
        <v>7400</v>
      </c>
      <c r="K87" s="53">
        <f>SUM(K88:K96)</f>
        <v>0</v>
      </c>
      <c r="L87" s="53"/>
      <c r="M87" s="53"/>
      <c r="N87" s="53"/>
      <c r="O87" s="53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  <c r="GQ87" s="2"/>
      <c r="GR87" s="2"/>
      <c r="GS87" s="2"/>
      <c r="GT87" s="2"/>
      <c r="GU87" s="2"/>
      <c r="GV87" s="2"/>
      <c r="GW87" s="2"/>
      <c r="GX87" s="2"/>
      <c r="GY87" s="2"/>
      <c r="GZ87" s="2"/>
      <c r="HA87" s="2"/>
      <c r="HB87" s="2"/>
      <c r="HC87" s="2"/>
      <c r="HD87" s="2"/>
      <c r="HE87" s="2"/>
      <c r="HF87" s="2"/>
      <c r="HG87" s="2"/>
      <c r="HH87" s="2"/>
      <c r="HI87" s="2"/>
      <c r="HJ87" s="2"/>
      <c r="HK87" s="2"/>
      <c r="HL87" s="2"/>
      <c r="HM87" s="2"/>
      <c r="HN87" s="2"/>
      <c r="HO87" s="2"/>
      <c r="HP87" s="2"/>
      <c r="HQ87" s="2"/>
      <c r="HR87" s="2"/>
      <c r="HS87" s="2"/>
      <c r="HT87" s="2"/>
      <c r="HU87" s="2"/>
      <c r="HV87" s="2"/>
      <c r="HW87" s="2"/>
      <c r="HX87" s="2"/>
      <c r="HY87" s="2"/>
      <c r="HZ87" s="2"/>
      <c r="IA87" s="2"/>
      <c r="IB87" s="2"/>
      <c r="IC87" s="2"/>
      <c r="ID87" s="2"/>
      <c r="IE87" s="2"/>
      <c r="IF87" s="2"/>
      <c r="IG87" s="2"/>
      <c r="IH87" s="2"/>
      <c r="II87" s="2"/>
      <c r="IJ87" s="2"/>
      <c r="IK87" s="2"/>
      <c r="IL87" s="2"/>
      <c r="IM87" s="2"/>
      <c r="IN87" s="2"/>
      <c r="IO87" s="2"/>
      <c r="IP87" s="2"/>
      <c r="IQ87" s="2"/>
      <c r="IR87" s="2"/>
      <c r="IS87" s="2"/>
      <c r="IT87" s="2"/>
      <c r="IU87" s="2"/>
      <c r="IV87" s="2"/>
    </row>
    <row r="88" spans="1:256" ht="45" customHeight="1" x14ac:dyDescent="0.5">
      <c r="B88" s="29"/>
      <c r="C88" s="171"/>
      <c r="D88" s="142"/>
      <c r="E88" s="57" t="s">
        <v>19</v>
      </c>
      <c r="F88" s="142" t="s">
        <v>128</v>
      </c>
      <c r="G88" s="169"/>
      <c r="H88" s="85"/>
      <c r="I88" s="85">
        <v>400</v>
      </c>
      <c r="J88" s="85">
        <v>400</v>
      </c>
      <c r="K88" s="85"/>
      <c r="L88" s="85"/>
      <c r="M88" s="85"/>
      <c r="N88" s="85"/>
      <c r="O88" s="85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  <c r="GQ88" s="2"/>
      <c r="GR88" s="2"/>
      <c r="GS88" s="2"/>
      <c r="GT88" s="2"/>
      <c r="GU88" s="2"/>
      <c r="GV88" s="2"/>
      <c r="GW88" s="2"/>
      <c r="GX88" s="2"/>
      <c r="GY88" s="2"/>
      <c r="GZ88" s="2"/>
      <c r="HA88" s="2"/>
      <c r="HB88" s="2"/>
      <c r="HC88" s="2"/>
      <c r="HD88" s="2"/>
      <c r="HE88" s="2"/>
      <c r="HF88" s="2"/>
      <c r="HG88" s="2"/>
      <c r="HH88" s="2"/>
      <c r="HI88" s="2"/>
      <c r="HJ88" s="2"/>
      <c r="HK88" s="2"/>
      <c r="HL88" s="2"/>
      <c r="HM88" s="2"/>
      <c r="HN88" s="2"/>
      <c r="HO88" s="2"/>
      <c r="HP88" s="2"/>
      <c r="HQ88" s="2"/>
      <c r="HR88" s="2"/>
      <c r="HS88" s="2"/>
      <c r="HT88" s="2"/>
      <c r="HU88" s="2"/>
      <c r="HV88" s="2"/>
      <c r="HW88" s="2"/>
      <c r="HX88" s="2"/>
      <c r="HY88" s="2"/>
      <c r="HZ88" s="2"/>
      <c r="IA88" s="2"/>
      <c r="IB88" s="2"/>
      <c r="IC88" s="2"/>
      <c r="ID88" s="2"/>
      <c r="IE88" s="2"/>
      <c r="IF88" s="2"/>
      <c r="IG88" s="2"/>
      <c r="IH88" s="2"/>
      <c r="II88" s="2"/>
      <c r="IJ88" s="2"/>
      <c r="IK88" s="2"/>
      <c r="IL88" s="2"/>
      <c r="IM88" s="2"/>
      <c r="IN88" s="2"/>
      <c r="IO88" s="2"/>
      <c r="IP88" s="2"/>
      <c r="IQ88" s="2"/>
      <c r="IR88" s="2"/>
      <c r="IS88" s="2"/>
      <c r="IT88" s="2"/>
      <c r="IU88" s="2"/>
      <c r="IV88" s="2"/>
    </row>
    <row r="89" spans="1:256" ht="45" customHeight="1" x14ac:dyDescent="0.5">
      <c r="B89" s="29"/>
      <c r="C89" s="171"/>
      <c r="D89" s="142"/>
      <c r="E89" s="57" t="s">
        <v>21</v>
      </c>
      <c r="F89" s="143" t="s">
        <v>123</v>
      </c>
      <c r="G89" s="169"/>
      <c r="H89" s="85"/>
      <c r="I89" s="85">
        <v>1800</v>
      </c>
      <c r="J89" s="85">
        <v>1150</v>
      </c>
      <c r="K89" s="85"/>
      <c r="L89" s="85"/>
      <c r="M89" s="85"/>
      <c r="N89" s="85"/>
      <c r="O89" s="85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  <c r="GI89" s="2"/>
      <c r="GJ89" s="2"/>
      <c r="GK89" s="2"/>
      <c r="GL89" s="2"/>
      <c r="GM89" s="2"/>
      <c r="GN89" s="2"/>
      <c r="GO89" s="2"/>
      <c r="GP89" s="2"/>
      <c r="GQ89" s="2"/>
      <c r="GR89" s="2"/>
      <c r="GS89" s="2"/>
      <c r="GT89" s="2"/>
      <c r="GU89" s="2"/>
      <c r="GV89" s="2"/>
      <c r="GW89" s="2"/>
      <c r="GX89" s="2"/>
      <c r="GY89" s="2"/>
      <c r="GZ89" s="2"/>
      <c r="HA89" s="2"/>
      <c r="HB89" s="2"/>
      <c r="HC89" s="2"/>
      <c r="HD89" s="2"/>
      <c r="HE89" s="2"/>
      <c r="HF89" s="2"/>
      <c r="HG89" s="2"/>
      <c r="HH89" s="2"/>
      <c r="HI89" s="2"/>
      <c r="HJ89" s="2"/>
      <c r="HK89" s="2"/>
      <c r="HL89" s="2"/>
      <c r="HM89" s="2"/>
      <c r="HN89" s="2"/>
      <c r="HO89" s="2"/>
      <c r="HP89" s="2"/>
      <c r="HQ89" s="2"/>
      <c r="HR89" s="2"/>
      <c r="HS89" s="2"/>
      <c r="HT89" s="2"/>
      <c r="HU89" s="2"/>
      <c r="HV89" s="2"/>
      <c r="HW89" s="2"/>
      <c r="HX89" s="2"/>
      <c r="HY89" s="2"/>
      <c r="HZ89" s="2"/>
      <c r="IA89" s="2"/>
      <c r="IB89" s="2"/>
      <c r="IC89" s="2"/>
      <c r="ID89" s="2"/>
      <c r="IE89" s="2"/>
      <c r="IF89" s="2"/>
      <c r="IG89" s="2"/>
      <c r="IH89" s="2"/>
      <c r="II89" s="2"/>
      <c r="IJ89" s="2"/>
      <c r="IK89" s="2"/>
      <c r="IL89" s="2"/>
      <c r="IM89" s="2"/>
      <c r="IN89" s="2"/>
      <c r="IO89" s="2"/>
      <c r="IP89" s="2"/>
      <c r="IQ89" s="2"/>
      <c r="IR89" s="2"/>
      <c r="IS89" s="2"/>
      <c r="IT89" s="2"/>
      <c r="IU89" s="2"/>
      <c r="IV89" s="2"/>
    </row>
    <row r="90" spans="1:256" ht="45" customHeight="1" x14ac:dyDescent="0.5">
      <c r="B90" s="29"/>
      <c r="C90" s="172"/>
      <c r="D90" s="148"/>
      <c r="E90" s="81" t="s">
        <v>77</v>
      </c>
      <c r="F90" s="137" t="s">
        <v>124</v>
      </c>
      <c r="G90" s="173"/>
      <c r="H90" s="85"/>
      <c r="I90" s="85">
        <v>1600</v>
      </c>
      <c r="J90" s="85">
        <v>1900</v>
      </c>
      <c r="K90" s="85"/>
      <c r="L90" s="85"/>
      <c r="M90" s="85"/>
      <c r="N90" s="85"/>
      <c r="O90" s="85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  <c r="GQ90" s="2"/>
      <c r="GR90" s="2"/>
      <c r="GS90" s="2"/>
      <c r="GT90" s="2"/>
      <c r="GU90" s="2"/>
      <c r="GV90" s="2"/>
      <c r="GW90" s="2"/>
      <c r="GX90" s="2"/>
      <c r="GY90" s="2"/>
      <c r="GZ90" s="2"/>
      <c r="HA90" s="2"/>
      <c r="HB90" s="2"/>
      <c r="HC90" s="2"/>
      <c r="HD90" s="2"/>
      <c r="HE90" s="2"/>
      <c r="HF90" s="2"/>
      <c r="HG90" s="2"/>
      <c r="HH90" s="2"/>
      <c r="HI90" s="2"/>
      <c r="HJ90" s="2"/>
      <c r="HK90" s="2"/>
      <c r="HL90" s="2"/>
      <c r="HM90" s="2"/>
      <c r="HN90" s="2"/>
      <c r="HO90" s="2"/>
      <c r="HP90" s="2"/>
      <c r="HQ90" s="2"/>
      <c r="HR90" s="2"/>
      <c r="HS90" s="2"/>
      <c r="HT90" s="2"/>
      <c r="HU90" s="2"/>
      <c r="HV90" s="2"/>
      <c r="HW90" s="2"/>
      <c r="HX90" s="2"/>
      <c r="HY90" s="2"/>
      <c r="HZ90" s="2"/>
      <c r="IA90" s="2"/>
      <c r="IB90" s="2"/>
      <c r="IC90" s="2"/>
      <c r="ID90" s="2"/>
      <c r="IE90" s="2"/>
      <c r="IF90" s="2"/>
      <c r="IG90" s="2"/>
      <c r="IH90" s="2"/>
      <c r="II90" s="2"/>
      <c r="IJ90" s="2"/>
      <c r="IK90" s="2"/>
      <c r="IL90" s="2"/>
      <c r="IM90" s="2"/>
      <c r="IN90" s="2"/>
      <c r="IO90" s="2"/>
      <c r="IP90" s="2"/>
      <c r="IQ90" s="2"/>
      <c r="IR90" s="2"/>
      <c r="IS90" s="2"/>
      <c r="IT90" s="2"/>
      <c r="IU90" s="2"/>
      <c r="IV90" s="2"/>
    </row>
    <row r="91" spans="1:256" ht="45" customHeight="1" x14ac:dyDescent="0.5">
      <c r="B91" s="86"/>
      <c r="C91" s="82"/>
      <c r="D91" s="174"/>
      <c r="E91" s="81" t="s">
        <v>23</v>
      </c>
      <c r="F91" s="137" t="s">
        <v>125</v>
      </c>
      <c r="G91" s="173"/>
      <c r="H91" s="85"/>
      <c r="I91" s="85">
        <v>200</v>
      </c>
      <c r="J91" s="85">
        <v>200</v>
      </c>
      <c r="K91" s="85"/>
      <c r="L91" s="85"/>
      <c r="M91" s="85"/>
      <c r="N91" s="85"/>
      <c r="O91" s="85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145"/>
      <c r="AP91" s="145"/>
      <c r="AQ91" s="145"/>
      <c r="AR91" s="145"/>
      <c r="AS91" s="145"/>
      <c r="AT91" s="145"/>
      <c r="AU91" s="145"/>
      <c r="AV91" s="145"/>
      <c r="AW91" s="145"/>
      <c r="AX91" s="145"/>
      <c r="AY91" s="145"/>
      <c r="AZ91" s="145"/>
      <c r="BA91" s="145"/>
      <c r="BB91" s="145"/>
      <c r="BC91" s="145"/>
      <c r="BD91" s="145"/>
      <c r="BE91" s="145"/>
      <c r="BF91" s="145"/>
      <c r="BG91" s="145"/>
      <c r="BH91" s="145"/>
      <c r="BI91" s="145"/>
      <c r="BJ91" s="145"/>
      <c r="BK91" s="145"/>
      <c r="BL91" s="145"/>
      <c r="BM91" s="145"/>
      <c r="BN91" s="145"/>
      <c r="BO91" s="145"/>
      <c r="BP91" s="145"/>
      <c r="BQ91" s="145"/>
      <c r="BR91" s="145"/>
      <c r="BS91" s="145"/>
      <c r="BT91" s="145"/>
      <c r="BU91" s="145"/>
      <c r="BV91" s="145"/>
      <c r="BW91" s="145"/>
      <c r="BX91" s="145"/>
      <c r="BY91" s="145"/>
      <c r="BZ91" s="145"/>
      <c r="CA91" s="145"/>
      <c r="CB91" s="145"/>
      <c r="CC91" s="145"/>
      <c r="CD91" s="145"/>
      <c r="CE91" s="145"/>
      <c r="CF91" s="145"/>
      <c r="CG91" s="145"/>
      <c r="CH91" s="145"/>
      <c r="CI91" s="145"/>
      <c r="CJ91" s="145"/>
      <c r="CK91" s="145"/>
      <c r="CL91" s="145"/>
      <c r="CM91" s="145"/>
      <c r="CN91" s="145"/>
      <c r="CO91" s="145"/>
      <c r="CP91" s="145"/>
      <c r="CQ91" s="145"/>
      <c r="CR91" s="145"/>
      <c r="CS91" s="145"/>
      <c r="CT91" s="145"/>
      <c r="CU91" s="145"/>
      <c r="CV91" s="145"/>
      <c r="CW91" s="145"/>
      <c r="CX91" s="145"/>
      <c r="CY91" s="145"/>
      <c r="CZ91" s="145"/>
      <c r="DA91" s="145"/>
      <c r="DB91" s="145"/>
      <c r="DC91" s="145"/>
      <c r="DD91" s="145"/>
      <c r="DE91" s="145"/>
      <c r="DF91" s="145"/>
      <c r="DG91" s="145"/>
      <c r="DH91" s="145"/>
      <c r="DI91" s="145"/>
      <c r="DJ91" s="145"/>
      <c r="DK91" s="145"/>
      <c r="DL91" s="145"/>
      <c r="DM91" s="145"/>
      <c r="DN91" s="145"/>
      <c r="DO91" s="145"/>
      <c r="DP91" s="145"/>
      <c r="DQ91" s="145"/>
      <c r="DR91" s="145"/>
      <c r="DS91" s="145"/>
      <c r="DT91" s="145"/>
      <c r="DU91" s="145"/>
      <c r="DV91" s="145"/>
      <c r="DW91" s="145"/>
      <c r="DX91" s="145"/>
      <c r="DY91" s="145"/>
      <c r="DZ91" s="145"/>
      <c r="EA91" s="145"/>
      <c r="EB91" s="145"/>
      <c r="EC91" s="145"/>
      <c r="ED91" s="145"/>
      <c r="EE91" s="145"/>
      <c r="EF91" s="145"/>
      <c r="EG91" s="145"/>
      <c r="EH91" s="145"/>
      <c r="EI91" s="145"/>
      <c r="EJ91" s="145"/>
      <c r="EK91" s="145"/>
      <c r="EL91" s="145"/>
      <c r="EM91" s="145"/>
      <c r="EN91" s="145"/>
      <c r="EO91" s="145"/>
      <c r="EP91" s="145"/>
      <c r="EQ91" s="145"/>
      <c r="ER91" s="145"/>
      <c r="ES91" s="145"/>
      <c r="ET91" s="145"/>
      <c r="EU91" s="145"/>
      <c r="EV91" s="145"/>
      <c r="EW91" s="145"/>
      <c r="EX91" s="145"/>
      <c r="EY91" s="145"/>
      <c r="EZ91" s="145"/>
      <c r="FA91" s="145"/>
      <c r="FB91" s="145"/>
      <c r="FC91" s="145"/>
      <c r="FD91" s="145"/>
      <c r="FE91" s="145"/>
      <c r="FF91" s="145"/>
      <c r="FG91" s="145"/>
      <c r="FH91" s="145"/>
      <c r="FI91" s="145"/>
      <c r="FJ91" s="145"/>
      <c r="FK91" s="145"/>
      <c r="FL91" s="145"/>
      <c r="FM91" s="145"/>
      <c r="FN91" s="145"/>
      <c r="FO91" s="145"/>
      <c r="FP91" s="145"/>
      <c r="FQ91" s="145"/>
      <c r="FR91" s="145"/>
      <c r="FS91" s="145"/>
      <c r="FT91" s="145"/>
      <c r="FU91" s="145"/>
      <c r="FV91" s="145"/>
      <c r="FW91" s="145"/>
      <c r="FX91" s="145"/>
      <c r="FY91" s="145"/>
      <c r="FZ91" s="145"/>
      <c r="GA91" s="145"/>
      <c r="GB91" s="145"/>
      <c r="GC91" s="145"/>
      <c r="GD91" s="145"/>
      <c r="GE91" s="145"/>
      <c r="GF91" s="145"/>
      <c r="GG91" s="145"/>
      <c r="GH91" s="145"/>
      <c r="GI91" s="145"/>
      <c r="GJ91" s="145"/>
      <c r="GK91" s="145"/>
      <c r="GL91" s="145"/>
      <c r="GM91" s="145"/>
      <c r="GN91" s="145"/>
      <c r="GO91" s="145"/>
      <c r="GP91" s="145"/>
      <c r="GQ91" s="145"/>
      <c r="GR91" s="145"/>
      <c r="GS91" s="145"/>
      <c r="GT91" s="145"/>
      <c r="GU91" s="145"/>
      <c r="GV91" s="145"/>
      <c r="GW91" s="145"/>
      <c r="GX91" s="145"/>
      <c r="GY91" s="145"/>
      <c r="GZ91" s="145"/>
      <c r="HA91" s="145"/>
      <c r="HB91" s="145"/>
      <c r="HC91" s="145"/>
      <c r="HD91" s="145"/>
      <c r="HE91" s="145"/>
      <c r="HF91" s="145"/>
      <c r="HG91" s="145"/>
      <c r="HH91" s="145"/>
      <c r="HI91" s="145"/>
      <c r="HJ91" s="145"/>
      <c r="HK91" s="145"/>
      <c r="HL91" s="145"/>
      <c r="HM91" s="145"/>
      <c r="HN91" s="145"/>
      <c r="HO91" s="145"/>
      <c r="HP91" s="145"/>
      <c r="HQ91" s="145"/>
      <c r="HR91" s="145"/>
      <c r="HS91" s="145"/>
      <c r="HT91" s="145"/>
      <c r="HU91" s="145"/>
      <c r="HV91" s="145"/>
      <c r="HW91" s="145"/>
      <c r="HX91" s="145"/>
      <c r="HY91" s="145"/>
      <c r="HZ91" s="145"/>
      <c r="IA91" s="145"/>
      <c r="IB91" s="145"/>
      <c r="IC91" s="145"/>
      <c r="ID91" s="145"/>
      <c r="IE91" s="145"/>
      <c r="IF91" s="145"/>
      <c r="IG91" s="145"/>
      <c r="IH91" s="145"/>
      <c r="II91" s="145"/>
      <c r="IJ91" s="145"/>
      <c r="IK91" s="145"/>
      <c r="IL91" s="145"/>
      <c r="IM91" s="145"/>
      <c r="IN91" s="145"/>
      <c r="IO91" s="145"/>
      <c r="IP91" s="145"/>
      <c r="IQ91" s="145"/>
      <c r="IR91" s="145"/>
      <c r="IS91" s="145"/>
      <c r="IT91" s="145"/>
      <c r="IU91" s="145"/>
      <c r="IV91" s="145"/>
    </row>
    <row r="92" spans="1:256" ht="45" customHeight="1" x14ac:dyDescent="0.5">
      <c r="B92" s="124"/>
      <c r="C92" s="146"/>
      <c r="D92" s="175"/>
      <c r="E92" s="57" t="s">
        <v>129</v>
      </c>
      <c r="F92" s="166" t="s">
        <v>130</v>
      </c>
      <c r="G92" s="169"/>
      <c r="H92" s="85"/>
      <c r="I92" s="85">
        <v>800</v>
      </c>
      <c r="J92" s="85">
        <v>800</v>
      </c>
      <c r="K92" s="85"/>
      <c r="L92" s="85"/>
      <c r="M92" s="85"/>
      <c r="N92" s="85"/>
      <c r="O92" s="85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94"/>
      <c r="AP92" s="94"/>
      <c r="AQ92" s="94"/>
      <c r="AR92" s="94"/>
      <c r="AS92" s="94"/>
      <c r="AT92" s="94"/>
      <c r="AU92" s="94"/>
      <c r="AV92" s="94"/>
      <c r="AW92" s="94"/>
      <c r="AX92" s="94"/>
      <c r="AY92" s="94"/>
      <c r="AZ92" s="94"/>
      <c r="BA92" s="94"/>
      <c r="BB92" s="94"/>
      <c r="BC92" s="94"/>
      <c r="BD92" s="94"/>
      <c r="BE92" s="94"/>
      <c r="BF92" s="94"/>
      <c r="BG92" s="94"/>
      <c r="BH92" s="94"/>
      <c r="BI92" s="94"/>
      <c r="BJ92" s="94"/>
      <c r="BK92" s="94"/>
      <c r="BL92" s="94"/>
      <c r="BM92" s="94"/>
      <c r="BN92" s="94"/>
      <c r="BO92" s="94"/>
      <c r="BP92" s="94"/>
      <c r="BQ92" s="94"/>
      <c r="BR92" s="94"/>
      <c r="BS92" s="94"/>
      <c r="BT92" s="94"/>
      <c r="BU92" s="94"/>
      <c r="BV92" s="94"/>
      <c r="BW92" s="94"/>
      <c r="BX92" s="94"/>
      <c r="BY92" s="94"/>
      <c r="BZ92" s="94"/>
      <c r="CA92" s="94"/>
      <c r="CB92" s="94"/>
      <c r="CC92" s="94"/>
      <c r="CD92" s="94"/>
      <c r="CE92" s="94"/>
      <c r="CF92" s="94"/>
      <c r="CG92" s="94"/>
      <c r="CH92" s="94"/>
      <c r="CI92" s="94"/>
      <c r="CJ92" s="94"/>
      <c r="CK92" s="94"/>
      <c r="CL92" s="94"/>
      <c r="CM92" s="94"/>
      <c r="CN92" s="94"/>
      <c r="CO92" s="94"/>
      <c r="CP92" s="94"/>
      <c r="CQ92" s="94"/>
      <c r="CR92" s="94"/>
      <c r="CS92" s="94"/>
      <c r="CT92" s="94"/>
      <c r="CU92" s="94"/>
      <c r="CV92" s="94"/>
      <c r="CW92" s="94"/>
      <c r="CX92" s="94"/>
      <c r="CY92" s="94"/>
      <c r="CZ92" s="94"/>
      <c r="DA92" s="94"/>
      <c r="DB92" s="94"/>
      <c r="DC92" s="94"/>
      <c r="DD92" s="94"/>
      <c r="DE92" s="94"/>
      <c r="DF92" s="94"/>
      <c r="DG92" s="94"/>
      <c r="DH92" s="94"/>
      <c r="DI92" s="94"/>
      <c r="DJ92" s="94"/>
      <c r="DK92" s="94"/>
      <c r="DL92" s="94"/>
      <c r="DM92" s="94"/>
      <c r="DN92" s="94"/>
      <c r="DO92" s="94"/>
      <c r="DP92" s="94"/>
      <c r="DQ92" s="94"/>
      <c r="DR92" s="94"/>
      <c r="DS92" s="94"/>
      <c r="DT92" s="94"/>
      <c r="DU92" s="94"/>
      <c r="DV92" s="94"/>
      <c r="DW92" s="94"/>
      <c r="DX92" s="94"/>
      <c r="DY92" s="94"/>
      <c r="DZ92" s="94"/>
      <c r="EA92" s="94"/>
      <c r="EB92" s="94"/>
      <c r="EC92" s="94"/>
      <c r="ED92" s="94"/>
      <c r="EE92" s="94"/>
      <c r="EF92" s="94"/>
      <c r="EG92" s="94"/>
      <c r="EH92" s="94"/>
      <c r="EI92" s="94"/>
      <c r="EJ92" s="94"/>
      <c r="EK92" s="94"/>
      <c r="EL92" s="94"/>
      <c r="EM92" s="94"/>
      <c r="EN92" s="94"/>
      <c r="EO92" s="94"/>
      <c r="EP92" s="94"/>
      <c r="EQ92" s="94"/>
      <c r="ER92" s="94"/>
      <c r="ES92" s="94"/>
      <c r="ET92" s="94"/>
      <c r="EU92" s="94"/>
      <c r="EV92" s="94"/>
      <c r="EW92" s="94"/>
      <c r="EX92" s="94"/>
      <c r="EY92" s="94"/>
      <c r="EZ92" s="94"/>
      <c r="FA92" s="94"/>
      <c r="FB92" s="94"/>
      <c r="FC92" s="94"/>
      <c r="FD92" s="94"/>
      <c r="FE92" s="94"/>
      <c r="FF92" s="94"/>
      <c r="FG92" s="94"/>
      <c r="FH92" s="94"/>
      <c r="FI92" s="94"/>
      <c r="FJ92" s="94"/>
      <c r="FK92" s="94"/>
      <c r="FL92" s="94"/>
      <c r="FM92" s="94"/>
      <c r="FN92" s="94"/>
      <c r="FO92" s="94"/>
      <c r="FP92" s="94"/>
      <c r="FQ92" s="94"/>
      <c r="FR92" s="94"/>
      <c r="FS92" s="94"/>
      <c r="FT92" s="94"/>
      <c r="FU92" s="94"/>
      <c r="FV92" s="94"/>
      <c r="FW92" s="94"/>
      <c r="FX92" s="94"/>
      <c r="FY92" s="94"/>
      <c r="FZ92" s="94"/>
      <c r="GA92" s="94"/>
      <c r="GB92" s="94"/>
      <c r="GC92" s="94"/>
      <c r="GD92" s="94"/>
      <c r="GE92" s="94"/>
      <c r="GF92" s="94"/>
      <c r="GG92" s="94"/>
      <c r="GH92" s="94"/>
      <c r="GI92" s="94"/>
      <c r="GJ92" s="94"/>
      <c r="GK92" s="94"/>
      <c r="GL92" s="94"/>
      <c r="GM92" s="94"/>
      <c r="GN92" s="94"/>
      <c r="GO92" s="94"/>
      <c r="GP92" s="94"/>
      <c r="GQ92" s="94"/>
      <c r="GR92" s="94"/>
      <c r="GS92" s="94"/>
      <c r="GT92" s="94"/>
      <c r="GU92" s="94"/>
      <c r="GV92" s="94"/>
      <c r="GW92" s="94"/>
      <c r="GX92" s="94"/>
      <c r="GY92" s="94"/>
      <c r="GZ92" s="94"/>
      <c r="HA92" s="94"/>
      <c r="HB92" s="94"/>
      <c r="HC92" s="94"/>
      <c r="HD92" s="94"/>
      <c r="HE92" s="94"/>
      <c r="HF92" s="94"/>
      <c r="HG92" s="94"/>
      <c r="HH92" s="94"/>
      <c r="HI92" s="94"/>
      <c r="HJ92" s="94"/>
      <c r="HK92" s="94"/>
      <c r="HL92" s="94"/>
      <c r="HM92" s="94"/>
      <c r="HN92" s="94"/>
      <c r="HO92" s="94"/>
      <c r="HP92" s="94"/>
      <c r="HQ92" s="94"/>
      <c r="HR92" s="94"/>
      <c r="HS92" s="94"/>
      <c r="HT92" s="94"/>
      <c r="HU92" s="94"/>
      <c r="HV92" s="94"/>
      <c r="HW92" s="94"/>
      <c r="HX92" s="94"/>
      <c r="HY92" s="94"/>
      <c r="HZ92" s="94"/>
      <c r="IA92" s="94"/>
      <c r="IB92" s="94"/>
      <c r="IC92" s="94"/>
      <c r="ID92" s="94"/>
      <c r="IE92" s="94"/>
      <c r="IF92" s="94"/>
      <c r="IG92" s="94"/>
      <c r="IH92" s="94"/>
      <c r="II92" s="94"/>
      <c r="IJ92" s="94"/>
      <c r="IK92" s="94"/>
      <c r="IL92" s="94"/>
      <c r="IM92" s="94"/>
      <c r="IN92" s="94"/>
      <c r="IO92" s="94"/>
      <c r="IP92" s="94"/>
      <c r="IQ92" s="94"/>
      <c r="IR92" s="94"/>
      <c r="IS92" s="94"/>
      <c r="IT92" s="94"/>
      <c r="IU92" s="94"/>
      <c r="IV92" s="94"/>
    </row>
    <row r="93" spans="1:256" ht="45" customHeight="1" x14ac:dyDescent="0.5">
      <c r="B93" s="86"/>
      <c r="C93" s="146"/>
      <c r="D93" s="175"/>
      <c r="E93" s="57" t="s">
        <v>25</v>
      </c>
      <c r="F93" s="166" t="s">
        <v>131</v>
      </c>
      <c r="G93" s="169"/>
      <c r="H93" s="85"/>
      <c r="I93" s="85">
        <v>1400</v>
      </c>
      <c r="J93" s="85">
        <v>1550</v>
      </c>
      <c r="K93" s="85"/>
      <c r="L93" s="85"/>
      <c r="M93" s="85"/>
      <c r="N93" s="85"/>
      <c r="O93" s="85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94"/>
      <c r="AP93" s="94"/>
      <c r="AQ93" s="94"/>
      <c r="AR93" s="94"/>
      <c r="AS93" s="94"/>
      <c r="AT93" s="94"/>
      <c r="AU93" s="94"/>
      <c r="AV93" s="94"/>
      <c r="AW93" s="94"/>
      <c r="AX93" s="94"/>
      <c r="AY93" s="94"/>
      <c r="AZ93" s="94"/>
      <c r="BA93" s="94"/>
      <c r="BB93" s="94"/>
      <c r="BC93" s="94"/>
      <c r="BD93" s="94"/>
      <c r="BE93" s="94"/>
      <c r="BF93" s="94"/>
      <c r="BG93" s="94"/>
      <c r="BH93" s="94"/>
      <c r="BI93" s="94"/>
      <c r="BJ93" s="94"/>
      <c r="BK93" s="94"/>
      <c r="BL93" s="94"/>
      <c r="BM93" s="94"/>
      <c r="BN93" s="94"/>
      <c r="BO93" s="94"/>
      <c r="BP93" s="94"/>
      <c r="BQ93" s="94"/>
      <c r="BR93" s="94"/>
      <c r="BS93" s="94"/>
      <c r="BT93" s="94"/>
      <c r="BU93" s="94"/>
      <c r="BV93" s="94"/>
      <c r="BW93" s="94"/>
      <c r="BX93" s="94"/>
      <c r="BY93" s="94"/>
      <c r="BZ93" s="94"/>
      <c r="CA93" s="94"/>
      <c r="CB93" s="94"/>
      <c r="CC93" s="94"/>
      <c r="CD93" s="94"/>
      <c r="CE93" s="94"/>
      <c r="CF93" s="94"/>
      <c r="CG93" s="94"/>
      <c r="CH93" s="94"/>
      <c r="CI93" s="94"/>
      <c r="CJ93" s="94"/>
      <c r="CK93" s="94"/>
      <c r="CL93" s="94"/>
      <c r="CM93" s="94"/>
      <c r="CN93" s="94"/>
      <c r="CO93" s="94"/>
      <c r="CP93" s="94"/>
      <c r="CQ93" s="94"/>
      <c r="CR93" s="94"/>
      <c r="CS93" s="94"/>
      <c r="CT93" s="94"/>
      <c r="CU93" s="94"/>
      <c r="CV93" s="94"/>
      <c r="CW93" s="94"/>
      <c r="CX93" s="94"/>
      <c r="CY93" s="94"/>
      <c r="CZ93" s="94"/>
      <c r="DA93" s="94"/>
      <c r="DB93" s="94"/>
      <c r="DC93" s="94"/>
      <c r="DD93" s="94"/>
      <c r="DE93" s="94"/>
      <c r="DF93" s="94"/>
      <c r="DG93" s="94"/>
      <c r="DH93" s="94"/>
      <c r="DI93" s="94"/>
      <c r="DJ93" s="94"/>
      <c r="DK93" s="94"/>
      <c r="DL93" s="94"/>
      <c r="DM93" s="94"/>
      <c r="DN93" s="94"/>
      <c r="DO93" s="94"/>
      <c r="DP93" s="94"/>
      <c r="DQ93" s="94"/>
      <c r="DR93" s="94"/>
      <c r="DS93" s="94"/>
      <c r="DT93" s="94"/>
      <c r="DU93" s="94"/>
      <c r="DV93" s="94"/>
      <c r="DW93" s="94"/>
      <c r="DX93" s="94"/>
      <c r="DY93" s="94"/>
      <c r="DZ93" s="94"/>
      <c r="EA93" s="94"/>
      <c r="EB93" s="94"/>
      <c r="EC93" s="94"/>
      <c r="ED93" s="94"/>
      <c r="EE93" s="94"/>
      <c r="EF93" s="94"/>
      <c r="EG93" s="94"/>
      <c r="EH93" s="94"/>
      <c r="EI93" s="94"/>
      <c r="EJ93" s="94"/>
      <c r="EK93" s="94"/>
      <c r="EL93" s="94"/>
      <c r="EM93" s="94"/>
      <c r="EN93" s="94"/>
      <c r="EO93" s="94"/>
      <c r="EP93" s="94"/>
      <c r="EQ93" s="94"/>
      <c r="ER93" s="94"/>
      <c r="ES93" s="94"/>
      <c r="ET93" s="94"/>
      <c r="EU93" s="94"/>
      <c r="EV93" s="94"/>
      <c r="EW93" s="94"/>
      <c r="EX93" s="94"/>
      <c r="EY93" s="94"/>
      <c r="EZ93" s="94"/>
      <c r="FA93" s="94"/>
      <c r="FB93" s="94"/>
      <c r="FC93" s="94"/>
      <c r="FD93" s="94"/>
      <c r="FE93" s="94"/>
      <c r="FF93" s="94"/>
      <c r="FG93" s="94"/>
      <c r="FH93" s="94"/>
      <c r="FI93" s="94"/>
      <c r="FJ93" s="94"/>
      <c r="FK93" s="94"/>
      <c r="FL93" s="94"/>
      <c r="FM93" s="94"/>
      <c r="FN93" s="94"/>
      <c r="FO93" s="94"/>
      <c r="FP93" s="94"/>
      <c r="FQ93" s="94"/>
      <c r="FR93" s="94"/>
      <c r="FS93" s="94"/>
      <c r="FT93" s="94"/>
      <c r="FU93" s="94"/>
      <c r="FV93" s="94"/>
      <c r="FW93" s="94"/>
      <c r="FX93" s="94"/>
      <c r="FY93" s="94"/>
      <c r="FZ93" s="94"/>
      <c r="GA93" s="94"/>
      <c r="GB93" s="94"/>
      <c r="GC93" s="94"/>
      <c r="GD93" s="94"/>
      <c r="GE93" s="94"/>
      <c r="GF93" s="94"/>
      <c r="GG93" s="94"/>
      <c r="GH93" s="94"/>
      <c r="GI93" s="94"/>
      <c r="GJ93" s="94"/>
      <c r="GK93" s="94"/>
      <c r="GL93" s="94"/>
      <c r="GM93" s="94"/>
      <c r="GN93" s="94"/>
      <c r="GO93" s="94"/>
      <c r="GP93" s="94"/>
      <c r="GQ93" s="94"/>
      <c r="GR93" s="94"/>
      <c r="GS93" s="94"/>
      <c r="GT93" s="94"/>
      <c r="GU93" s="94"/>
      <c r="GV93" s="94"/>
      <c r="GW93" s="94"/>
      <c r="GX93" s="94"/>
      <c r="GY93" s="94"/>
      <c r="GZ93" s="94"/>
      <c r="HA93" s="94"/>
      <c r="HB93" s="94"/>
      <c r="HC93" s="94"/>
      <c r="HD93" s="94"/>
      <c r="HE93" s="94"/>
      <c r="HF93" s="94"/>
      <c r="HG93" s="94"/>
      <c r="HH93" s="94"/>
      <c r="HI93" s="94"/>
      <c r="HJ93" s="94"/>
      <c r="HK93" s="94"/>
      <c r="HL93" s="94"/>
      <c r="HM93" s="94"/>
      <c r="HN93" s="94"/>
      <c r="HO93" s="94"/>
      <c r="HP93" s="94"/>
      <c r="HQ93" s="94"/>
      <c r="HR93" s="94"/>
      <c r="HS93" s="94"/>
      <c r="HT93" s="94"/>
      <c r="HU93" s="94"/>
      <c r="HV93" s="94"/>
      <c r="HW93" s="94"/>
      <c r="HX93" s="94"/>
      <c r="HY93" s="94"/>
      <c r="HZ93" s="94"/>
      <c r="IA93" s="94"/>
      <c r="IB93" s="94"/>
      <c r="IC93" s="94"/>
      <c r="ID93" s="94"/>
      <c r="IE93" s="94"/>
      <c r="IF93" s="94"/>
      <c r="IG93" s="94"/>
      <c r="IH93" s="94"/>
      <c r="II93" s="94"/>
      <c r="IJ93" s="94"/>
      <c r="IK93" s="94"/>
      <c r="IL93" s="94"/>
      <c r="IM93" s="94"/>
      <c r="IN93" s="94"/>
      <c r="IO93" s="94"/>
      <c r="IP93" s="94"/>
      <c r="IQ93" s="94"/>
      <c r="IR93" s="94"/>
      <c r="IS93" s="94"/>
      <c r="IT93" s="94"/>
      <c r="IU93" s="94"/>
      <c r="IV93" s="94"/>
    </row>
    <row r="94" spans="1:256" ht="45" customHeight="1" x14ac:dyDescent="0.5">
      <c r="B94" s="86"/>
      <c r="C94" s="146"/>
      <c r="D94" s="175"/>
      <c r="E94" s="57" t="s">
        <v>27</v>
      </c>
      <c r="F94" s="166" t="s">
        <v>132</v>
      </c>
      <c r="G94" s="169"/>
      <c r="H94" s="85"/>
      <c r="I94" s="85">
        <v>1000</v>
      </c>
      <c r="J94" s="85">
        <v>1000</v>
      </c>
      <c r="K94" s="85"/>
      <c r="L94" s="85"/>
      <c r="M94" s="85"/>
      <c r="N94" s="85"/>
      <c r="O94" s="85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94"/>
      <c r="AP94" s="94"/>
      <c r="AQ94" s="94"/>
      <c r="AR94" s="94"/>
      <c r="AS94" s="94"/>
      <c r="AT94" s="94"/>
      <c r="AU94" s="94"/>
      <c r="AV94" s="94"/>
      <c r="AW94" s="94"/>
      <c r="AX94" s="94"/>
      <c r="AY94" s="94"/>
      <c r="AZ94" s="94"/>
      <c r="BA94" s="94"/>
      <c r="BB94" s="94"/>
      <c r="BC94" s="94"/>
      <c r="BD94" s="94"/>
      <c r="BE94" s="94"/>
      <c r="BF94" s="94"/>
      <c r="BG94" s="94"/>
      <c r="BH94" s="94"/>
      <c r="BI94" s="94"/>
      <c r="BJ94" s="94"/>
      <c r="BK94" s="94"/>
      <c r="BL94" s="94"/>
      <c r="BM94" s="94"/>
      <c r="BN94" s="94"/>
      <c r="BO94" s="94"/>
      <c r="BP94" s="94"/>
      <c r="BQ94" s="94"/>
      <c r="BR94" s="94"/>
      <c r="BS94" s="94"/>
      <c r="BT94" s="94"/>
      <c r="BU94" s="94"/>
      <c r="BV94" s="94"/>
      <c r="BW94" s="94"/>
      <c r="BX94" s="94"/>
      <c r="BY94" s="94"/>
      <c r="BZ94" s="94"/>
      <c r="CA94" s="94"/>
      <c r="CB94" s="94"/>
      <c r="CC94" s="94"/>
      <c r="CD94" s="94"/>
      <c r="CE94" s="94"/>
      <c r="CF94" s="94"/>
      <c r="CG94" s="94"/>
      <c r="CH94" s="94"/>
      <c r="CI94" s="94"/>
      <c r="CJ94" s="94"/>
      <c r="CK94" s="94"/>
      <c r="CL94" s="94"/>
      <c r="CM94" s="94"/>
      <c r="CN94" s="94"/>
      <c r="CO94" s="94"/>
      <c r="CP94" s="94"/>
      <c r="CQ94" s="94"/>
      <c r="CR94" s="94"/>
      <c r="CS94" s="94"/>
      <c r="CT94" s="94"/>
      <c r="CU94" s="94"/>
      <c r="CV94" s="94"/>
      <c r="CW94" s="94"/>
      <c r="CX94" s="94"/>
      <c r="CY94" s="94"/>
      <c r="CZ94" s="94"/>
      <c r="DA94" s="94"/>
      <c r="DB94" s="94"/>
      <c r="DC94" s="94"/>
      <c r="DD94" s="94"/>
      <c r="DE94" s="94"/>
      <c r="DF94" s="94"/>
      <c r="DG94" s="94"/>
      <c r="DH94" s="94"/>
      <c r="DI94" s="94"/>
      <c r="DJ94" s="94"/>
      <c r="DK94" s="94"/>
      <c r="DL94" s="94"/>
      <c r="DM94" s="94"/>
      <c r="DN94" s="94"/>
      <c r="DO94" s="94"/>
      <c r="DP94" s="94"/>
      <c r="DQ94" s="94"/>
      <c r="DR94" s="94"/>
      <c r="DS94" s="94"/>
      <c r="DT94" s="94"/>
      <c r="DU94" s="94"/>
      <c r="DV94" s="94"/>
      <c r="DW94" s="94"/>
      <c r="DX94" s="94"/>
      <c r="DY94" s="94"/>
      <c r="DZ94" s="94"/>
      <c r="EA94" s="94"/>
      <c r="EB94" s="94"/>
      <c r="EC94" s="94"/>
      <c r="ED94" s="94"/>
      <c r="EE94" s="94"/>
      <c r="EF94" s="94"/>
      <c r="EG94" s="94"/>
      <c r="EH94" s="94"/>
      <c r="EI94" s="94"/>
      <c r="EJ94" s="94"/>
      <c r="EK94" s="94"/>
      <c r="EL94" s="94"/>
      <c r="EM94" s="94"/>
      <c r="EN94" s="94"/>
      <c r="EO94" s="94"/>
      <c r="EP94" s="94"/>
      <c r="EQ94" s="94"/>
      <c r="ER94" s="94"/>
      <c r="ES94" s="94"/>
      <c r="ET94" s="94"/>
      <c r="EU94" s="94"/>
      <c r="EV94" s="94"/>
      <c r="EW94" s="94"/>
      <c r="EX94" s="94"/>
      <c r="EY94" s="94"/>
      <c r="EZ94" s="94"/>
      <c r="FA94" s="94"/>
      <c r="FB94" s="94"/>
      <c r="FC94" s="94"/>
      <c r="FD94" s="94"/>
      <c r="FE94" s="94"/>
      <c r="FF94" s="94"/>
      <c r="FG94" s="94"/>
      <c r="FH94" s="94"/>
      <c r="FI94" s="94"/>
      <c r="FJ94" s="94"/>
      <c r="FK94" s="94"/>
      <c r="FL94" s="94"/>
      <c r="FM94" s="94"/>
      <c r="FN94" s="94"/>
      <c r="FO94" s="94"/>
      <c r="FP94" s="94"/>
      <c r="FQ94" s="94"/>
      <c r="FR94" s="94"/>
      <c r="FS94" s="94"/>
      <c r="FT94" s="94"/>
      <c r="FU94" s="94"/>
      <c r="FV94" s="94"/>
      <c r="FW94" s="94"/>
      <c r="FX94" s="94"/>
      <c r="FY94" s="94"/>
      <c r="FZ94" s="94"/>
      <c r="GA94" s="94"/>
      <c r="GB94" s="94"/>
      <c r="GC94" s="94"/>
      <c r="GD94" s="94"/>
      <c r="GE94" s="94"/>
      <c r="GF94" s="94"/>
      <c r="GG94" s="94"/>
      <c r="GH94" s="94"/>
      <c r="GI94" s="94"/>
      <c r="GJ94" s="94"/>
      <c r="GK94" s="94"/>
      <c r="GL94" s="94"/>
      <c r="GM94" s="94"/>
      <c r="GN94" s="94"/>
      <c r="GO94" s="94"/>
      <c r="GP94" s="94"/>
      <c r="GQ94" s="94"/>
      <c r="GR94" s="94"/>
      <c r="GS94" s="94"/>
      <c r="GT94" s="94"/>
      <c r="GU94" s="94"/>
      <c r="GV94" s="94"/>
      <c r="GW94" s="94"/>
      <c r="GX94" s="94"/>
      <c r="GY94" s="94"/>
      <c r="GZ94" s="94"/>
      <c r="HA94" s="94"/>
      <c r="HB94" s="94"/>
      <c r="HC94" s="94"/>
      <c r="HD94" s="94"/>
      <c r="HE94" s="94"/>
      <c r="HF94" s="94"/>
      <c r="HG94" s="94"/>
      <c r="HH94" s="94"/>
      <c r="HI94" s="94"/>
      <c r="HJ94" s="94"/>
      <c r="HK94" s="94"/>
      <c r="HL94" s="94"/>
      <c r="HM94" s="94"/>
      <c r="HN94" s="94"/>
      <c r="HO94" s="94"/>
      <c r="HP94" s="94"/>
      <c r="HQ94" s="94"/>
      <c r="HR94" s="94"/>
      <c r="HS94" s="94"/>
      <c r="HT94" s="94"/>
      <c r="HU94" s="94"/>
      <c r="HV94" s="94"/>
      <c r="HW94" s="94"/>
      <c r="HX94" s="94"/>
      <c r="HY94" s="94"/>
      <c r="HZ94" s="94"/>
      <c r="IA94" s="94"/>
      <c r="IB94" s="94"/>
      <c r="IC94" s="94"/>
      <c r="ID94" s="94"/>
      <c r="IE94" s="94"/>
      <c r="IF94" s="94"/>
      <c r="IG94" s="94"/>
      <c r="IH94" s="94"/>
      <c r="II94" s="94"/>
      <c r="IJ94" s="94"/>
      <c r="IK94" s="94"/>
      <c r="IL94" s="94"/>
      <c r="IM94" s="94"/>
      <c r="IN94" s="94"/>
      <c r="IO94" s="94"/>
      <c r="IP94" s="94"/>
      <c r="IQ94" s="94"/>
      <c r="IR94" s="94"/>
      <c r="IS94" s="94"/>
      <c r="IT94" s="94"/>
      <c r="IU94" s="94"/>
      <c r="IV94" s="94"/>
    </row>
    <row r="95" spans="1:256" ht="45" customHeight="1" x14ac:dyDescent="0.5">
      <c r="B95" s="86"/>
      <c r="C95" s="146"/>
      <c r="D95" s="175"/>
      <c r="E95" s="57" t="s">
        <v>133</v>
      </c>
      <c r="F95" s="166" t="s">
        <v>134</v>
      </c>
      <c r="G95" s="169"/>
      <c r="H95" s="85"/>
      <c r="I95" s="85">
        <v>200</v>
      </c>
      <c r="J95" s="85">
        <v>200</v>
      </c>
      <c r="K95" s="85"/>
      <c r="L95" s="85"/>
      <c r="M95" s="85"/>
      <c r="N95" s="85"/>
      <c r="O95" s="85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94"/>
      <c r="AP95" s="94"/>
      <c r="AQ95" s="94"/>
      <c r="AR95" s="94"/>
      <c r="AS95" s="94"/>
      <c r="AT95" s="94"/>
      <c r="AU95" s="94"/>
      <c r="AV95" s="94"/>
      <c r="AW95" s="94"/>
      <c r="AX95" s="94"/>
      <c r="AY95" s="94"/>
      <c r="AZ95" s="94"/>
      <c r="BA95" s="94"/>
      <c r="BB95" s="94"/>
      <c r="BC95" s="94"/>
      <c r="BD95" s="94"/>
      <c r="BE95" s="94"/>
      <c r="BF95" s="94"/>
      <c r="BG95" s="94"/>
      <c r="BH95" s="94"/>
      <c r="BI95" s="94"/>
      <c r="BJ95" s="94"/>
      <c r="BK95" s="94"/>
      <c r="BL95" s="94"/>
      <c r="BM95" s="94"/>
      <c r="BN95" s="94"/>
      <c r="BO95" s="94"/>
      <c r="BP95" s="94"/>
      <c r="BQ95" s="94"/>
      <c r="BR95" s="94"/>
      <c r="BS95" s="94"/>
      <c r="BT95" s="94"/>
      <c r="BU95" s="94"/>
      <c r="BV95" s="94"/>
      <c r="BW95" s="94"/>
      <c r="BX95" s="94"/>
      <c r="BY95" s="94"/>
      <c r="BZ95" s="94"/>
      <c r="CA95" s="94"/>
      <c r="CB95" s="94"/>
      <c r="CC95" s="94"/>
      <c r="CD95" s="94"/>
      <c r="CE95" s="94"/>
      <c r="CF95" s="94"/>
      <c r="CG95" s="94"/>
      <c r="CH95" s="94"/>
      <c r="CI95" s="94"/>
      <c r="CJ95" s="94"/>
      <c r="CK95" s="94"/>
      <c r="CL95" s="94"/>
      <c r="CM95" s="94"/>
      <c r="CN95" s="94"/>
      <c r="CO95" s="94"/>
      <c r="CP95" s="94"/>
      <c r="CQ95" s="94"/>
      <c r="CR95" s="94"/>
      <c r="CS95" s="94"/>
      <c r="CT95" s="94"/>
      <c r="CU95" s="94"/>
      <c r="CV95" s="94"/>
      <c r="CW95" s="94"/>
      <c r="CX95" s="94"/>
      <c r="CY95" s="94"/>
      <c r="CZ95" s="94"/>
      <c r="DA95" s="94"/>
      <c r="DB95" s="94"/>
      <c r="DC95" s="94"/>
      <c r="DD95" s="94"/>
      <c r="DE95" s="94"/>
      <c r="DF95" s="94"/>
      <c r="DG95" s="94"/>
      <c r="DH95" s="94"/>
      <c r="DI95" s="94"/>
      <c r="DJ95" s="94"/>
      <c r="DK95" s="94"/>
      <c r="DL95" s="94"/>
      <c r="DM95" s="94"/>
      <c r="DN95" s="94"/>
      <c r="DO95" s="94"/>
      <c r="DP95" s="94"/>
      <c r="DQ95" s="94"/>
      <c r="DR95" s="94"/>
      <c r="DS95" s="94"/>
      <c r="DT95" s="94"/>
      <c r="DU95" s="94"/>
      <c r="DV95" s="94"/>
      <c r="DW95" s="94"/>
      <c r="DX95" s="94"/>
      <c r="DY95" s="94"/>
      <c r="DZ95" s="94"/>
      <c r="EA95" s="94"/>
      <c r="EB95" s="94"/>
      <c r="EC95" s="94"/>
      <c r="ED95" s="94"/>
      <c r="EE95" s="94"/>
      <c r="EF95" s="94"/>
      <c r="EG95" s="94"/>
      <c r="EH95" s="94"/>
      <c r="EI95" s="94"/>
      <c r="EJ95" s="94"/>
      <c r="EK95" s="94"/>
      <c r="EL95" s="94"/>
      <c r="EM95" s="94"/>
      <c r="EN95" s="94"/>
      <c r="EO95" s="94"/>
      <c r="EP95" s="94"/>
      <c r="EQ95" s="94"/>
      <c r="ER95" s="94"/>
      <c r="ES95" s="94"/>
      <c r="ET95" s="94"/>
      <c r="EU95" s="94"/>
      <c r="EV95" s="94"/>
      <c r="EW95" s="94"/>
      <c r="EX95" s="94"/>
      <c r="EY95" s="94"/>
      <c r="EZ95" s="94"/>
      <c r="FA95" s="94"/>
      <c r="FB95" s="94"/>
      <c r="FC95" s="94"/>
      <c r="FD95" s="94"/>
      <c r="FE95" s="94"/>
      <c r="FF95" s="94"/>
      <c r="FG95" s="94"/>
      <c r="FH95" s="94"/>
      <c r="FI95" s="94"/>
      <c r="FJ95" s="94"/>
      <c r="FK95" s="94"/>
      <c r="FL95" s="94"/>
      <c r="FM95" s="94"/>
      <c r="FN95" s="94"/>
      <c r="FO95" s="94"/>
      <c r="FP95" s="94"/>
      <c r="FQ95" s="94"/>
      <c r="FR95" s="94"/>
      <c r="FS95" s="94"/>
      <c r="FT95" s="94"/>
      <c r="FU95" s="94"/>
      <c r="FV95" s="94"/>
      <c r="FW95" s="94"/>
      <c r="FX95" s="94"/>
      <c r="FY95" s="94"/>
      <c r="FZ95" s="94"/>
      <c r="GA95" s="94"/>
      <c r="GB95" s="94"/>
      <c r="GC95" s="94"/>
      <c r="GD95" s="94"/>
      <c r="GE95" s="94"/>
      <c r="GF95" s="94"/>
      <c r="GG95" s="94"/>
      <c r="GH95" s="94"/>
      <c r="GI95" s="94"/>
      <c r="GJ95" s="94"/>
      <c r="GK95" s="94"/>
      <c r="GL95" s="94"/>
      <c r="GM95" s="94"/>
      <c r="GN95" s="94"/>
      <c r="GO95" s="94"/>
      <c r="GP95" s="94"/>
      <c r="GQ95" s="94"/>
      <c r="GR95" s="94"/>
      <c r="GS95" s="94"/>
      <c r="GT95" s="94"/>
      <c r="GU95" s="94"/>
      <c r="GV95" s="94"/>
      <c r="GW95" s="94"/>
      <c r="GX95" s="94"/>
      <c r="GY95" s="94"/>
      <c r="GZ95" s="94"/>
      <c r="HA95" s="94"/>
      <c r="HB95" s="94"/>
      <c r="HC95" s="94"/>
      <c r="HD95" s="94"/>
      <c r="HE95" s="94"/>
      <c r="HF95" s="94"/>
      <c r="HG95" s="94"/>
      <c r="HH95" s="94"/>
      <c r="HI95" s="94"/>
      <c r="HJ95" s="94"/>
      <c r="HK95" s="94"/>
      <c r="HL95" s="94"/>
      <c r="HM95" s="94"/>
      <c r="HN95" s="94"/>
      <c r="HO95" s="94"/>
      <c r="HP95" s="94"/>
      <c r="HQ95" s="94"/>
      <c r="HR95" s="94"/>
      <c r="HS95" s="94"/>
      <c r="HT95" s="94"/>
      <c r="HU95" s="94"/>
      <c r="HV95" s="94"/>
      <c r="HW95" s="94"/>
      <c r="HX95" s="94"/>
      <c r="HY95" s="94"/>
      <c r="HZ95" s="94"/>
      <c r="IA95" s="94"/>
      <c r="IB95" s="94"/>
      <c r="IC95" s="94"/>
      <c r="ID95" s="94"/>
      <c r="IE95" s="94"/>
      <c r="IF95" s="94"/>
      <c r="IG95" s="94"/>
      <c r="IH95" s="94"/>
      <c r="II95" s="94"/>
      <c r="IJ95" s="94"/>
      <c r="IK95" s="94"/>
      <c r="IL95" s="94"/>
      <c r="IM95" s="94"/>
      <c r="IN95" s="94"/>
      <c r="IO95" s="94"/>
      <c r="IP95" s="94"/>
      <c r="IQ95" s="94"/>
      <c r="IR95" s="94"/>
      <c r="IS95" s="94"/>
      <c r="IT95" s="94"/>
      <c r="IU95" s="94"/>
      <c r="IV95" s="94"/>
    </row>
    <row r="96" spans="1:256" ht="45" customHeight="1" x14ac:dyDescent="0.5">
      <c r="B96" s="86"/>
      <c r="C96" s="146"/>
      <c r="D96" s="175"/>
      <c r="E96" s="57" t="s">
        <v>12</v>
      </c>
      <c r="F96" s="166" t="s">
        <v>135</v>
      </c>
      <c r="G96" s="169"/>
      <c r="H96" s="85"/>
      <c r="I96" s="85">
        <v>0</v>
      </c>
      <c r="J96" s="85">
        <v>200</v>
      </c>
      <c r="K96" s="85"/>
      <c r="L96" s="85"/>
      <c r="M96" s="85"/>
      <c r="N96" s="85"/>
      <c r="O96" s="85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94"/>
      <c r="AP96" s="94"/>
      <c r="AQ96" s="94"/>
      <c r="AR96" s="94"/>
      <c r="AS96" s="94"/>
      <c r="AT96" s="94"/>
      <c r="AU96" s="94"/>
      <c r="AV96" s="94"/>
      <c r="AW96" s="94"/>
      <c r="AX96" s="94"/>
      <c r="AY96" s="94"/>
      <c r="AZ96" s="94"/>
      <c r="BA96" s="94"/>
      <c r="BB96" s="94"/>
      <c r="BC96" s="94"/>
      <c r="BD96" s="94"/>
      <c r="BE96" s="94"/>
      <c r="BF96" s="94"/>
      <c r="BG96" s="94"/>
      <c r="BH96" s="94"/>
      <c r="BI96" s="94"/>
      <c r="BJ96" s="94"/>
      <c r="BK96" s="94"/>
      <c r="BL96" s="94"/>
      <c r="BM96" s="94"/>
      <c r="BN96" s="94"/>
      <c r="BO96" s="94"/>
      <c r="BP96" s="94"/>
      <c r="BQ96" s="94"/>
      <c r="BR96" s="94"/>
      <c r="BS96" s="94"/>
      <c r="BT96" s="94"/>
      <c r="BU96" s="94"/>
      <c r="BV96" s="94"/>
      <c r="BW96" s="94"/>
      <c r="BX96" s="94"/>
      <c r="BY96" s="94"/>
      <c r="BZ96" s="94"/>
      <c r="CA96" s="94"/>
      <c r="CB96" s="94"/>
      <c r="CC96" s="94"/>
      <c r="CD96" s="94"/>
      <c r="CE96" s="94"/>
      <c r="CF96" s="94"/>
      <c r="CG96" s="94"/>
      <c r="CH96" s="94"/>
      <c r="CI96" s="94"/>
      <c r="CJ96" s="94"/>
      <c r="CK96" s="94"/>
      <c r="CL96" s="94"/>
      <c r="CM96" s="94"/>
      <c r="CN96" s="94"/>
      <c r="CO96" s="94"/>
      <c r="CP96" s="94"/>
      <c r="CQ96" s="94"/>
      <c r="CR96" s="94"/>
      <c r="CS96" s="94"/>
      <c r="CT96" s="94"/>
      <c r="CU96" s="94"/>
      <c r="CV96" s="94"/>
      <c r="CW96" s="94"/>
      <c r="CX96" s="94"/>
      <c r="CY96" s="94"/>
      <c r="CZ96" s="94"/>
      <c r="DA96" s="94"/>
      <c r="DB96" s="94"/>
      <c r="DC96" s="94"/>
      <c r="DD96" s="94"/>
      <c r="DE96" s="94"/>
      <c r="DF96" s="94"/>
      <c r="DG96" s="94"/>
      <c r="DH96" s="94"/>
      <c r="DI96" s="94"/>
      <c r="DJ96" s="94"/>
      <c r="DK96" s="94"/>
      <c r="DL96" s="94"/>
      <c r="DM96" s="94"/>
      <c r="DN96" s="94"/>
      <c r="DO96" s="94"/>
      <c r="DP96" s="94"/>
      <c r="DQ96" s="94"/>
      <c r="DR96" s="94"/>
      <c r="DS96" s="94"/>
      <c r="DT96" s="94"/>
      <c r="DU96" s="94"/>
      <c r="DV96" s="94"/>
      <c r="DW96" s="94"/>
      <c r="DX96" s="94"/>
      <c r="DY96" s="94"/>
      <c r="DZ96" s="94"/>
      <c r="EA96" s="94"/>
      <c r="EB96" s="94"/>
      <c r="EC96" s="94"/>
      <c r="ED96" s="94"/>
      <c r="EE96" s="94"/>
      <c r="EF96" s="94"/>
      <c r="EG96" s="94"/>
      <c r="EH96" s="94"/>
      <c r="EI96" s="94"/>
      <c r="EJ96" s="94"/>
      <c r="EK96" s="94"/>
      <c r="EL96" s="94"/>
      <c r="EM96" s="94"/>
      <c r="EN96" s="94"/>
      <c r="EO96" s="94"/>
      <c r="EP96" s="94"/>
      <c r="EQ96" s="94"/>
      <c r="ER96" s="94"/>
      <c r="ES96" s="94"/>
      <c r="ET96" s="94"/>
      <c r="EU96" s="94"/>
      <c r="EV96" s="94"/>
      <c r="EW96" s="94"/>
      <c r="EX96" s="94"/>
      <c r="EY96" s="94"/>
      <c r="EZ96" s="94"/>
      <c r="FA96" s="94"/>
      <c r="FB96" s="94"/>
      <c r="FC96" s="94"/>
      <c r="FD96" s="94"/>
      <c r="FE96" s="94"/>
      <c r="FF96" s="94"/>
      <c r="FG96" s="94"/>
      <c r="FH96" s="94"/>
      <c r="FI96" s="94"/>
      <c r="FJ96" s="94"/>
      <c r="FK96" s="94"/>
      <c r="FL96" s="94"/>
      <c r="FM96" s="94"/>
      <c r="FN96" s="94"/>
      <c r="FO96" s="94"/>
      <c r="FP96" s="94"/>
      <c r="FQ96" s="94"/>
      <c r="FR96" s="94"/>
      <c r="FS96" s="94"/>
      <c r="FT96" s="94"/>
      <c r="FU96" s="94"/>
      <c r="FV96" s="94"/>
      <c r="FW96" s="94"/>
      <c r="FX96" s="94"/>
      <c r="FY96" s="94"/>
      <c r="FZ96" s="94"/>
      <c r="GA96" s="94"/>
      <c r="GB96" s="94"/>
      <c r="GC96" s="94"/>
      <c r="GD96" s="94"/>
      <c r="GE96" s="94"/>
      <c r="GF96" s="94"/>
      <c r="GG96" s="94"/>
      <c r="GH96" s="94"/>
      <c r="GI96" s="94"/>
      <c r="GJ96" s="94"/>
      <c r="GK96" s="94"/>
      <c r="GL96" s="94"/>
      <c r="GM96" s="94"/>
      <c r="GN96" s="94"/>
      <c r="GO96" s="94"/>
      <c r="GP96" s="94"/>
      <c r="GQ96" s="94"/>
      <c r="GR96" s="94"/>
      <c r="GS96" s="94"/>
      <c r="GT96" s="94"/>
      <c r="GU96" s="94"/>
      <c r="GV96" s="94"/>
      <c r="GW96" s="94"/>
      <c r="GX96" s="94"/>
      <c r="GY96" s="94"/>
      <c r="GZ96" s="94"/>
      <c r="HA96" s="94"/>
      <c r="HB96" s="94"/>
      <c r="HC96" s="94"/>
      <c r="HD96" s="94"/>
      <c r="HE96" s="94"/>
      <c r="HF96" s="94"/>
      <c r="HG96" s="94"/>
      <c r="HH96" s="94"/>
      <c r="HI96" s="94"/>
      <c r="HJ96" s="94"/>
      <c r="HK96" s="94"/>
      <c r="HL96" s="94"/>
      <c r="HM96" s="94"/>
      <c r="HN96" s="94"/>
      <c r="HO96" s="94"/>
      <c r="HP96" s="94"/>
      <c r="HQ96" s="94"/>
      <c r="HR96" s="94"/>
      <c r="HS96" s="94"/>
      <c r="HT96" s="94"/>
      <c r="HU96" s="94"/>
      <c r="HV96" s="94"/>
      <c r="HW96" s="94"/>
      <c r="HX96" s="94"/>
      <c r="HY96" s="94"/>
      <c r="HZ96" s="94"/>
      <c r="IA96" s="94"/>
      <c r="IB96" s="94"/>
      <c r="IC96" s="94"/>
      <c r="ID96" s="94"/>
      <c r="IE96" s="94"/>
      <c r="IF96" s="94"/>
      <c r="IG96" s="94"/>
      <c r="IH96" s="94"/>
      <c r="II96" s="94"/>
      <c r="IJ96" s="94"/>
      <c r="IK96" s="94"/>
      <c r="IL96" s="94"/>
      <c r="IM96" s="94"/>
      <c r="IN96" s="94"/>
      <c r="IO96" s="94"/>
      <c r="IP96" s="94"/>
      <c r="IQ96" s="94"/>
      <c r="IR96" s="94"/>
      <c r="IS96" s="94"/>
      <c r="IT96" s="94"/>
      <c r="IU96" s="94"/>
      <c r="IV96" s="94"/>
    </row>
    <row r="97" spans="1:256" ht="45" customHeight="1" x14ac:dyDescent="0.5">
      <c r="B97" s="86"/>
      <c r="C97" s="146"/>
      <c r="D97" s="175"/>
      <c r="E97" s="57"/>
      <c r="F97" s="166"/>
      <c r="G97" s="169"/>
      <c r="H97" s="85"/>
      <c r="I97" s="85"/>
      <c r="J97" s="85"/>
      <c r="K97" s="85"/>
      <c r="L97" s="85"/>
      <c r="M97" s="85"/>
      <c r="N97" s="85"/>
      <c r="O97" s="85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94"/>
      <c r="AP97" s="94"/>
      <c r="AQ97" s="94"/>
      <c r="AR97" s="94"/>
      <c r="AS97" s="94"/>
      <c r="AT97" s="94"/>
      <c r="AU97" s="94"/>
      <c r="AV97" s="94"/>
      <c r="AW97" s="94"/>
      <c r="AX97" s="94"/>
      <c r="AY97" s="94"/>
      <c r="AZ97" s="94"/>
      <c r="BA97" s="94"/>
      <c r="BB97" s="94"/>
      <c r="BC97" s="94"/>
      <c r="BD97" s="94"/>
      <c r="BE97" s="94"/>
      <c r="BF97" s="94"/>
      <c r="BG97" s="94"/>
      <c r="BH97" s="94"/>
      <c r="BI97" s="94"/>
      <c r="BJ97" s="94"/>
      <c r="BK97" s="94"/>
      <c r="BL97" s="94"/>
      <c r="BM97" s="94"/>
      <c r="BN97" s="94"/>
      <c r="BO97" s="94"/>
      <c r="BP97" s="94"/>
      <c r="BQ97" s="94"/>
      <c r="BR97" s="94"/>
      <c r="BS97" s="94"/>
      <c r="BT97" s="94"/>
      <c r="BU97" s="94"/>
      <c r="BV97" s="94"/>
      <c r="BW97" s="94"/>
      <c r="BX97" s="94"/>
      <c r="BY97" s="94"/>
      <c r="BZ97" s="94"/>
      <c r="CA97" s="94"/>
      <c r="CB97" s="94"/>
      <c r="CC97" s="94"/>
      <c r="CD97" s="94"/>
      <c r="CE97" s="94"/>
      <c r="CF97" s="94"/>
      <c r="CG97" s="94"/>
      <c r="CH97" s="94"/>
      <c r="CI97" s="94"/>
      <c r="CJ97" s="94"/>
      <c r="CK97" s="94"/>
      <c r="CL97" s="94"/>
      <c r="CM97" s="94"/>
      <c r="CN97" s="94"/>
      <c r="CO97" s="94"/>
      <c r="CP97" s="94"/>
      <c r="CQ97" s="94"/>
      <c r="CR97" s="94"/>
      <c r="CS97" s="94"/>
      <c r="CT97" s="94"/>
      <c r="CU97" s="94"/>
      <c r="CV97" s="94"/>
      <c r="CW97" s="94"/>
      <c r="CX97" s="94"/>
      <c r="CY97" s="94"/>
      <c r="CZ97" s="94"/>
      <c r="DA97" s="94"/>
      <c r="DB97" s="94"/>
      <c r="DC97" s="94"/>
      <c r="DD97" s="94"/>
      <c r="DE97" s="94"/>
      <c r="DF97" s="94"/>
      <c r="DG97" s="94"/>
      <c r="DH97" s="94"/>
      <c r="DI97" s="94"/>
      <c r="DJ97" s="94"/>
      <c r="DK97" s="94"/>
      <c r="DL97" s="94"/>
      <c r="DM97" s="94"/>
      <c r="DN97" s="94"/>
      <c r="DO97" s="94"/>
      <c r="DP97" s="94"/>
      <c r="DQ97" s="94"/>
      <c r="DR97" s="94"/>
      <c r="DS97" s="94"/>
      <c r="DT97" s="94"/>
      <c r="DU97" s="94"/>
      <c r="DV97" s="94"/>
      <c r="DW97" s="94"/>
      <c r="DX97" s="94"/>
      <c r="DY97" s="94"/>
      <c r="DZ97" s="94"/>
      <c r="EA97" s="94"/>
      <c r="EB97" s="94"/>
      <c r="EC97" s="94"/>
      <c r="ED97" s="94"/>
      <c r="EE97" s="94"/>
      <c r="EF97" s="94"/>
      <c r="EG97" s="94"/>
      <c r="EH97" s="94"/>
      <c r="EI97" s="94"/>
      <c r="EJ97" s="94"/>
      <c r="EK97" s="94"/>
      <c r="EL97" s="94"/>
      <c r="EM97" s="94"/>
      <c r="EN97" s="94"/>
      <c r="EO97" s="94"/>
      <c r="EP97" s="94"/>
      <c r="EQ97" s="94"/>
      <c r="ER97" s="94"/>
      <c r="ES97" s="94"/>
      <c r="ET97" s="94"/>
      <c r="EU97" s="94"/>
      <c r="EV97" s="94"/>
      <c r="EW97" s="94"/>
      <c r="EX97" s="94"/>
      <c r="EY97" s="94"/>
      <c r="EZ97" s="94"/>
      <c r="FA97" s="94"/>
      <c r="FB97" s="94"/>
      <c r="FC97" s="94"/>
      <c r="FD97" s="94"/>
      <c r="FE97" s="94"/>
      <c r="FF97" s="94"/>
      <c r="FG97" s="94"/>
      <c r="FH97" s="94"/>
      <c r="FI97" s="94"/>
      <c r="FJ97" s="94"/>
      <c r="FK97" s="94"/>
      <c r="FL97" s="94"/>
      <c r="FM97" s="94"/>
      <c r="FN97" s="94"/>
      <c r="FO97" s="94"/>
      <c r="FP97" s="94"/>
      <c r="FQ97" s="94"/>
      <c r="FR97" s="94"/>
      <c r="FS97" s="94"/>
      <c r="FT97" s="94"/>
      <c r="FU97" s="94"/>
      <c r="FV97" s="94"/>
      <c r="FW97" s="94"/>
      <c r="FX97" s="94"/>
      <c r="FY97" s="94"/>
      <c r="FZ97" s="94"/>
      <c r="GA97" s="94"/>
      <c r="GB97" s="94"/>
      <c r="GC97" s="94"/>
      <c r="GD97" s="94"/>
      <c r="GE97" s="94"/>
      <c r="GF97" s="94"/>
      <c r="GG97" s="94"/>
      <c r="GH97" s="94"/>
      <c r="GI97" s="94"/>
      <c r="GJ97" s="94"/>
      <c r="GK97" s="94"/>
      <c r="GL97" s="94"/>
      <c r="GM97" s="94"/>
      <c r="GN97" s="94"/>
      <c r="GO97" s="94"/>
      <c r="GP97" s="94"/>
      <c r="GQ97" s="94"/>
      <c r="GR97" s="94"/>
      <c r="GS97" s="94"/>
      <c r="GT97" s="94"/>
      <c r="GU97" s="94"/>
      <c r="GV97" s="94"/>
      <c r="GW97" s="94"/>
      <c r="GX97" s="94"/>
      <c r="GY97" s="94"/>
      <c r="GZ97" s="94"/>
      <c r="HA97" s="94"/>
      <c r="HB97" s="94"/>
      <c r="HC97" s="94"/>
      <c r="HD97" s="94"/>
      <c r="HE97" s="94"/>
      <c r="HF97" s="94"/>
      <c r="HG97" s="94"/>
      <c r="HH97" s="94"/>
      <c r="HI97" s="94"/>
      <c r="HJ97" s="94"/>
      <c r="HK97" s="94"/>
      <c r="HL97" s="94"/>
      <c r="HM97" s="94"/>
      <c r="HN97" s="94"/>
      <c r="HO97" s="94"/>
      <c r="HP97" s="94"/>
      <c r="HQ97" s="94"/>
      <c r="HR97" s="94"/>
      <c r="HS97" s="94"/>
      <c r="HT97" s="94"/>
      <c r="HU97" s="94"/>
      <c r="HV97" s="94"/>
      <c r="HW97" s="94"/>
      <c r="HX97" s="94"/>
      <c r="HY97" s="94"/>
      <c r="HZ97" s="94"/>
      <c r="IA97" s="94"/>
      <c r="IB97" s="94"/>
      <c r="IC97" s="94"/>
      <c r="ID97" s="94"/>
      <c r="IE97" s="94"/>
      <c r="IF97" s="94"/>
      <c r="IG97" s="94"/>
      <c r="IH97" s="94"/>
      <c r="II97" s="94"/>
      <c r="IJ97" s="94"/>
      <c r="IK97" s="94"/>
      <c r="IL97" s="94"/>
      <c r="IM97" s="94"/>
      <c r="IN97" s="94"/>
      <c r="IO97" s="94"/>
      <c r="IP97" s="94"/>
      <c r="IQ97" s="94"/>
      <c r="IR97" s="94"/>
      <c r="IS97" s="94"/>
      <c r="IT97" s="94"/>
      <c r="IU97" s="94"/>
      <c r="IV97" s="94"/>
    </row>
    <row r="98" spans="1:256" ht="45" customHeight="1" x14ac:dyDescent="0.5">
      <c r="B98" s="29"/>
      <c r="C98" s="55" t="s">
        <v>136</v>
      </c>
      <c r="D98" s="175" t="s">
        <v>137</v>
      </c>
      <c r="E98" s="57"/>
      <c r="F98" s="143"/>
      <c r="G98" s="168"/>
      <c r="H98" s="53"/>
      <c r="I98" s="53">
        <f>SUM(I99:I102)</f>
        <v>6000</v>
      </c>
      <c r="J98" s="53">
        <f>SUM(J99:J102)</f>
        <v>6050</v>
      </c>
      <c r="K98" s="53">
        <f>SUM(K99:K102)</f>
        <v>0</v>
      </c>
      <c r="L98" s="53"/>
      <c r="M98" s="53"/>
      <c r="N98" s="53"/>
      <c r="O98" s="53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2"/>
      <c r="ER98" s="2"/>
      <c r="ES98" s="2"/>
      <c r="ET98" s="2"/>
      <c r="EU98" s="2"/>
      <c r="EV98" s="2"/>
      <c r="EW98" s="2"/>
      <c r="EX98" s="2"/>
      <c r="EY98" s="2"/>
      <c r="EZ98" s="2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/>
      <c r="FR98" s="2"/>
      <c r="FS98" s="2"/>
      <c r="FT98" s="2"/>
      <c r="FU98" s="2"/>
      <c r="FV98" s="2"/>
      <c r="FW98" s="2"/>
      <c r="FX98" s="2"/>
      <c r="FY98" s="2"/>
      <c r="FZ98" s="2"/>
      <c r="GA98" s="2"/>
      <c r="GB98" s="2"/>
      <c r="GC98" s="2"/>
      <c r="GD98" s="2"/>
      <c r="GE98" s="2"/>
      <c r="GF98" s="2"/>
      <c r="GG98" s="2"/>
      <c r="GH98" s="2"/>
      <c r="GI98" s="2"/>
      <c r="GJ98" s="2"/>
      <c r="GK98" s="2"/>
      <c r="GL98" s="2"/>
      <c r="GM98" s="2"/>
      <c r="GN98" s="2"/>
      <c r="GO98" s="2"/>
      <c r="GP98" s="2"/>
      <c r="GQ98" s="2"/>
      <c r="GR98" s="2"/>
      <c r="GS98" s="2"/>
      <c r="GT98" s="2"/>
      <c r="GU98" s="2"/>
      <c r="GV98" s="2"/>
      <c r="GW98" s="2"/>
      <c r="GX98" s="2"/>
      <c r="GY98" s="2"/>
      <c r="GZ98" s="2"/>
      <c r="HA98" s="2"/>
      <c r="HB98" s="2"/>
      <c r="HC98" s="2"/>
      <c r="HD98" s="2"/>
      <c r="HE98" s="2"/>
      <c r="HF98" s="2"/>
      <c r="HG98" s="2"/>
      <c r="HH98" s="2"/>
      <c r="HI98" s="2"/>
      <c r="HJ98" s="2"/>
      <c r="HK98" s="2"/>
      <c r="HL98" s="2"/>
      <c r="HM98" s="2"/>
      <c r="HN98" s="2"/>
      <c r="HO98" s="2"/>
      <c r="HP98" s="2"/>
      <c r="HQ98" s="2"/>
      <c r="HR98" s="2"/>
      <c r="HS98" s="2"/>
      <c r="HT98" s="2"/>
      <c r="HU98" s="2"/>
      <c r="HV98" s="2"/>
      <c r="HW98" s="2"/>
      <c r="HX98" s="2"/>
      <c r="HY98" s="2"/>
      <c r="HZ98" s="2"/>
      <c r="IA98" s="2"/>
      <c r="IB98" s="2"/>
      <c r="IC98" s="2"/>
      <c r="ID98" s="2"/>
      <c r="IE98" s="2"/>
      <c r="IF98" s="2"/>
      <c r="IG98" s="2"/>
      <c r="IH98" s="2"/>
      <c r="II98" s="2"/>
      <c r="IJ98" s="2"/>
      <c r="IK98" s="2"/>
      <c r="IL98" s="2"/>
      <c r="IM98" s="2"/>
      <c r="IN98" s="2"/>
      <c r="IO98" s="2"/>
      <c r="IP98" s="2"/>
      <c r="IQ98" s="2"/>
      <c r="IR98" s="2"/>
      <c r="IS98" s="2"/>
      <c r="IT98" s="2"/>
      <c r="IU98" s="2"/>
      <c r="IV98" s="2"/>
    </row>
    <row r="99" spans="1:256" ht="45" customHeight="1" x14ac:dyDescent="0.5">
      <c r="B99" s="86"/>
      <c r="C99" s="146"/>
      <c r="D99" s="175"/>
      <c r="E99" s="57" t="s">
        <v>19</v>
      </c>
      <c r="F99" s="143" t="s">
        <v>138</v>
      </c>
      <c r="G99" s="169"/>
      <c r="H99" s="85"/>
      <c r="I99" s="85">
        <v>2650</v>
      </c>
      <c r="J99" s="85">
        <v>2650</v>
      </c>
      <c r="K99" s="85"/>
      <c r="L99" s="85"/>
      <c r="M99" s="85"/>
      <c r="N99" s="85"/>
      <c r="O99" s="85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145"/>
      <c r="AP99" s="145"/>
      <c r="AQ99" s="145"/>
      <c r="AR99" s="145"/>
      <c r="AS99" s="145"/>
      <c r="AT99" s="145"/>
      <c r="AU99" s="145"/>
      <c r="AV99" s="145"/>
      <c r="AW99" s="145"/>
      <c r="AX99" s="145"/>
      <c r="AY99" s="145"/>
      <c r="AZ99" s="145"/>
      <c r="BA99" s="145"/>
      <c r="BB99" s="145"/>
      <c r="BC99" s="145"/>
      <c r="BD99" s="145"/>
      <c r="BE99" s="145"/>
      <c r="BF99" s="145"/>
      <c r="BG99" s="145"/>
      <c r="BH99" s="145"/>
      <c r="BI99" s="145"/>
      <c r="BJ99" s="145"/>
      <c r="BK99" s="145"/>
      <c r="BL99" s="145"/>
      <c r="BM99" s="145"/>
      <c r="BN99" s="145"/>
      <c r="BO99" s="145"/>
      <c r="BP99" s="145"/>
      <c r="BQ99" s="145"/>
      <c r="BR99" s="145"/>
      <c r="BS99" s="145"/>
      <c r="BT99" s="145"/>
      <c r="BU99" s="145"/>
      <c r="BV99" s="145"/>
      <c r="BW99" s="145"/>
      <c r="BX99" s="145"/>
      <c r="BY99" s="145"/>
      <c r="BZ99" s="145"/>
      <c r="CA99" s="145"/>
      <c r="CB99" s="145"/>
      <c r="CC99" s="145"/>
      <c r="CD99" s="145"/>
      <c r="CE99" s="145"/>
      <c r="CF99" s="145"/>
      <c r="CG99" s="145"/>
      <c r="CH99" s="145"/>
      <c r="CI99" s="145"/>
      <c r="CJ99" s="145"/>
      <c r="CK99" s="145"/>
      <c r="CL99" s="145"/>
      <c r="CM99" s="145"/>
      <c r="CN99" s="145"/>
      <c r="CO99" s="145"/>
      <c r="CP99" s="145"/>
      <c r="CQ99" s="145"/>
      <c r="CR99" s="145"/>
      <c r="CS99" s="145"/>
      <c r="CT99" s="145"/>
      <c r="CU99" s="145"/>
      <c r="CV99" s="145"/>
      <c r="CW99" s="145"/>
      <c r="CX99" s="145"/>
      <c r="CY99" s="145"/>
      <c r="CZ99" s="145"/>
      <c r="DA99" s="145"/>
      <c r="DB99" s="145"/>
      <c r="DC99" s="145"/>
      <c r="DD99" s="145"/>
      <c r="DE99" s="145"/>
      <c r="DF99" s="145"/>
      <c r="DG99" s="145"/>
      <c r="DH99" s="145"/>
      <c r="DI99" s="145"/>
      <c r="DJ99" s="145"/>
      <c r="DK99" s="145"/>
      <c r="DL99" s="145"/>
      <c r="DM99" s="145"/>
      <c r="DN99" s="145"/>
      <c r="DO99" s="145"/>
      <c r="DP99" s="145"/>
      <c r="DQ99" s="145"/>
      <c r="DR99" s="145"/>
      <c r="DS99" s="145"/>
      <c r="DT99" s="145"/>
      <c r="DU99" s="145"/>
      <c r="DV99" s="145"/>
      <c r="DW99" s="145"/>
      <c r="DX99" s="145"/>
      <c r="DY99" s="145"/>
      <c r="DZ99" s="145"/>
      <c r="EA99" s="145"/>
      <c r="EB99" s="145"/>
      <c r="EC99" s="145"/>
      <c r="ED99" s="145"/>
      <c r="EE99" s="145"/>
      <c r="EF99" s="145"/>
      <c r="EG99" s="145"/>
      <c r="EH99" s="145"/>
      <c r="EI99" s="145"/>
      <c r="EJ99" s="145"/>
      <c r="EK99" s="145"/>
      <c r="EL99" s="145"/>
      <c r="EM99" s="145"/>
      <c r="EN99" s="145"/>
      <c r="EO99" s="145"/>
      <c r="EP99" s="145"/>
      <c r="EQ99" s="145"/>
      <c r="ER99" s="145"/>
      <c r="ES99" s="145"/>
      <c r="ET99" s="145"/>
      <c r="EU99" s="145"/>
      <c r="EV99" s="145"/>
      <c r="EW99" s="145"/>
      <c r="EX99" s="145"/>
      <c r="EY99" s="145"/>
      <c r="EZ99" s="145"/>
      <c r="FA99" s="145"/>
      <c r="FB99" s="145"/>
      <c r="FC99" s="145"/>
      <c r="FD99" s="145"/>
      <c r="FE99" s="145"/>
      <c r="FF99" s="145"/>
      <c r="FG99" s="145"/>
      <c r="FH99" s="145"/>
      <c r="FI99" s="145"/>
      <c r="FJ99" s="145"/>
      <c r="FK99" s="145"/>
      <c r="FL99" s="145"/>
      <c r="FM99" s="145"/>
      <c r="FN99" s="145"/>
      <c r="FO99" s="145"/>
      <c r="FP99" s="145"/>
      <c r="FQ99" s="145"/>
      <c r="FR99" s="145"/>
      <c r="FS99" s="145"/>
      <c r="FT99" s="145"/>
      <c r="FU99" s="145"/>
      <c r="FV99" s="145"/>
      <c r="FW99" s="145"/>
      <c r="FX99" s="145"/>
      <c r="FY99" s="145"/>
      <c r="FZ99" s="145"/>
      <c r="GA99" s="145"/>
      <c r="GB99" s="145"/>
      <c r="GC99" s="145"/>
      <c r="GD99" s="145"/>
      <c r="GE99" s="145"/>
      <c r="GF99" s="145"/>
      <c r="GG99" s="145"/>
      <c r="GH99" s="145"/>
      <c r="GI99" s="145"/>
      <c r="GJ99" s="145"/>
      <c r="GK99" s="145"/>
      <c r="GL99" s="145"/>
      <c r="GM99" s="145"/>
      <c r="GN99" s="145"/>
      <c r="GO99" s="145"/>
      <c r="GP99" s="145"/>
      <c r="GQ99" s="145"/>
      <c r="GR99" s="145"/>
      <c r="GS99" s="145"/>
      <c r="GT99" s="145"/>
      <c r="GU99" s="145"/>
      <c r="GV99" s="145"/>
      <c r="GW99" s="145"/>
      <c r="GX99" s="145"/>
      <c r="GY99" s="145"/>
      <c r="GZ99" s="145"/>
      <c r="HA99" s="145"/>
      <c r="HB99" s="145"/>
      <c r="HC99" s="145"/>
      <c r="HD99" s="145"/>
      <c r="HE99" s="145"/>
      <c r="HF99" s="145"/>
      <c r="HG99" s="145"/>
      <c r="HH99" s="145"/>
      <c r="HI99" s="145"/>
      <c r="HJ99" s="145"/>
      <c r="HK99" s="145"/>
      <c r="HL99" s="145"/>
      <c r="HM99" s="145"/>
      <c r="HN99" s="145"/>
      <c r="HO99" s="145"/>
      <c r="HP99" s="145"/>
      <c r="HQ99" s="145"/>
      <c r="HR99" s="145"/>
      <c r="HS99" s="145"/>
      <c r="HT99" s="145"/>
      <c r="HU99" s="145"/>
      <c r="HV99" s="145"/>
      <c r="HW99" s="145"/>
      <c r="HX99" s="145"/>
      <c r="HY99" s="145"/>
      <c r="HZ99" s="145"/>
      <c r="IA99" s="145"/>
      <c r="IB99" s="145"/>
      <c r="IC99" s="145"/>
      <c r="ID99" s="145"/>
      <c r="IE99" s="145"/>
      <c r="IF99" s="145"/>
      <c r="IG99" s="145"/>
      <c r="IH99" s="145"/>
      <c r="II99" s="145"/>
      <c r="IJ99" s="145"/>
      <c r="IK99" s="145"/>
      <c r="IL99" s="145"/>
      <c r="IM99" s="145"/>
      <c r="IN99" s="145"/>
      <c r="IO99" s="145"/>
      <c r="IP99" s="145"/>
      <c r="IQ99" s="145"/>
      <c r="IR99" s="145"/>
      <c r="IS99" s="145"/>
      <c r="IT99" s="145"/>
      <c r="IU99" s="145"/>
      <c r="IV99" s="145"/>
    </row>
    <row r="100" spans="1:256" ht="45" customHeight="1" x14ac:dyDescent="0.5">
      <c r="B100" s="86"/>
      <c r="C100" s="82"/>
      <c r="D100" s="174"/>
      <c r="E100" s="81" t="s">
        <v>21</v>
      </c>
      <c r="F100" s="137" t="s">
        <v>139</v>
      </c>
      <c r="G100" s="173"/>
      <c r="H100" s="85"/>
      <c r="I100" s="85">
        <v>250</v>
      </c>
      <c r="J100" s="85">
        <v>250</v>
      </c>
      <c r="K100" s="85"/>
      <c r="L100" s="85"/>
      <c r="M100" s="85"/>
      <c r="N100" s="85"/>
      <c r="O100" s="85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145"/>
      <c r="AP100" s="145"/>
      <c r="AQ100" s="145"/>
      <c r="AR100" s="145"/>
      <c r="AS100" s="145"/>
      <c r="AT100" s="145"/>
      <c r="AU100" s="145"/>
      <c r="AV100" s="145"/>
      <c r="AW100" s="145"/>
      <c r="AX100" s="145"/>
      <c r="AY100" s="145"/>
      <c r="AZ100" s="145"/>
      <c r="BA100" s="145"/>
      <c r="BB100" s="145"/>
      <c r="BC100" s="145"/>
      <c r="BD100" s="145"/>
      <c r="BE100" s="145"/>
      <c r="BF100" s="145"/>
      <c r="BG100" s="145"/>
      <c r="BH100" s="145"/>
      <c r="BI100" s="145"/>
      <c r="BJ100" s="145"/>
      <c r="BK100" s="145"/>
      <c r="BL100" s="145"/>
      <c r="BM100" s="145"/>
      <c r="BN100" s="145"/>
      <c r="BO100" s="145"/>
      <c r="BP100" s="145"/>
      <c r="BQ100" s="145"/>
      <c r="BR100" s="145"/>
      <c r="BS100" s="145"/>
      <c r="BT100" s="145"/>
      <c r="BU100" s="145"/>
      <c r="BV100" s="145"/>
      <c r="BW100" s="145"/>
      <c r="BX100" s="145"/>
      <c r="BY100" s="145"/>
      <c r="BZ100" s="145"/>
      <c r="CA100" s="145"/>
      <c r="CB100" s="145"/>
      <c r="CC100" s="145"/>
      <c r="CD100" s="145"/>
      <c r="CE100" s="145"/>
      <c r="CF100" s="145"/>
      <c r="CG100" s="145"/>
      <c r="CH100" s="145"/>
      <c r="CI100" s="145"/>
      <c r="CJ100" s="145"/>
      <c r="CK100" s="145"/>
      <c r="CL100" s="145"/>
      <c r="CM100" s="145"/>
      <c r="CN100" s="145"/>
      <c r="CO100" s="145"/>
      <c r="CP100" s="145"/>
      <c r="CQ100" s="145"/>
      <c r="CR100" s="145"/>
      <c r="CS100" s="145"/>
      <c r="CT100" s="145"/>
      <c r="CU100" s="145"/>
      <c r="CV100" s="145"/>
      <c r="CW100" s="145"/>
      <c r="CX100" s="145"/>
      <c r="CY100" s="145"/>
      <c r="CZ100" s="145"/>
      <c r="DA100" s="145"/>
      <c r="DB100" s="145"/>
      <c r="DC100" s="145"/>
      <c r="DD100" s="145"/>
      <c r="DE100" s="145"/>
      <c r="DF100" s="145"/>
      <c r="DG100" s="145"/>
      <c r="DH100" s="145"/>
      <c r="DI100" s="145"/>
      <c r="DJ100" s="145"/>
      <c r="DK100" s="145"/>
      <c r="DL100" s="145"/>
      <c r="DM100" s="145"/>
      <c r="DN100" s="145"/>
      <c r="DO100" s="145"/>
      <c r="DP100" s="145"/>
      <c r="DQ100" s="145"/>
      <c r="DR100" s="145"/>
      <c r="DS100" s="145"/>
      <c r="DT100" s="145"/>
      <c r="DU100" s="145"/>
      <c r="DV100" s="145"/>
      <c r="DW100" s="145"/>
      <c r="DX100" s="145"/>
      <c r="DY100" s="145"/>
      <c r="DZ100" s="145"/>
      <c r="EA100" s="145"/>
      <c r="EB100" s="145"/>
      <c r="EC100" s="145"/>
      <c r="ED100" s="145"/>
      <c r="EE100" s="145"/>
      <c r="EF100" s="145"/>
      <c r="EG100" s="145"/>
      <c r="EH100" s="145"/>
      <c r="EI100" s="145"/>
      <c r="EJ100" s="145"/>
      <c r="EK100" s="145"/>
      <c r="EL100" s="145"/>
      <c r="EM100" s="145"/>
      <c r="EN100" s="145"/>
      <c r="EO100" s="145"/>
      <c r="EP100" s="145"/>
      <c r="EQ100" s="145"/>
      <c r="ER100" s="145"/>
      <c r="ES100" s="145"/>
      <c r="ET100" s="145"/>
      <c r="EU100" s="145"/>
      <c r="EV100" s="145"/>
      <c r="EW100" s="145"/>
      <c r="EX100" s="145"/>
      <c r="EY100" s="145"/>
      <c r="EZ100" s="145"/>
      <c r="FA100" s="145"/>
      <c r="FB100" s="145"/>
      <c r="FC100" s="145"/>
      <c r="FD100" s="145"/>
      <c r="FE100" s="145"/>
      <c r="FF100" s="145"/>
      <c r="FG100" s="145"/>
      <c r="FH100" s="145"/>
      <c r="FI100" s="145"/>
      <c r="FJ100" s="145"/>
      <c r="FK100" s="145"/>
      <c r="FL100" s="145"/>
      <c r="FM100" s="145"/>
      <c r="FN100" s="145"/>
      <c r="FO100" s="145"/>
      <c r="FP100" s="145"/>
      <c r="FQ100" s="145"/>
      <c r="FR100" s="145"/>
      <c r="FS100" s="145"/>
      <c r="FT100" s="145"/>
      <c r="FU100" s="145"/>
      <c r="FV100" s="145"/>
      <c r="FW100" s="145"/>
      <c r="FX100" s="145"/>
      <c r="FY100" s="145"/>
      <c r="FZ100" s="145"/>
      <c r="GA100" s="145"/>
      <c r="GB100" s="145"/>
      <c r="GC100" s="145"/>
      <c r="GD100" s="145"/>
      <c r="GE100" s="145"/>
      <c r="GF100" s="145"/>
      <c r="GG100" s="145"/>
      <c r="GH100" s="145"/>
      <c r="GI100" s="145"/>
      <c r="GJ100" s="145"/>
      <c r="GK100" s="145"/>
      <c r="GL100" s="145"/>
      <c r="GM100" s="145"/>
      <c r="GN100" s="145"/>
      <c r="GO100" s="145"/>
      <c r="GP100" s="145"/>
      <c r="GQ100" s="145"/>
      <c r="GR100" s="145"/>
      <c r="GS100" s="145"/>
      <c r="GT100" s="145"/>
      <c r="GU100" s="145"/>
      <c r="GV100" s="145"/>
      <c r="GW100" s="145"/>
      <c r="GX100" s="145"/>
      <c r="GY100" s="145"/>
      <c r="GZ100" s="145"/>
      <c r="HA100" s="145"/>
      <c r="HB100" s="145"/>
      <c r="HC100" s="145"/>
      <c r="HD100" s="145"/>
      <c r="HE100" s="145"/>
      <c r="HF100" s="145"/>
      <c r="HG100" s="145"/>
      <c r="HH100" s="145"/>
      <c r="HI100" s="145"/>
      <c r="HJ100" s="145"/>
      <c r="HK100" s="145"/>
      <c r="HL100" s="145"/>
      <c r="HM100" s="145"/>
      <c r="HN100" s="145"/>
      <c r="HO100" s="145"/>
      <c r="HP100" s="145"/>
      <c r="HQ100" s="145"/>
      <c r="HR100" s="145"/>
      <c r="HS100" s="145"/>
      <c r="HT100" s="145"/>
      <c r="HU100" s="145"/>
      <c r="HV100" s="145"/>
      <c r="HW100" s="145"/>
      <c r="HX100" s="145"/>
      <c r="HY100" s="145"/>
      <c r="HZ100" s="145"/>
      <c r="IA100" s="145"/>
      <c r="IB100" s="145"/>
      <c r="IC100" s="145"/>
      <c r="ID100" s="145"/>
      <c r="IE100" s="145"/>
      <c r="IF100" s="145"/>
      <c r="IG100" s="145"/>
      <c r="IH100" s="145"/>
      <c r="II100" s="145"/>
      <c r="IJ100" s="145"/>
      <c r="IK100" s="145"/>
      <c r="IL100" s="145"/>
      <c r="IM100" s="145"/>
      <c r="IN100" s="145"/>
      <c r="IO100" s="145"/>
      <c r="IP100" s="145"/>
      <c r="IQ100" s="145"/>
      <c r="IR100" s="145"/>
      <c r="IS100" s="145"/>
      <c r="IT100" s="145"/>
      <c r="IU100" s="145"/>
      <c r="IV100" s="145"/>
    </row>
    <row r="101" spans="1:256" ht="45" customHeight="1" x14ac:dyDescent="0.5">
      <c r="B101" s="86"/>
      <c r="C101" s="82"/>
      <c r="D101" s="174"/>
      <c r="E101" s="81" t="s">
        <v>77</v>
      </c>
      <c r="F101" s="137" t="s">
        <v>140</v>
      </c>
      <c r="G101" s="173"/>
      <c r="H101" s="85"/>
      <c r="I101" s="85">
        <v>1300</v>
      </c>
      <c r="J101" s="85">
        <v>1350</v>
      </c>
      <c r="K101" s="85"/>
      <c r="L101" s="85"/>
      <c r="M101" s="85"/>
      <c r="N101" s="85"/>
      <c r="O101" s="85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145"/>
      <c r="AP101" s="145"/>
      <c r="AQ101" s="145"/>
      <c r="AR101" s="145"/>
      <c r="AS101" s="145"/>
      <c r="AT101" s="145"/>
      <c r="AU101" s="145"/>
      <c r="AV101" s="145"/>
      <c r="AW101" s="145"/>
      <c r="AX101" s="145"/>
      <c r="AY101" s="145"/>
      <c r="AZ101" s="145"/>
      <c r="BA101" s="145"/>
      <c r="BB101" s="145"/>
      <c r="BC101" s="145"/>
      <c r="BD101" s="145"/>
      <c r="BE101" s="145"/>
      <c r="BF101" s="145"/>
      <c r="BG101" s="145"/>
      <c r="BH101" s="145"/>
      <c r="BI101" s="145"/>
      <c r="BJ101" s="145"/>
      <c r="BK101" s="145"/>
      <c r="BL101" s="145"/>
      <c r="BM101" s="145"/>
      <c r="BN101" s="145"/>
      <c r="BO101" s="145"/>
      <c r="BP101" s="145"/>
      <c r="BQ101" s="145"/>
      <c r="BR101" s="145"/>
      <c r="BS101" s="145"/>
      <c r="BT101" s="145"/>
      <c r="BU101" s="145"/>
      <c r="BV101" s="145"/>
      <c r="BW101" s="145"/>
      <c r="BX101" s="145"/>
      <c r="BY101" s="145"/>
      <c r="BZ101" s="145"/>
      <c r="CA101" s="145"/>
      <c r="CB101" s="145"/>
      <c r="CC101" s="145"/>
      <c r="CD101" s="145"/>
      <c r="CE101" s="145"/>
      <c r="CF101" s="145"/>
      <c r="CG101" s="145"/>
      <c r="CH101" s="145"/>
      <c r="CI101" s="145"/>
      <c r="CJ101" s="145"/>
      <c r="CK101" s="145"/>
      <c r="CL101" s="145"/>
      <c r="CM101" s="145"/>
      <c r="CN101" s="145"/>
      <c r="CO101" s="145"/>
      <c r="CP101" s="145"/>
      <c r="CQ101" s="145"/>
      <c r="CR101" s="145"/>
      <c r="CS101" s="145"/>
      <c r="CT101" s="145"/>
      <c r="CU101" s="145"/>
      <c r="CV101" s="145"/>
      <c r="CW101" s="145"/>
      <c r="CX101" s="145"/>
      <c r="CY101" s="145"/>
      <c r="CZ101" s="145"/>
      <c r="DA101" s="145"/>
      <c r="DB101" s="145"/>
      <c r="DC101" s="145"/>
      <c r="DD101" s="145"/>
      <c r="DE101" s="145"/>
      <c r="DF101" s="145"/>
      <c r="DG101" s="145"/>
      <c r="DH101" s="145"/>
      <c r="DI101" s="145"/>
      <c r="DJ101" s="145"/>
      <c r="DK101" s="145"/>
      <c r="DL101" s="145"/>
      <c r="DM101" s="145"/>
      <c r="DN101" s="145"/>
      <c r="DO101" s="145"/>
      <c r="DP101" s="145"/>
      <c r="DQ101" s="145"/>
      <c r="DR101" s="145"/>
      <c r="DS101" s="145"/>
      <c r="DT101" s="145"/>
      <c r="DU101" s="145"/>
      <c r="DV101" s="145"/>
      <c r="DW101" s="145"/>
      <c r="DX101" s="145"/>
      <c r="DY101" s="145"/>
      <c r="DZ101" s="145"/>
      <c r="EA101" s="145"/>
      <c r="EB101" s="145"/>
      <c r="EC101" s="145"/>
      <c r="ED101" s="145"/>
      <c r="EE101" s="145"/>
      <c r="EF101" s="145"/>
      <c r="EG101" s="145"/>
      <c r="EH101" s="145"/>
      <c r="EI101" s="145"/>
      <c r="EJ101" s="145"/>
      <c r="EK101" s="145"/>
      <c r="EL101" s="145"/>
      <c r="EM101" s="145"/>
      <c r="EN101" s="145"/>
      <c r="EO101" s="145"/>
      <c r="EP101" s="145"/>
      <c r="EQ101" s="145"/>
      <c r="ER101" s="145"/>
      <c r="ES101" s="145"/>
      <c r="ET101" s="145"/>
      <c r="EU101" s="145"/>
      <c r="EV101" s="145"/>
      <c r="EW101" s="145"/>
      <c r="EX101" s="145"/>
      <c r="EY101" s="145"/>
      <c r="EZ101" s="145"/>
      <c r="FA101" s="145"/>
      <c r="FB101" s="145"/>
      <c r="FC101" s="145"/>
      <c r="FD101" s="145"/>
      <c r="FE101" s="145"/>
      <c r="FF101" s="145"/>
      <c r="FG101" s="145"/>
      <c r="FH101" s="145"/>
      <c r="FI101" s="145"/>
      <c r="FJ101" s="145"/>
      <c r="FK101" s="145"/>
      <c r="FL101" s="145"/>
      <c r="FM101" s="145"/>
      <c r="FN101" s="145"/>
      <c r="FO101" s="145"/>
      <c r="FP101" s="145"/>
      <c r="FQ101" s="145"/>
      <c r="FR101" s="145"/>
      <c r="FS101" s="145"/>
      <c r="FT101" s="145"/>
      <c r="FU101" s="145"/>
      <c r="FV101" s="145"/>
      <c r="FW101" s="145"/>
      <c r="FX101" s="145"/>
      <c r="FY101" s="145"/>
      <c r="FZ101" s="145"/>
      <c r="GA101" s="145"/>
      <c r="GB101" s="145"/>
      <c r="GC101" s="145"/>
      <c r="GD101" s="145"/>
      <c r="GE101" s="145"/>
      <c r="GF101" s="145"/>
      <c r="GG101" s="145"/>
      <c r="GH101" s="145"/>
      <c r="GI101" s="145"/>
      <c r="GJ101" s="145"/>
      <c r="GK101" s="145"/>
      <c r="GL101" s="145"/>
      <c r="GM101" s="145"/>
      <c r="GN101" s="145"/>
      <c r="GO101" s="145"/>
      <c r="GP101" s="145"/>
      <c r="GQ101" s="145"/>
      <c r="GR101" s="145"/>
      <c r="GS101" s="145"/>
      <c r="GT101" s="145"/>
      <c r="GU101" s="145"/>
      <c r="GV101" s="145"/>
      <c r="GW101" s="145"/>
      <c r="GX101" s="145"/>
      <c r="GY101" s="145"/>
      <c r="GZ101" s="145"/>
      <c r="HA101" s="145"/>
      <c r="HB101" s="145"/>
      <c r="HC101" s="145"/>
      <c r="HD101" s="145"/>
      <c r="HE101" s="145"/>
      <c r="HF101" s="145"/>
      <c r="HG101" s="145"/>
      <c r="HH101" s="145"/>
      <c r="HI101" s="145"/>
      <c r="HJ101" s="145"/>
      <c r="HK101" s="145"/>
      <c r="HL101" s="145"/>
      <c r="HM101" s="145"/>
      <c r="HN101" s="145"/>
      <c r="HO101" s="145"/>
      <c r="HP101" s="145"/>
      <c r="HQ101" s="145"/>
      <c r="HR101" s="145"/>
      <c r="HS101" s="145"/>
      <c r="HT101" s="145"/>
      <c r="HU101" s="145"/>
      <c r="HV101" s="145"/>
      <c r="HW101" s="145"/>
      <c r="HX101" s="145"/>
      <c r="HY101" s="145"/>
      <c r="HZ101" s="145"/>
      <c r="IA101" s="145"/>
      <c r="IB101" s="145"/>
      <c r="IC101" s="145"/>
      <c r="ID101" s="145"/>
      <c r="IE101" s="145"/>
      <c r="IF101" s="145"/>
      <c r="IG101" s="145"/>
      <c r="IH101" s="145"/>
      <c r="II101" s="145"/>
      <c r="IJ101" s="145"/>
      <c r="IK101" s="145"/>
      <c r="IL101" s="145"/>
      <c r="IM101" s="145"/>
      <c r="IN101" s="145"/>
      <c r="IO101" s="145"/>
      <c r="IP101" s="145"/>
      <c r="IQ101" s="145"/>
      <c r="IR101" s="145"/>
      <c r="IS101" s="145"/>
      <c r="IT101" s="145"/>
      <c r="IU101" s="145"/>
      <c r="IV101" s="145"/>
    </row>
    <row r="102" spans="1:256" ht="45" customHeight="1" x14ac:dyDescent="0.5">
      <c r="B102" s="86"/>
      <c r="C102" s="82"/>
      <c r="D102" s="174"/>
      <c r="E102" s="81" t="s">
        <v>23</v>
      </c>
      <c r="F102" s="148" t="s">
        <v>141</v>
      </c>
      <c r="G102" s="173"/>
      <c r="H102" s="85"/>
      <c r="I102" s="85">
        <v>1800</v>
      </c>
      <c r="J102" s="85">
        <v>1800</v>
      </c>
      <c r="K102" s="85"/>
      <c r="L102" s="85"/>
      <c r="M102" s="85"/>
      <c r="N102" s="85"/>
      <c r="O102" s="85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145"/>
      <c r="AP102" s="145"/>
      <c r="AQ102" s="145"/>
      <c r="AR102" s="145"/>
      <c r="AS102" s="145"/>
      <c r="AT102" s="145"/>
      <c r="AU102" s="145"/>
      <c r="AV102" s="145"/>
      <c r="AW102" s="145"/>
      <c r="AX102" s="145"/>
      <c r="AY102" s="145"/>
      <c r="AZ102" s="145"/>
      <c r="BA102" s="145"/>
      <c r="BB102" s="145"/>
      <c r="BC102" s="145"/>
      <c r="BD102" s="145"/>
      <c r="BE102" s="145"/>
      <c r="BF102" s="145"/>
      <c r="BG102" s="145"/>
      <c r="BH102" s="145"/>
      <c r="BI102" s="145"/>
      <c r="BJ102" s="145"/>
      <c r="BK102" s="145"/>
      <c r="BL102" s="145"/>
      <c r="BM102" s="145"/>
      <c r="BN102" s="145"/>
      <c r="BO102" s="145"/>
      <c r="BP102" s="145"/>
      <c r="BQ102" s="145"/>
      <c r="BR102" s="145"/>
      <c r="BS102" s="145"/>
      <c r="BT102" s="145"/>
      <c r="BU102" s="145"/>
      <c r="BV102" s="145"/>
      <c r="BW102" s="145"/>
      <c r="BX102" s="145"/>
      <c r="BY102" s="145"/>
      <c r="BZ102" s="145"/>
      <c r="CA102" s="145"/>
      <c r="CB102" s="145"/>
      <c r="CC102" s="145"/>
      <c r="CD102" s="145"/>
      <c r="CE102" s="145"/>
      <c r="CF102" s="145"/>
      <c r="CG102" s="145"/>
      <c r="CH102" s="145"/>
      <c r="CI102" s="145"/>
      <c r="CJ102" s="145"/>
      <c r="CK102" s="145"/>
      <c r="CL102" s="145"/>
      <c r="CM102" s="145"/>
      <c r="CN102" s="145"/>
      <c r="CO102" s="145"/>
      <c r="CP102" s="145"/>
      <c r="CQ102" s="145"/>
      <c r="CR102" s="145"/>
      <c r="CS102" s="145"/>
      <c r="CT102" s="145"/>
      <c r="CU102" s="145"/>
      <c r="CV102" s="145"/>
      <c r="CW102" s="145"/>
      <c r="CX102" s="145"/>
      <c r="CY102" s="145"/>
      <c r="CZ102" s="145"/>
      <c r="DA102" s="145"/>
      <c r="DB102" s="145"/>
      <c r="DC102" s="145"/>
      <c r="DD102" s="145"/>
      <c r="DE102" s="145"/>
      <c r="DF102" s="145"/>
      <c r="DG102" s="145"/>
      <c r="DH102" s="145"/>
      <c r="DI102" s="145"/>
      <c r="DJ102" s="145"/>
      <c r="DK102" s="145"/>
      <c r="DL102" s="145"/>
      <c r="DM102" s="145"/>
      <c r="DN102" s="145"/>
      <c r="DO102" s="145"/>
      <c r="DP102" s="145"/>
      <c r="DQ102" s="145"/>
      <c r="DR102" s="145"/>
      <c r="DS102" s="145"/>
      <c r="DT102" s="145"/>
      <c r="DU102" s="145"/>
      <c r="DV102" s="145"/>
      <c r="DW102" s="145"/>
      <c r="DX102" s="145"/>
      <c r="DY102" s="145"/>
      <c r="DZ102" s="145"/>
      <c r="EA102" s="145"/>
      <c r="EB102" s="145"/>
      <c r="EC102" s="145"/>
      <c r="ED102" s="145"/>
      <c r="EE102" s="145"/>
      <c r="EF102" s="145"/>
      <c r="EG102" s="145"/>
      <c r="EH102" s="145"/>
      <c r="EI102" s="145"/>
      <c r="EJ102" s="145"/>
      <c r="EK102" s="145"/>
      <c r="EL102" s="145"/>
      <c r="EM102" s="145"/>
      <c r="EN102" s="145"/>
      <c r="EO102" s="145"/>
      <c r="EP102" s="145"/>
      <c r="EQ102" s="145"/>
      <c r="ER102" s="145"/>
      <c r="ES102" s="145"/>
      <c r="ET102" s="145"/>
      <c r="EU102" s="145"/>
      <c r="EV102" s="145"/>
      <c r="EW102" s="145"/>
      <c r="EX102" s="145"/>
      <c r="EY102" s="145"/>
      <c r="EZ102" s="145"/>
      <c r="FA102" s="145"/>
      <c r="FB102" s="145"/>
      <c r="FC102" s="145"/>
      <c r="FD102" s="145"/>
      <c r="FE102" s="145"/>
      <c r="FF102" s="145"/>
      <c r="FG102" s="145"/>
      <c r="FH102" s="145"/>
      <c r="FI102" s="145"/>
      <c r="FJ102" s="145"/>
      <c r="FK102" s="145"/>
      <c r="FL102" s="145"/>
      <c r="FM102" s="145"/>
      <c r="FN102" s="145"/>
      <c r="FO102" s="145"/>
      <c r="FP102" s="145"/>
      <c r="FQ102" s="145"/>
      <c r="FR102" s="145"/>
      <c r="FS102" s="145"/>
      <c r="FT102" s="145"/>
      <c r="FU102" s="145"/>
      <c r="FV102" s="145"/>
      <c r="FW102" s="145"/>
      <c r="FX102" s="145"/>
      <c r="FY102" s="145"/>
      <c r="FZ102" s="145"/>
      <c r="GA102" s="145"/>
      <c r="GB102" s="145"/>
      <c r="GC102" s="145"/>
      <c r="GD102" s="145"/>
      <c r="GE102" s="145"/>
      <c r="GF102" s="145"/>
      <c r="GG102" s="145"/>
      <c r="GH102" s="145"/>
      <c r="GI102" s="145"/>
      <c r="GJ102" s="145"/>
      <c r="GK102" s="145"/>
      <c r="GL102" s="145"/>
      <c r="GM102" s="145"/>
      <c r="GN102" s="145"/>
      <c r="GO102" s="145"/>
      <c r="GP102" s="145"/>
      <c r="GQ102" s="145"/>
      <c r="GR102" s="145"/>
      <c r="GS102" s="145"/>
      <c r="GT102" s="145"/>
      <c r="GU102" s="145"/>
      <c r="GV102" s="145"/>
      <c r="GW102" s="145"/>
      <c r="GX102" s="145"/>
      <c r="GY102" s="145"/>
      <c r="GZ102" s="145"/>
      <c r="HA102" s="145"/>
      <c r="HB102" s="145"/>
      <c r="HC102" s="145"/>
      <c r="HD102" s="145"/>
      <c r="HE102" s="145"/>
      <c r="HF102" s="145"/>
      <c r="HG102" s="145"/>
      <c r="HH102" s="145"/>
      <c r="HI102" s="145"/>
      <c r="HJ102" s="145"/>
      <c r="HK102" s="145"/>
      <c r="HL102" s="145"/>
      <c r="HM102" s="145"/>
      <c r="HN102" s="145"/>
      <c r="HO102" s="145"/>
      <c r="HP102" s="145"/>
      <c r="HQ102" s="145"/>
      <c r="HR102" s="145"/>
      <c r="HS102" s="145"/>
      <c r="HT102" s="145"/>
      <c r="HU102" s="145"/>
      <c r="HV102" s="145"/>
      <c r="HW102" s="145"/>
      <c r="HX102" s="145"/>
      <c r="HY102" s="145"/>
      <c r="HZ102" s="145"/>
      <c r="IA102" s="145"/>
      <c r="IB102" s="145"/>
      <c r="IC102" s="145"/>
      <c r="ID102" s="145"/>
      <c r="IE102" s="145"/>
      <c r="IF102" s="145"/>
      <c r="IG102" s="145"/>
      <c r="IH102" s="145"/>
      <c r="II102" s="145"/>
      <c r="IJ102" s="145"/>
      <c r="IK102" s="145"/>
      <c r="IL102" s="145"/>
      <c r="IM102" s="145"/>
      <c r="IN102" s="145"/>
      <c r="IO102" s="145"/>
      <c r="IP102" s="145"/>
      <c r="IQ102" s="145"/>
      <c r="IR102" s="145"/>
      <c r="IS102" s="145"/>
      <c r="IT102" s="145"/>
      <c r="IU102" s="145"/>
      <c r="IV102" s="145"/>
    </row>
    <row r="103" spans="1:256" ht="45" customHeight="1" x14ac:dyDescent="0.5">
      <c r="B103" s="86"/>
      <c r="C103" s="82"/>
      <c r="D103" s="174"/>
      <c r="E103" s="81"/>
      <c r="F103" s="148"/>
      <c r="G103" s="169"/>
      <c r="H103" s="85"/>
      <c r="I103" s="85"/>
      <c r="J103" s="85"/>
      <c r="K103" s="85"/>
      <c r="L103" s="85"/>
      <c r="M103" s="85"/>
      <c r="N103" s="85"/>
      <c r="O103" s="85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145"/>
      <c r="AP103" s="145"/>
      <c r="AQ103" s="145"/>
      <c r="AR103" s="145"/>
      <c r="AS103" s="145"/>
      <c r="AT103" s="145"/>
      <c r="AU103" s="145"/>
      <c r="AV103" s="145"/>
      <c r="AW103" s="145"/>
      <c r="AX103" s="145"/>
      <c r="AY103" s="145"/>
      <c r="AZ103" s="145"/>
      <c r="BA103" s="145"/>
      <c r="BB103" s="145"/>
      <c r="BC103" s="145"/>
      <c r="BD103" s="145"/>
      <c r="BE103" s="145"/>
      <c r="BF103" s="145"/>
      <c r="BG103" s="145"/>
      <c r="BH103" s="145"/>
      <c r="BI103" s="145"/>
      <c r="BJ103" s="145"/>
      <c r="BK103" s="145"/>
      <c r="BL103" s="145"/>
      <c r="BM103" s="145"/>
      <c r="BN103" s="145"/>
      <c r="BO103" s="145"/>
      <c r="BP103" s="145"/>
      <c r="BQ103" s="145"/>
      <c r="BR103" s="145"/>
      <c r="BS103" s="145"/>
      <c r="BT103" s="145"/>
      <c r="BU103" s="145"/>
      <c r="BV103" s="145"/>
      <c r="BW103" s="145"/>
      <c r="BX103" s="145"/>
      <c r="BY103" s="145"/>
      <c r="BZ103" s="145"/>
      <c r="CA103" s="145"/>
      <c r="CB103" s="145"/>
      <c r="CC103" s="145"/>
      <c r="CD103" s="145"/>
      <c r="CE103" s="145"/>
      <c r="CF103" s="145"/>
      <c r="CG103" s="145"/>
      <c r="CH103" s="145"/>
      <c r="CI103" s="145"/>
      <c r="CJ103" s="145"/>
      <c r="CK103" s="145"/>
      <c r="CL103" s="145"/>
      <c r="CM103" s="145"/>
      <c r="CN103" s="145"/>
      <c r="CO103" s="145"/>
      <c r="CP103" s="145"/>
      <c r="CQ103" s="145"/>
      <c r="CR103" s="145"/>
      <c r="CS103" s="145"/>
      <c r="CT103" s="145"/>
      <c r="CU103" s="145"/>
      <c r="CV103" s="145"/>
      <c r="CW103" s="145"/>
      <c r="CX103" s="145"/>
      <c r="CY103" s="145"/>
      <c r="CZ103" s="145"/>
      <c r="DA103" s="145"/>
      <c r="DB103" s="145"/>
      <c r="DC103" s="145"/>
      <c r="DD103" s="145"/>
      <c r="DE103" s="145"/>
      <c r="DF103" s="145"/>
      <c r="DG103" s="145"/>
      <c r="DH103" s="145"/>
      <c r="DI103" s="145"/>
      <c r="DJ103" s="145"/>
      <c r="DK103" s="145"/>
      <c r="DL103" s="145"/>
      <c r="DM103" s="145"/>
      <c r="DN103" s="145"/>
      <c r="DO103" s="145"/>
      <c r="DP103" s="145"/>
      <c r="DQ103" s="145"/>
      <c r="DR103" s="145"/>
      <c r="DS103" s="145"/>
      <c r="DT103" s="145"/>
      <c r="DU103" s="145"/>
      <c r="DV103" s="145"/>
      <c r="DW103" s="145"/>
      <c r="DX103" s="145"/>
      <c r="DY103" s="145"/>
      <c r="DZ103" s="145"/>
      <c r="EA103" s="145"/>
      <c r="EB103" s="145"/>
      <c r="EC103" s="145"/>
      <c r="ED103" s="145"/>
      <c r="EE103" s="145"/>
      <c r="EF103" s="145"/>
      <c r="EG103" s="145"/>
      <c r="EH103" s="145"/>
      <c r="EI103" s="145"/>
      <c r="EJ103" s="145"/>
      <c r="EK103" s="145"/>
      <c r="EL103" s="145"/>
      <c r="EM103" s="145"/>
      <c r="EN103" s="145"/>
      <c r="EO103" s="145"/>
      <c r="EP103" s="145"/>
      <c r="EQ103" s="145"/>
      <c r="ER103" s="145"/>
      <c r="ES103" s="145"/>
      <c r="ET103" s="145"/>
      <c r="EU103" s="145"/>
      <c r="EV103" s="145"/>
      <c r="EW103" s="145"/>
      <c r="EX103" s="145"/>
      <c r="EY103" s="145"/>
      <c r="EZ103" s="145"/>
      <c r="FA103" s="145"/>
      <c r="FB103" s="145"/>
      <c r="FC103" s="145"/>
      <c r="FD103" s="145"/>
      <c r="FE103" s="145"/>
      <c r="FF103" s="145"/>
      <c r="FG103" s="145"/>
      <c r="FH103" s="145"/>
      <c r="FI103" s="145"/>
      <c r="FJ103" s="145"/>
      <c r="FK103" s="145"/>
      <c r="FL103" s="145"/>
      <c r="FM103" s="145"/>
      <c r="FN103" s="145"/>
      <c r="FO103" s="145"/>
      <c r="FP103" s="145"/>
      <c r="FQ103" s="145"/>
      <c r="FR103" s="145"/>
      <c r="FS103" s="145"/>
      <c r="FT103" s="145"/>
      <c r="FU103" s="145"/>
      <c r="FV103" s="145"/>
      <c r="FW103" s="145"/>
      <c r="FX103" s="145"/>
      <c r="FY103" s="145"/>
      <c r="FZ103" s="145"/>
      <c r="GA103" s="145"/>
      <c r="GB103" s="145"/>
      <c r="GC103" s="145"/>
      <c r="GD103" s="145"/>
      <c r="GE103" s="145"/>
      <c r="GF103" s="145"/>
      <c r="GG103" s="145"/>
      <c r="GH103" s="145"/>
      <c r="GI103" s="145"/>
      <c r="GJ103" s="145"/>
      <c r="GK103" s="145"/>
      <c r="GL103" s="145"/>
      <c r="GM103" s="145"/>
      <c r="GN103" s="145"/>
      <c r="GO103" s="145"/>
      <c r="GP103" s="145"/>
      <c r="GQ103" s="145"/>
      <c r="GR103" s="145"/>
      <c r="GS103" s="145"/>
      <c r="GT103" s="145"/>
      <c r="GU103" s="145"/>
      <c r="GV103" s="145"/>
      <c r="GW103" s="145"/>
      <c r="GX103" s="145"/>
      <c r="GY103" s="145"/>
      <c r="GZ103" s="145"/>
      <c r="HA103" s="145"/>
      <c r="HB103" s="145"/>
      <c r="HC103" s="145"/>
      <c r="HD103" s="145"/>
      <c r="HE103" s="145"/>
      <c r="HF103" s="145"/>
      <c r="HG103" s="145"/>
      <c r="HH103" s="145"/>
      <c r="HI103" s="145"/>
      <c r="HJ103" s="145"/>
      <c r="HK103" s="145"/>
      <c r="HL103" s="145"/>
      <c r="HM103" s="145"/>
      <c r="HN103" s="145"/>
      <c r="HO103" s="145"/>
      <c r="HP103" s="145"/>
      <c r="HQ103" s="145"/>
      <c r="HR103" s="145"/>
      <c r="HS103" s="145"/>
      <c r="HT103" s="145"/>
      <c r="HU103" s="145"/>
      <c r="HV103" s="145"/>
      <c r="HW103" s="145"/>
      <c r="HX103" s="145"/>
      <c r="HY103" s="145"/>
      <c r="HZ103" s="145"/>
      <c r="IA103" s="145"/>
      <c r="IB103" s="145"/>
      <c r="IC103" s="145"/>
      <c r="ID103" s="145"/>
      <c r="IE103" s="145"/>
      <c r="IF103" s="145"/>
      <c r="IG103" s="145"/>
      <c r="IH103" s="145"/>
      <c r="II103" s="145"/>
      <c r="IJ103" s="145"/>
      <c r="IK103" s="145"/>
      <c r="IL103" s="145"/>
      <c r="IM103" s="145"/>
      <c r="IN103" s="145"/>
      <c r="IO103" s="145"/>
      <c r="IP103" s="145"/>
      <c r="IQ103" s="145"/>
      <c r="IR103" s="145"/>
      <c r="IS103" s="145"/>
      <c r="IT103" s="145"/>
      <c r="IU103" s="145"/>
      <c r="IV103" s="145"/>
    </row>
    <row r="104" spans="1:256" ht="45" customHeight="1" thickBot="1" x14ac:dyDescent="0.55000000000000004">
      <c r="B104" s="29"/>
      <c r="C104" s="119" t="s">
        <v>142</v>
      </c>
      <c r="D104" s="148" t="s">
        <v>143</v>
      </c>
      <c r="E104" s="81"/>
      <c r="F104" s="119" t="s">
        <v>144</v>
      </c>
      <c r="G104" s="168"/>
      <c r="H104" s="53"/>
      <c r="I104" s="53">
        <v>300</v>
      </c>
      <c r="J104" s="53">
        <v>300</v>
      </c>
      <c r="K104" s="53"/>
      <c r="L104" s="53"/>
      <c r="M104" s="53"/>
      <c r="N104" s="53"/>
      <c r="O104" s="53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  <c r="EA104" s="2"/>
      <c r="EB104" s="2"/>
      <c r="EC104" s="2"/>
      <c r="ED104" s="2"/>
      <c r="EE104" s="2"/>
      <c r="EF104" s="2"/>
      <c r="EG104" s="2"/>
      <c r="EH104" s="2"/>
      <c r="EI104" s="2"/>
      <c r="EJ104" s="2"/>
      <c r="EK104" s="2"/>
      <c r="EL104" s="2"/>
      <c r="EM104" s="2"/>
      <c r="EN104" s="2"/>
      <c r="EO104" s="2"/>
      <c r="EP104" s="2"/>
      <c r="EQ104" s="2"/>
      <c r="ER104" s="2"/>
      <c r="ES104" s="2"/>
      <c r="ET104" s="2"/>
      <c r="EU104" s="2"/>
      <c r="EV104" s="2"/>
      <c r="EW104" s="2"/>
      <c r="EX104" s="2"/>
      <c r="EY104" s="2"/>
      <c r="EZ104" s="2"/>
      <c r="FA104" s="2"/>
      <c r="FB104" s="2"/>
      <c r="FC104" s="2"/>
      <c r="FD104" s="2"/>
      <c r="FE104" s="2"/>
      <c r="FF104" s="2"/>
      <c r="FG104" s="2"/>
      <c r="FH104" s="2"/>
      <c r="FI104" s="2"/>
      <c r="FJ104" s="2"/>
      <c r="FK104" s="2"/>
      <c r="FL104" s="2"/>
      <c r="FM104" s="2"/>
      <c r="FN104" s="2"/>
      <c r="FO104" s="2"/>
      <c r="FP104" s="2"/>
      <c r="FQ104" s="2"/>
      <c r="FR104" s="2"/>
      <c r="FS104" s="2"/>
      <c r="FT104" s="2"/>
      <c r="FU104" s="2"/>
      <c r="FV104" s="2"/>
      <c r="FW104" s="2"/>
      <c r="FX104" s="2"/>
      <c r="FY104" s="2"/>
      <c r="FZ104" s="2"/>
      <c r="GA104" s="2"/>
      <c r="GB104" s="2"/>
      <c r="GC104" s="2"/>
      <c r="GD104" s="2"/>
      <c r="GE104" s="2"/>
      <c r="GF104" s="2"/>
      <c r="GG104" s="2"/>
      <c r="GH104" s="2"/>
      <c r="GI104" s="2"/>
      <c r="GJ104" s="2"/>
      <c r="GK104" s="2"/>
      <c r="GL104" s="2"/>
      <c r="GM104" s="2"/>
      <c r="GN104" s="2"/>
      <c r="GO104" s="2"/>
      <c r="GP104" s="2"/>
      <c r="GQ104" s="2"/>
      <c r="GR104" s="2"/>
      <c r="GS104" s="2"/>
      <c r="GT104" s="2"/>
      <c r="GU104" s="2"/>
      <c r="GV104" s="2"/>
      <c r="GW104" s="2"/>
      <c r="GX104" s="2"/>
      <c r="GY104" s="2"/>
      <c r="GZ104" s="2"/>
      <c r="HA104" s="2"/>
      <c r="HB104" s="2"/>
      <c r="HC104" s="2"/>
      <c r="HD104" s="2"/>
      <c r="HE104" s="2"/>
      <c r="HF104" s="2"/>
      <c r="HG104" s="2"/>
      <c r="HH104" s="2"/>
      <c r="HI104" s="2"/>
      <c r="HJ104" s="2"/>
      <c r="HK104" s="2"/>
      <c r="HL104" s="2"/>
      <c r="HM104" s="2"/>
      <c r="HN104" s="2"/>
      <c r="HO104" s="2"/>
      <c r="HP104" s="2"/>
      <c r="HQ104" s="2"/>
      <c r="HR104" s="2"/>
      <c r="HS104" s="2"/>
      <c r="HT104" s="2"/>
      <c r="HU104" s="2"/>
      <c r="HV104" s="2"/>
      <c r="HW104" s="2"/>
      <c r="HX104" s="2"/>
      <c r="HY104" s="2"/>
      <c r="HZ104" s="2"/>
      <c r="IA104" s="2"/>
      <c r="IB104" s="2"/>
      <c r="IC104" s="2"/>
      <c r="ID104" s="2"/>
      <c r="IE104" s="2"/>
      <c r="IF104" s="2"/>
      <c r="IG104" s="2"/>
      <c r="IH104" s="2"/>
      <c r="II104" s="2"/>
      <c r="IJ104" s="2"/>
      <c r="IK104" s="2"/>
      <c r="IL104" s="2"/>
      <c r="IM104" s="2"/>
      <c r="IN104" s="2"/>
      <c r="IO104" s="2"/>
      <c r="IP104" s="2"/>
      <c r="IQ104" s="2"/>
      <c r="IR104" s="2"/>
      <c r="IS104" s="2"/>
      <c r="IT104" s="2"/>
      <c r="IU104" s="2"/>
      <c r="IV104" s="2"/>
    </row>
    <row r="105" spans="1:256" ht="45" customHeight="1" thickTop="1" thickBot="1" x14ac:dyDescent="0.55000000000000004">
      <c r="B105" s="23"/>
      <c r="C105" s="176"/>
      <c r="D105" s="176"/>
      <c r="E105" s="97"/>
      <c r="F105" s="176"/>
      <c r="G105" s="177"/>
      <c r="H105" s="178"/>
      <c r="I105" s="178"/>
      <c r="J105" s="178"/>
      <c r="K105" s="178"/>
      <c r="L105" s="178"/>
      <c r="M105" s="178"/>
      <c r="N105" s="178"/>
      <c r="O105" s="178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2"/>
      <c r="EB105" s="2"/>
      <c r="EC105" s="2"/>
      <c r="ED105" s="2"/>
      <c r="EE105" s="2"/>
      <c r="EF105" s="2"/>
      <c r="EG105" s="2"/>
      <c r="EH105" s="2"/>
      <c r="EI105" s="2"/>
      <c r="EJ105" s="2"/>
      <c r="EK105" s="2"/>
      <c r="EL105" s="2"/>
      <c r="EM105" s="2"/>
      <c r="EN105" s="2"/>
      <c r="EO105" s="2"/>
      <c r="EP105" s="2"/>
      <c r="EQ105" s="2"/>
      <c r="ER105" s="2"/>
      <c r="ES105" s="2"/>
      <c r="ET105" s="2"/>
      <c r="EU105" s="2"/>
      <c r="EV105" s="2"/>
      <c r="EW105" s="2"/>
      <c r="EX105" s="2"/>
      <c r="EY105" s="2"/>
      <c r="EZ105" s="2"/>
      <c r="FA105" s="2"/>
      <c r="FB105" s="2"/>
      <c r="FC105" s="2"/>
      <c r="FD105" s="2"/>
      <c r="FE105" s="2"/>
      <c r="FF105" s="2"/>
      <c r="FG105" s="2"/>
      <c r="FH105" s="2"/>
      <c r="FI105" s="2"/>
      <c r="FJ105" s="2"/>
      <c r="FK105" s="2"/>
      <c r="FL105" s="2"/>
      <c r="FM105" s="2"/>
      <c r="FN105" s="2"/>
      <c r="FO105" s="2"/>
      <c r="FP105" s="2"/>
      <c r="FQ105" s="2"/>
      <c r="FR105" s="2"/>
      <c r="FS105" s="2"/>
      <c r="FT105" s="2"/>
      <c r="FU105" s="2"/>
      <c r="FV105" s="2"/>
      <c r="FW105" s="2"/>
      <c r="FX105" s="2"/>
      <c r="FY105" s="2"/>
      <c r="FZ105" s="2"/>
      <c r="GA105" s="2"/>
      <c r="GB105" s="2"/>
      <c r="GC105" s="2"/>
      <c r="GD105" s="2"/>
      <c r="GE105" s="2"/>
      <c r="GF105" s="2"/>
      <c r="GG105" s="2"/>
      <c r="GH105" s="2"/>
      <c r="GI105" s="2"/>
      <c r="GJ105" s="2"/>
      <c r="GK105" s="2"/>
      <c r="GL105" s="2"/>
      <c r="GM105" s="2"/>
      <c r="GN105" s="2"/>
      <c r="GO105" s="2"/>
      <c r="GP105" s="2"/>
      <c r="GQ105" s="2"/>
      <c r="GR105" s="2"/>
      <c r="GS105" s="2"/>
      <c r="GT105" s="2"/>
      <c r="GU105" s="2"/>
      <c r="GV105" s="2"/>
      <c r="GW105" s="2"/>
      <c r="GX105" s="2"/>
      <c r="GY105" s="2"/>
      <c r="GZ105" s="2"/>
      <c r="HA105" s="2"/>
      <c r="HB105" s="2"/>
      <c r="HC105" s="2"/>
      <c r="HD105" s="2"/>
      <c r="HE105" s="2"/>
      <c r="HF105" s="2"/>
      <c r="HG105" s="2"/>
      <c r="HH105" s="2"/>
      <c r="HI105" s="2"/>
      <c r="HJ105" s="2"/>
      <c r="HK105" s="2"/>
      <c r="HL105" s="2"/>
      <c r="HM105" s="2"/>
      <c r="HN105" s="2"/>
      <c r="HO105" s="2"/>
      <c r="HP105" s="2"/>
      <c r="HQ105" s="2"/>
      <c r="HR105" s="2"/>
      <c r="HS105" s="2"/>
      <c r="HT105" s="2"/>
      <c r="HU105" s="2"/>
      <c r="HV105" s="2"/>
      <c r="HW105" s="2"/>
      <c r="HX105" s="2"/>
      <c r="HY105" s="2"/>
      <c r="HZ105" s="2"/>
      <c r="IA105" s="2"/>
      <c r="IB105" s="2"/>
      <c r="IC105" s="2"/>
      <c r="ID105" s="2"/>
      <c r="IE105" s="2"/>
      <c r="IF105" s="2"/>
      <c r="IG105" s="2"/>
      <c r="IH105" s="2"/>
      <c r="II105" s="2"/>
      <c r="IJ105" s="2"/>
      <c r="IK105" s="2"/>
      <c r="IL105" s="2"/>
      <c r="IM105" s="2"/>
      <c r="IN105" s="2"/>
      <c r="IO105" s="2"/>
      <c r="IP105" s="2"/>
      <c r="IQ105" s="2"/>
      <c r="IR105" s="2"/>
      <c r="IS105" s="2"/>
      <c r="IT105" s="2"/>
      <c r="IU105" s="2"/>
      <c r="IV105" s="2"/>
    </row>
    <row r="106" spans="1:256" ht="45" customHeight="1" thickTop="1" thickBot="1" x14ac:dyDescent="0.55000000000000004">
      <c r="B106" s="29"/>
      <c r="C106" s="503" t="s">
        <v>7</v>
      </c>
      <c r="D106" s="505" t="s">
        <v>8</v>
      </c>
      <c r="E106" s="507"/>
      <c r="F106" s="503" t="s">
        <v>9</v>
      </c>
      <c r="G106" s="509" t="s">
        <v>10</v>
      </c>
      <c r="H106" s="510"/>
      <c r="I106" s="498" t="s">
        <v>2</v>
      </c>
      <c r="J106" s="499"/>
      <c r="K106" s="499"/>
      <c r="L106" s="500"/>
      <c r="M106" s="490" t="s">
        <v>3</v>
      </c>
      <c r="N106" s="30"/>
      <c r="O106" s="31"/>
      <c r="P106" s="2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  <c r="EA106" s="2"/>
      <c r="EB106" s="2"/>
      <c r="EC106" s="2"/>
      <c r="ED106" s="2"/>
      <c r="EE106" s="2"/>
      <c r="EF106" s="2"/>
      <c r="EG106" s="2"/>
      <c r="EH106" s="2"/>
      <c r="EI106" s="2"/>
      <c r="EJ106" s="2"/>
      <c r="EK106" s="2"/>
      <c r="EL106" s="2"/>
      <c r="EM106" s="2"/>
      <c r="EN106" s="2"/>
      <c r="EO106" s="2"/>
      <c r="EP106" s="2"/>
      <c r="EQ106" s="2"/>
      <c r="ER106" s="2"/>
      <c r="ES106" s="2"/>
      <c r="ET106" s="2"/>
      <c r="EU106" s="2"/>
      <c r="EV106" s="2"/>
      <c r="EW106" s="2"/>
      <c r="EX106" s="2"/>
      <c r="EY106" s="2"/>
      <c r="EZ106" s="2"/>
      <c r="FA106" s="2"/>
      <c r="FB106" s="2"/>
      <c r="FC106" s="2"/>
      <c r="FD106" s="2"/>
      <c r="FE106" s="2"/>
      <c r="FF106" s="2"/>
      <c r="FG106" s="2"/>
      <c r="FH106" s="2"/>
      <c r="FI106" s="2"/>
      <c r="FJ106" s="2"/>
      <c r="FK106" s="2"/>
      <c r="FL106" s="2"/>
      <c r="FM106" s="2"/>
      <c r="FN106" s="2"/>
      <c r="FO106" s="2"/>
      <c r="FP106" s="2"/>
      <c r="FQ106" s="2"/>
      <c r="FR106" s="2"/>
      <c r="FS106" s="2"/>
      <c r="FT106" s="2"/>
      <c r="FU106" s="2"/>
      <c r="FV106" s="2"/>
      <c r="FW106" s="2"/>
      <c r="FX106" s="2"/>
      <c r="FY106" s="2"/>
      <c r="FZ106" s="2"/>
      <c r="GA106" s="2"/>
      <c r="GB106" s="2"/>
      <c r="GC106" s="2"/>
      <c r="GD106" s="2"/>
      <c r="GE106" s="2"/>
      <c r="GF106" s="2"/>
      <c r="GG106" s="2"/>
      <c r="GH106" s="2"/>
      <c r="GI106" s="2"/>
      <c r="GJ106" s="2"/>
      <c r="GK106" s="2"/>
      <c r="GL106" s="2"/>
      <c r="GM106" s="2"/>
      <c r="GN106" s="2"/>
      <c r="GO106" s="2"/>
      <c r="GP106" s="2"/>
      <c r="GQ106" s="2"/>
      <c r="GR106" s="2"/>
      <c r="GS106" s="2"/>
      <c r="GT106" s="2"/>
      <c r="GU106" s="2"/>
      <c r="GV106" s="2"/>
      <c r="GW106" s="2"/>
      <c r="GX106" s="2"/>
      <c r="GY106" s="2"/>
      <c r="GZ106" s="2"/>
      <c r="HA106" s="2"/>
      <c r="HB106" s="2"/>
      <c r="HC106" s="2"/>
      <c r="HD106" s="2"/>
      <c r="HE106" s="2"/>
      <c r="HF106" s="2"/>
      <c r="HG106" s="2"/>
      <c r="HH106" s="2"/>
      <c r="HI106" s="2"/>
      <c r="HJ106" s="2"/>
      <c r="HK106" s="2"/>
      <c r="HL106" s="2"/>
      <c r="HM106" s="2"/>
      <c r="HN106" s="2"/>
      <c r="HO106" s="2"/>
      <c r="HP106" s="2"/>
      <c r="HQ106" s="2"/>
      <c r="HR106" s="2"/>
      <c r="HS106" s="2"/>
      <c r="HT106" s="2"/>
      <c r="HU106" s="2"/>
      <c r="HV106" s="2"/>
      <c r="HW106" s="2"/>
      <c r="HX106" s="2"/>
      <c r="HY106" s="2"/>
      <c r="HZ106" s="2"/>
      <c r="IA106" s="2"/>
      <c r="IB106" s="2"/>
      <c r="IC106" s="2"/>
      <c r="ID106" s="2"/>
      <c r="IE106" s="2"/>
      <c r="IF106" s="2"/>
      <c r="IG106" s="2"/>
      <c r="IH106" s="2"/>
      <c r="II106" s="2"/>
      <c r="IJ106" s="2"/>
      <c r="IK106" s="2"/>
      <c r="IL106" s="2"/>
      <c r="IM106" s="2"/>
      <c r="IN106" s="2"/>
      <c r="IO106" s="2"/>
      <c r="IP106" s="2"/>
      <c r="IQ106" s="2"/>
      <c r="IR106" s="2"/>
      <c r="IS106" s="2"/>
      <c r="IT106" s="2"/>
      <c r="IU106" s="2"/>
      <c r="IV106" s="2"/>
    </row>
    <row r="107" spans="1:256" ht="45" customHeight="1" thickTop="1" thickBot="1" x14ac:dyDescent="0.55000000000000004">
      <c r="A107" s="32"/>
      <c r="B107" s="29"/>
      <c r="C107" s="504"/>
      <c r="D107" s="506"/>
      <c r="E107" s="508"/>
      <c r="F107" s="504"/>
      <c r="G107" s="33">
        <v>2020</v>
      </c>
      <c r="H107" s="34">
        <v>2021</v>
      </c>
      <c r="I107" s="35">
        <v>2020</v>
      </c>
      <c r="J107" s="15">
        <v>2021</v>
      </c>
      <c r="K107" s="15" t="s">
        <v>5</v>
      </c>
      <c r="L107" s="15" t="s">
        <v>6</v>
      </c>
      <c r="M107" s="491"/>
      <c r="N107" s="36"/>
      <c r="O107" s="37"/>
      <c r="P107" s="2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  <c r="EA107" s="2"/>
      <c r="EB107" s="2"/>
      <c r="EC107" s="2"/>
      <c r="ED107" s="2"/>
      <c r="EE107" s="2"/>
      <c r="EF107" s="2"/>
      <c r="EG107" s="2"/>
      <c r="EH107" s="2"/>
      <c r="EI107" s="2"/>
      <c r="EJ107" s="2"/>
      <c r="EK107" s="2"/>
      <c r="EL107" s="2"/>
      <c r="EM107" s="2"/>
      <c r="EN107" s="2"/>
      <c r="EO107" s="2"/>
      <c r="EP107" s="2"/>
      <c r="EQ107" s="2"/>
      <c r="ER107" s="2"/>
      <c r="ES107" s="2"/>
      <c r="ET107" s="2"/>
      <c r="EU107" s="2"/>
      <c r="EV107" s="2"/>
      <c r="EW107" s="2"/>
      <c r="EX107" s="2"/>
      <c r="EY107" s="2"/>
      <c r="EZ107" s="2"/>
      <c r="FA107" s="2"/>
      <c r="FB107" s="2"/>
      <c r="FC107" s="2"/>
      <c r="FD107" s="2"/>
      <c r="FE107" s="2"/>
      <c r="FF107" s="2"/>
      <c r="FG107" s="2"/>
      <c r="FH107" s="2"/>
      <c r="FI107" s="2"/>
      <c r="FJ107" s="2"/>
      <c r="FK107" s="2"/>
      <c r="FL107" s="2"/>
      <c r="FM107" s="2"/>
      <c r="FN107" s="2"/>
      <c r="FO107" s="2"/>
      <c r="FP107" s="2"/>
      <c r="FQ107" s="2"/>
      <c r="FR107" s="2"/>
      <c r="FS107" s="2"/>
      <c r="FT107" s="2"/>
      <c r="FU107" s="2"/>
      <c r="FV107" s="2"/>
      <c r="FW107" s="2"/>
      <c r="FX107" s="2"/>
      <c r="FY107" s="2"/>
      <c r="FZ107" s="2"/>
      <c r="GA107" s="2"/>
      <c r="GB107" s="2"/>
      <c r="GC107" s="2"/>
      <c r="GD107" s="2"/>
      <c r="GE107" s="2"/>
      <c r="GF107" s="2"/>
      <c r="GG107" s="2"/>
      <c r="GH107" s="2"/>
      <c r="GI107" s="2"/>
      <c r="GJ107" s="2"/>
      <c r="GK107" s="2"/>
      <c r="GL107" s="2"/>
      <c r="GM107" s="2"/>
      <c r="GN107" s="2"/>
      <c r="GO107" s="2"/>
      <c r="GP107" s="2"/>
      <c r="GQ107" s="2"/>
      <c r="GR107" s="2"/>
      <c r="GS107" s="2"/>
      <c r="GT107" s="2"/>
      <c r="GU107" s="2"/>
      <c r="GV107" s="2"/>
      <c r="GW107" s="2"/>
      <c r="GX107" s="2"/>
      <c r="GY107" s="2"/>
      <c r="GZ107" s="2"/>
      <c r="HA107" s="2"/>
      <c r="HB107" s="2"/>
      <c r="HC107" s="2"/>
      <c r="HD107" s="2"/>
      <c r="HE107" s="2"/>
      <c r="HF107" s="2"/>
      <c r="HG107" s="2"/>
      <c r="HH107" s="2"/>
      <c r="HI107" s="2"/>
      <c r="HJ107" s="2"/>
      <c r="HK107" s="2"/>
      <c r="HL107" s="2"/>
      <c r="HM107" s="2"/>
      <c r="HN107" s="2"/>
      <c r="HO107" s="2"/>
      <c r="HP107" s="2"/>
      <c r="HQ107" s="2"/>
      <c r="HR107" s="2"/>
      <c r="HS107" s="2"/>
      <c r="HT107" s="2"/>
      <c r="HU107" s="2"/>
      <c r="HV107" s="2"/>
      <c r="HW107" s="2"/>
      <c r="HX107" s="2"/>
      <c r="HY107" s="2"/>
      <c r="HZ107" s="2"/>
      <c r="IA107" s="2"/>
      <c r="IB107" s="2"/>
      <c r="IC107" s="2"/>
      <c r="ID107" s="2"/>
      <c r="IE107" s="2"/>
      <c r="IF107" s="2"/>
      <c r="IG107" s="2"/>
      <c r="IH107" s="2"/>
      <c r="II107" s="2"/>
      <c r="IJ107" s="2"/>
      <c r="IK107" s="2"/>
      <c r="IL107" s="2"/>
      <c r="IM107" s="2"/>
      <c r="IN107" s="2"/>
      <c r="IO107" s="2"/>
      <c r="IP107" s="2"/>
      <c r="IQ107" s="2"/>
      <c r="IR107" s="2"/>
      <c r="IS107" s="2"/>
      <c r="IT107" s="2"/>
      <c r="IU107" s="2"/>
      <c r="IV107" s="2"/>
    </row>
    <row r="108" spans="1:256" ht="45" customHeight="1" thickTop="1" thickBot="1" x14ac:dyDescent="0.55000000000000004">
      <c r="B108" s="86"/>
      <c r="C108" s="157" t="s">
        <v>145</v>
      </c>
      <c r="D108" s="158" t="s">
        <v>146</v>
      </c>
      <c r="E108" s="159"/>
      <c r="F108" s="158"/>
      <c r="G108" s="160"/>
      <c r="H108" s="160"/>
      <c r="I108" s="160">
        <f>I109+I116</f>
        <v>1340</v>
      </c>
      <c r="J108" s="160">
        <f>J109+J116</f>
        <v>1380</v>
      </c>
      <c r="K108" s="160">
        <f t="shared" ref="K108:M108" si="4">K109+K116</f>
        <v>0</v>
      </c>
      <c r="L108" s="160">
        <f t="shared" si="4"/>
        <v>0</v>
      </c>
      <c r="M108" s="160">
        <f t="shared" si="4"/>
        <v>0</v>
      </c>
      <c r="N108" s="160"/>
      <c r="O108" s="160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145"/>
      <c r="AP108" s="145"/>
      <c r="AQ108" s="145"/>
      <c r="AR108" s="145"/>
      <c r="AS108" s="145"/>
      <c r="AT108" s="145"/>
      <c r="AU108" s="145"/>
      <c r="AV108" s="145"/>
      <c r="AW108" s="145"/>
      <c r="AX108" s="145"/>
      <c r="AY108" s="145"/>
      <c r="AZ108" s="145"/>
      <c r="BA108" s="145"/>
      <c r="BB108" s="145"/>
      <c r="BC108" s="145"/>
      <c r="BD108" s="145"/>
      <c r="BE108" s="145"/>
      <c r="BF108" s="145"/>
      <c r="BG108" s="145"/>
      <c r="BH108" s="145"/>
      <c r="BI108" s="145"/>
      <c r="BJ108" s="145"/>
      <c r="BK108" s="145"/>
      <c r="BL108" s="145"/>
      <c r="BM108" s="145"/>
      <c r="BN108" s="145"/>
      <c r="BO108" s="145"/>
      <c r="BP108" s="145"/>
      <c r="BQ108" s="145"/>
      <c r="BR108" s="145"/>
      <c r="BS108" s="145"/>
      <c r="BT108" s="145"/>
      <c r="BU108" s="145"/>
      <c r="BV108" s="145"/>
      <c r="BW108" s="145"/>
      <c r="BX108" s="145"/>
      <c r="BY108" s="145"/>
      <c r="BZ108" s="145"/>
      <c r="CA108" s="145"/>
      <c r="CB108" s="145"/>
      <c r="CC108" s="145"/>
      <c r="CD108" s="145"/>
      <c r="CE108" s="145"/>
      <c r="CF108" s="145"/>
      <c r="CG108" s="145"/>
      <c r="CH108" s="145"/>
      <c r="CI108" s="145"/>
      <c r="CJ108" s="145"/>
      <c r="CK108" s="145"/>
      <c r="CL108" s="145"/>
      <c r="CM108" s="145"/>
      <c r="CN108" s="145"/>
      <c r="CO108" s="145"/>
      <c r="CP108" s="145"/>
      <c r="CQ108" s="145"/>
      <c r="CR108" s="145"/>
      <c r="CS108" s="145"/>
      <c r="CT108" s="145"/>
      <c r="CU108" s="145"/>
      <c r="CV108" s="145"/>
      <c r="CW108" s="145"/>
      <c r="CX108" s="145"/>
      <c r="CY108" s="145"/>
      <c r="CZ108" s="145"/>
      <c r="DA108" s="145"/>
      <c r="DB108" s="145"/>
      <c r="DC108" s="145"/>
      <c r="DD108" s="145"/>
      <c r="DE108" s="145"/>
      <c r="DF108" s="145"/>
      <c r="DG108" s="145"/>
      <c r="DH108" s="145"/>
      <c r="DI108" s="145"/>
      <c r="DJ108" s="145"/>
      <c r="DK108" s="145"/>
      <c r="DL108" s="145"/>
      <c r="DM108" s="145"/>
      <c r="DN108" s="145"/>
      <c r="DO108" s="145"/>
      <c r="DP108" s="145"/>
      <c r="DQ108" s="145"/>
      <c r="DR108" s="145"/>
      <c r="DS108" s="145"/>
      <c r="DT108" s="145"/>
      <c r="DU108" s="145"/>
      <c r="DV108" s="145"/>
      <c r="DW108" s="145"/>
      <c r="DX108" s="145"/>
      <c r="DY108" s="145"/>
      <c r="DZ108" s="145"/>
      <c r="EA108" s="145"/>
      <c r="EB108" s="145"/>
      <c r="EC108" s="145"/>
      <c r="ED108" s="145"/>
      <c r="EE108" s="145"/>
      <c r="EF108" s="145"/>
      <c r="EG108" s="145"/>
      <c r="EH108" s="145"/>
      <c r="EI108" s="145"/>
      <c r="EJ108" s="145"/>
      <c r="EK108" s="145"/>
      <c r="EL108" s="145"/>
      <c r="EM108" s="145"/>
      <c r="EN108" s="145"/>
      <c r="EO108" s="145"/>
      <c r="EP108" s="145"/>
      <c r="EQ108" s="145"/>
      <c r="ER108" s="145"/>
      <c r="ES108" s="145"/>
      <c r="ET108" s="145"/>
      <c r="EU108" s="145"/>
      <c r="EV108" s="145"/>
      <c r="EW108" s="145"/>
      <c r="EX108" s="145"/>
      <c r="EY108" s="145"/>
      <c r="EZ108" s="145"/>
      <c r="FA108" s="145"/>
      <c r="FB108" s="145"/>
      <c r="FC108" s="145"/>
      <c r="FD108" s="145"/>
      <c r="FE108" s="145"/>
      <c r="FF108" s="145"/>
      <c r="FG108" s="145"/>
      <c r="FH108" s="145"/>
      <c r="FI108" s="145"/>
      <c r="FJ108" s="145"/>
      <c r="FK108" s="145"/>
      <c r="FL108" s="145"/>
      <c r="FM108" s="145"/>
      <c r="FN108" s="145"/>
      <c r="FO108" s="145"/>
      <c r="FP108" s="145"/>
      <c r="FQ108" s="145"/>
      <c r="FR108" s="145"/>
      <c r="FS108" s="145"/>
      <c r="FT108" s="145"/>
      <c r="FU108" s="145"/>
      <c r="FV108" s="145"/>
      <c r="FW108" s="145"/>
      <c r="FX108" s="145"/>
      <c r="FY108" s="145"/>
      <c r="FZ108" s="145"/>
      <c r="GA108" s="145"/>
      <c r="GB108" s="145"/>
      <c r="GC108" s="145"/>
      <c r="GD108" s="145"/>
      <c r="GE108" s="145"/>
      <c r="GF108" s="145"/>
      <c r="GG108" s="145"/>
      <c r="GH108" s="145"/>
      <c r="GI108" s="145"/>
      <c r="GJ108" s="145"/>
      <c r="GK108" s="145"/>
      <c r="GL108" s="145"/>
      <c r="GM108" s="145"/>
      <c r="GN108" s="145"/>
      <c r="GO108" s="145"/>
      <c r="GP108" s="145"/>
      <c r="GQ108" s="145"/>
      <c r="GR108" s="145"/>
      <c r="GS108" s="145"/>
      <c r="GT108" s="145"/>
      <c r="GU108" s="145"/>
      <c r="GV108" s="145"/>
      <c r="GW108" s="145"/>
      <c r="GX108" s="145"/>
      <c r="GY108" s="145"/>
      <c r="GZ108" s="145"/>
      <c r="HA108" s="145"/>
      <c r="HB108" s="145"/>
      <c r="HC108" s="145"/>
      <c r="HD108" s="145"/>
      <c r="HE108" s="145"/>
      <c r="HF108" s="145"/>
      <c r="HG108" s="145"/>
      <c r="HH108" s="145"/>
      <c r="HI108" s="145"/>
      <c r="HJ108" s="145"/>
      <c r="HK108" s="145"/>
      <c r="HL108" s="145"/>
      <c r="HM108" s="145"/>
      <c r="HN108" s="145"/>
      <c r="HO108" s="145"/>
      <c r="HP108" s="145"/>
      <c r="HQ108" s="145"/>
      <c r="HR108" s="145"/>
      <c r="HS108" s="145"/>
      <c r="HT108" s="145"/>
      <c r="HU108" s="145"/>
      <c r="HV108" s="145"/>
      <c r="HW108" s="145"/>
      <c r="HX108" s="145"/>
      <c r="HY108" s="145"/>
      <c r="HZ108" s="145"/>
      <c r="IA108" s="145"/>
      <c r="IB108" s="145"/>
      <c r="IC108" s="145"/>
      <c r="ID108" s="145"/>
      <c r="IE108" s="145"/>
      <c r="IF108" s="145"/>
      <c r="IG108" s="145"/>
      <c r="IH108" s="145"/>
      <c r="II108" s="145"/>
      <c r="IJ108" s="145"/>
      <c r="IK108" s="145"/>
      <c r="IL108" s="145"/>
      <c r="IM108" s="145"/>
      <c r="IN108" s="145"/>
      <c r="IO108" s="145"/>
      <c r="IP108" s="145"/>
      <c r="IQ108" s="145"/>
      <c r="IR108" s="145"/>
      <c r="IS108" s="145"/>
      <c r="IT108" s="145"/>
      <c r="IU108" s="145"/>
      <c r="IV108" s="145"/>
    </row>
    <row r="109" spans="1:256" ht="45" customHeight="1" thickTop="1" x14ac:dyDescent="0.5">
      <c r="B109" s="29"/>
      <c r="C109" s="179" t="s">
        <v>147</v>
      </c>
      <c r="D109" s="180" t="s">
        <v>148</v>
      </c>
      <c r="E109" s="52"/>
      <c r="F109" s="181"/>
      <c r="G109" s="53"/>
      <c r="H109" s="53"/>
      <c r="I109" s="53">
        <f>SUM(I110:I114)</f>
        <v>1340</v>
      </c>
      <c r="J109" s="53">
        <f>SUM(J110:J114)</f>
        <v>1340</v>
      </c>
      <c r="K109" s="53">
        <f>SUM(K110:K114)</f>
        <v>0</v>
      </c>
      <c r="L109" s="53"/>
      <c r="M109" s="53"/>
      <c r="N109" s="53"/>
      <c r="O109" s="53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  <c r="DZ109" s="2"/>
      <c r="EA109" s="2"/>
      <c r="EB109" s="2"/>
      <c r="EC109" s="2"/>
      <c r="ED109" s="2"/>
      <c r="EE109" s="2"/>
      <c r="EF109" s="2"/>
      <c r="EG109" s="2"/>
      <c r="EH109" s="2"/>
      <c r="EI109" s="2"/>
      <c r="EJ109" s="2"/>
      <c r="EK109" s="2"/>
      <c r="EL109" s="2"/>
      <c r="EM109" s="2"/>
      <c r="EN109" s="2"/>
      <c r="EO109" s="2"/>
      <c r="EP109" s="2"/>
      <c r="EQ109" s="2"/>
      <c r="ER109" s="2"/>
      <c r="ES109" s="2"/>
      <c r="ET109" s="2"/>
      <c r="EU109" s="2"/>
      <c r="EV109" s="2"/>
      <c r="EW109" s="2"/>
      <c r="EX109" s="2"/>
      <c r="EY109" s="2"/>
      <c r="EZ109" s="2"/>
      <c r="FA109" s="2"/>
      <c r="FB109" s="2"/>
      <c r="FC109" s="2"/>
      <c r="FD109" s="2"/>
      <c r="FE109" s="2"/>
      <c r="FF109" s="2"/>
      <c r="FG109" s="2"/>
      <c r="FH109" s="2"/>
      <c r="FI109" s="2"/>
      <c r="FJ109" s="2"/>
      <c r="FK109" s="2"/>
      <c r="FL109" s="2"/>
      <c r="FM109" s="2"/>
      <c r="FN109" s="2"/>
      <c r="FO109" s="2"/>
      <c r="FP109" s="2"/>
      <c r="FQ109" s="2"/>
      <c r="FR109" s="2"/>
      <c r="FS109" s="2"/>
      <c r="FT109" s="2"/>
      <c r="FU109" s="2"/>
      <c r="FV109" s="2"/>
      <c r="FW109" s="2"/>
      <c r="FX109" s="2"/>
      <c r="FY109" s="2"/>
      <c r="FZ109" s="2"/>
      <c r="GA109" s="2"/>
      <c r="GB109" s="2"/>
      <c r="GC109" s="2"/>
      <c r="GD109" s="2"/>
      <c r="GE109" s="2"/>
      <c r="GF109" s="2"/>
      <c r="GG109" s="2"/>
      <c r="GH109" s="2"/>
      <c r="GI109" s="2"/>
      <c r="GJ109" s="2"/>
      <c r="GK109" s="2"/>
      <c r="GL109" s="2"/>
      <c r="GM109" s="2"/>
      <c r="GN109" s="2"/>
      <c r="GO109" s="2"/>
      <c r="GP109" s="2"/>
      <c r="GQ109" s="2"/>
      <c r="GR109" s="2"/>
      <c r="GS109" s="2"/>
      <c r="GT109" s="2"/>
      <c r="GU109" s="2"/>
      <c r="GV109" s="2"/>
      <c r="GW109" s="2"/>
      <c r="GX109" s="2"/>
      <c r="GY109" s="2"/>
      <c r="GZ109" s="2"/>
      <c r="HA109" s="2"/>
      <c r="HB109" s="2"/>
      <c r="HC109" s="2"/>
      <c r="HD109" s="2"/>
      <c r="HE109" s="2"/>
      <c r="HF109" s="2"/>
      <c r="HG109" s="2"/>
      <c r="HH109" s="2"/>
      <c r="HI109" s="2"/>
      <c r="HJ109" s="2"/>
      <c r="HK109" s="2"/>
      <c r="HL109" s="2"/>
      <c r="HM109" s="2"/>
      <c r="HN109" s="2"/>
      <c r="HO109" s="2"/>
      <c r="HP109" s="2"/>
      <c r="HQ109" s="2"/>
      <c r="HR109" s="2"/>
      <c r="HS109" s="2"/>
      <c r="HT109" s="2"/>
      <c r="HU109" s="2"/>
      <c r="HV109" s="2"/>
      <c r="HW109" s="2"/>
      <c r="HX109" s="2"/>
      <c r="HY109" s="2"/>
      <c r="HZ109" s="2"/>
      <c r="IA109" s="2"/>
      <c r="IB109" s="2"/>
      <c r="IC109" s="2"/>
      <c r="ID109" s="2"/>
      <c r="IE109" s="2"/>
      <c r="IF109" s="2"/>
      <c r="IG109" s="2"/>
      <c r="IH109" s="2"/>
      <c r="II109" s="2"/>
      <c r="IJ109" s="2"/>
      <c r="IK109" s="2"/>
      <c r="IL109" s="2"/>
      <c r="IM109" s="2"/>
      <c r="IN109" s="2"/>
      <c r="IO109" s="2"/>
      <c r="IP109" s="2"/>
      <c r="IQ109" s="2"/>
      <c r="IR109" s="2"/>
      <c r="IS109" s="2"/>
      <c r="IT109" s="2"/>
      <c r="IU109" s="2"/>
      <c r="IV109" s="2"/>
    </row>
    <row r="110" spans="1:256" ht="45" customHeight="1" x14ac:dyDescent="0.5">
      <c r="B110" s="86"/>
      <c r="C110" s="55"/>
      <c r="D110" s="182"/>
      <c r="E110" s="57" t="s">
        <v>19</v>
      </c>
      <c r="F110" s="143" t="s">
        <v>149</v>
      </c>
      <c r="G110" s="169"/>
      <c r="H110" s="85"/>
      <c r="I110" s="85">
        <v>100</v>
      </c>
      <c r="J110" s="85">
        <v>100</v>
      </c>
      <c r="K110" s="85"/>
      <c r="L110" s="85"/>
      <c r="M110" s="85"/>
      <c r="N110" s="85"/>
      <c r="O110" s="85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145"/>
      <c r="AP110" s="145"/>
      <c r="AQ110" s="145"/>
      <c r="AR110" s="145"/>
      <c r="AS110" s="145"/>
      <c r="AT110" s="145"/>
      <c r="AU110" s="145"/>
      <c r="AV110" s="145"/>
      <c r="AW110" s="145"/>
      <c r="AX110" s="145"/>
      <c r="AY110" s="145"/>
      <c r="AZ110" s="145"/>
      <c r="BA110" s="145"/>
      <c r="BB110" s="145"/>
      <c r="BC110" s="145"/>
      <c r="BD110" s="145"/>
      <c r="BE110" s="145"/>
      <c r="BF110" s="145"/>
      <c r="BG110" s="145"/>
      <c r="BH110" s="145"/>
      <c r="BI110" s="145"/>
      <c r="BJ110" s="145"/>
      <c r="BK110" s="145"/>
      <c r="BL110" s="145"/>
      <c r="BM110" s="145"/>
      <c r="BN110" s="145"/>
      <c r="BO110" s="145"/>
      <c r="BP110" s="145"/>
      <c r="BQ110" s="145"/>
      <c r="BR110" s="145"/>
      <c r="BS110" s="145"/>
      <c r="BT110" s="145"/>
      <c r="BU110" s="145"/>
      <c r="BV110" s="145"/>
      <c r="BW110" s="145"/>
      <c r="BX110" s="145"/>
      <c r="BY110" s="145"/>
      <c r="BZ110" s="145"/>
      <c r="CA110" s="145"/>
      <c r="CB110" s="145"/>
      <c r="CC110" s="145"/>
      <c r="CD110" s="145"/>
      <c r="CE110" s="145"/>
      <c r="CF110" s="145"/>
      <c r="CG110" s="145"/>
      <c r="CH110" s="145"/>
      <c r="CI110" s="145"/>
      <c r="CJ110" s="145"/>
      <c r="CK110" s="145"/>
      <c r="CL110" s="145"/>
      <c r="CM110" s="145"/>
      <c r="CN110" s="145"/>
      <c r="CO110" s="145"/>
      <c r="CP110" s="145"/>
      <c r="CQ110" s="145"/>
      <c r="CR110" s="145"/>
      <c r="CS110" s="145"/>
      <c r="CT110" s="145"/>
      <c r="CU110" s="145"/>
      <c r="CV110" s="145"/>
      <c r="CW110" s="145"/>
      <c r="CX110" s="145"/>
      <c r="CY110" s="145"/>
      <c r="CZ110" s="145"/>
      <c r="DA110" s="145"/>
      <c r="DB110" s="145"/>
      <c r="DC110" s="145"/>
      <c r="DD110" s="145"/>
      <c r="DE110" s="145"/>
      <c r="DF110" s="145"/>
      <c r="DG110" s="145"/>
      <c r="DH110" s="145"/>
      <c r="DI110" s="145"/>
      <c r="DJ110" s="145"/>
      <c r="DK110" s="145"/>
      <c r="DL110" s="145"/>
      <c r="DM110" s="145"/>
      <c r="DN110" s="145"/>
      <c r="DO110" s="145"/>
      <c r="DP110" s="145"/>
      <c r="DQ110" s="145"/>
      <c r="DR110" s="145"/>
      <c r="DS110" s="145"/>
      <c r="DT110" s="145"/>
      <c r="DU110" s="145"/>
      <c r="DV110" s="145"/>
      <c r="DW110" s="145"/>
      <c r="DX110" s="145"/>
      <c r="DY110" s="145"/>
      <c r="DZ110" s="145"/>
      <c r="EA110" s="145"/>
      <c r="EB110" s="145"/>
      <c r="EC110" s="145"/>
      <c r="ED110" s="145"/>
      <c r="EE110" s="145"/>
      <c r="EF110" s="145"/>
      <c r="EG110" s="145"/>
      <c r="EH110" s="145"/>
      <c r="EI110" s="145"/>
      <c r="EJ110" s="145"/>
      <c r="EK110" s="145"/>
      <c r="EL110" s="145"/>
      <c r="EM110" s="145"/>
      <c r="EN110" s="145"/>
      <c r="EO110" s="145"/>
      <c r="EP110" s="145"/>
      <c r="EQ110" s="145"/>
      <c r="ER110" s="145"/>
      <c r="ES110" s="145"/>
      <c r="ET110" s="145"/>
      <c r="EU110" s="145"/>
      <c r="EV110" s="145"/>
      <c r="EW110" s="145"/>
      <c r="EX110" s="145"/>
      <c r="EY110" s="145"/>
      <c r="EZ110" s="145"/>
      <c r="FA110" s="145"/>
      <c r="FB110" s="145"/>
      <c r="FC110" s="145"/>
      <c r="FD110" s="145"/>
      <c r="FE110" s="145"/>
      <c r="FF110" s="145"/>
      <c r="FG110" s="145"/>
      <c r="FH110" s="145"/>
      <c r="FI110" s="145"/>
      <c r="FJ110" s="145"/>
      <c r="FK110" s="145"/>
      <c r="FL110" s="145"/>
      <c r="FM110" s="145"/>
      <c r="FN110" s="145"/>
      <c r="FO110" s="145"/>
      <c r="FP110" s="145"/>
      <c r="FQ110" s="145"/>
      <c r="FR110" s="145"/>
      <c r="FS110" s="145"/>
      <c r="FT110" s="145"/>
      <c r="FU110" s="145"/>
      <c r="FV110" s="145"/>
      <c r="FW110" s="145"/>
      <c r="FX110" s="145"/>
      <c r="FY110" s="145"/>
      <c r="FZ110" s="145"/>
      <c r="GA110" s="145"/>
      <c r="GB110" s="145"/>
      <c r="GC110" s="145"/>
      <c r="GD110" s="145"/>
      <c r="GE110" s="145"/>
      <c r="GF110" s="145"/>
      <c r="GG110" s="145"/>
      <c r="GH110" s="145"/>
      <c r="GI110" s="145"/>
      <c r="GJ110" s="145"/>
      <c r="GK110" s="145"/>
      <c r="GL110" s="145"/>
      <c r="GM110" s="145"/>
      <c r="GN110" s="145"/>
      <c r="GO110" s="145"/>
      <c r="GP110" s="145"/>
      <c r="GQ110" s="145"/>
      <c r="GR110" s="145"/>
      <c r="GS110" s="145"/>
      <c r="GT110" s="145"/>
      <c r="GU110" s="145"/>
      <c r="GV110" s="145"/>
      <c r="GW110" s="145"/>
      <c r="GX110" s="145"/>
      <c r="GY110" s="145"/>
      <c r="GZ110" s="145"/>
      <c r="HA110" s="145"/>
      <c r="HB110" s="145"/>
      <c r="HC110" s="145"/>
      <c r="HD110" s="145"/>
      <c r="HE110" s="145"/>
      <c r="HF110" s="145"/>
      <c r="HG110" s="145"/>
      <c r="HH110" s="145"/>
      <c r="HI110" s="145"/>
      <c r="HJ110" s="145"/>
      <c r="HK110" s="145"/>
      <c r="HL110" s="145"/>
      <c r="HM110" s="145"/>
      <c r="HN110" s="145"/>
      <c r="HO110" s="145"/>
      <c r="HP110" s="145"/>
      <c r="HQ110" s="145"/>
      <c r="HR110" s="145"/>
      <c r="HS110" s="145"/>
      <c r="HT110" s="145"/>
      <c r="HU110" s="145"/>
      <c r="HV110" s="145"/>
      <c r="HW110" s="145"/>
      <c r="HX110" s="145"/>
      <c r="HY110" s="145"/>
      <c r="HZ110" s="145"/>
      <c r="IA110" s="145"/>
      <c r="IB110" s="145"/>
      <c r="IC110" s="145"/>
      <c r="ID110" s="145"/>
      <c r="IE110" s="145"/>
      <c r="IF110" s="145"/>
      <c r="IG110" s="145"/>
      <c r="IH110" s="145"/>
      <c r="II110" s="145"/>
      <c r="IJ110" s="145"/>
      <c r="IK110" s="145"/>
      <c r="IL110" s="145"/>
      <c r="IM110" s="145"/>
      <c r="IN110" s="145"/>
      <c r="IO110" s="145"/>
      <c r="IP110" s="145"/>
      <c r="IQ110" s="145"/>
      <c r="IR110" s="145"/>
      <c r="IS110" s="145"/>
      <c r="IT110" s="145"/>
      <c r="IU110" s="145"/>
      <c r="IV110" s="145"/>
    </row>
    <row r="111" spans="1:256" ht="45" customHeight="1" x14ac:dyDescent="0.5">
      <c r="B111" s="86"/>
      <c r="C111" s="55"/>
      <c r="D111" s="182"/>
      <c r="E111" s="57" t="s">
        <v>21</v>
      </c>
      <c r="F111" s="143" t="s">
        <v>123</v>
      </c>
      <c r="G111" s="169"/>
      <c r="H111" s="85"/>
      <c r="I111" s="85">
        <v>100</v>
      </c>
      <c r="J111" s="85">
        <v>100</v>
      </c>
      <c r="K111" s="85"/>
      <c r="L111" s="85"/>
      <c r="M111" s="85"/>
      <c r="N111" s="85"/>
      <c r="O111" s="85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145"/>
      <c r="AP111" s="145"/>
      <c r="AQ111" s="145"/>
      <c r="AR111" s="145"/>
      <c r="AS111" s="145"/>
      <c r="AT111" s="145"/>
      <c r="AU111" s="145"/>
      <c r="AV111" s="145"/>
      <c r="AW111" s="145"/>
      <c r="AX111" s="145"/>
      <c r="AY111" s="145"/>
      <c r="AZ111" s="145"/>
      <c r="BA111" s="145"/>
      <c r="BB111" s="145"/>
      <c r="BC111" s="145"/>
      <c r="BD111" s="145"/>
      <c r="BE111" s="145"/>
      <c r="BF111" s="145"/>
      <c r="BG111" s="145"/>
      <c r="BH111" s="145"/>
      <c r="BI111" s="145"/>
      <c r="BJ111" s="145"/>
      <c r="BK111" s="145"/>
      <c r="BL111" s="145"/>
      <c r="BM111" s="145"/>
      <c r="BN111" s="145"/>
      <c r="BO111" s="145"/>
      <c r="BP111" s="145"/>
      <c r="BQ111" s="145"/>
      <c r="BR111" s="145"/>
      <c r="BS111" s="145"/>
      <c r="BT111" s="145"/>
      <c r="BU111" s="145"/>
      <c r="BV111" s="145"/>
      <c r="BW111" s="145"/>
      <c r="BX111" s="145"/>
      <c r="BY111" s="145"/>
      <c r="BZ111" s="145"/>
      <c r="CA111" s="145"/>
      <c r="CB111" s="145"/>
      <c r="CC111" s="145"/>
      <c r="CD111" s="145"/>
      <c r="CE111" s="145"/>
      <c r="CF111" s="145"/>
      <c r="CG111" s="145"/>
      <c r="CH111" s="145"/>
      <c r="CI111" s="145"/>
      <c r="CJ111" s="145"/>
      <c r="CK111" s="145"/>
      <c r="CL111" s="145"/>
      <c r="CM111" s="145"/>
      <c r="CN111" s="145"/>
      <c r="CO111" s="145"/>
      <c r="CP111" s="145"/>
      <c r="CQ111" s="145"/>
      <c r="CR111" s="145"/>
      <c r="CS111" s="145"/>
      <c r="CT111" s="145"/>
      <c r="CU111" s="145"/>
      <c r="CV111" s="145"/>
      <c r="CW111" s="145"/>
      <c r="CX111" s="145"/>
      <c r="CY111" s="145"/>
      <c r="CZ111" s="145"/>
      <c r="DA111" s="145"/>
      <c r="DB111" s="145"/>
      <c r="DC111" s="145"/>
      <c r="DD111" s="145"/>
      <c r="DE111" s="145"/>
      <c r="DF111" s="145"/>
      <c r="DG111" s="145"/>
      <c r="DH111" s="145"/>
      <c r="DI111" s="145"/>
      <c r="DJ111" s="145"/>
      <c r="DK111" s="145"/>
      <c r="DL111" s="145"/>
      <c r="DM111" s="145"/>
      <c r="DN111" s="145"/>
      <c r="DO111" s="145"/>
      <c r="DP111" s="145"/>
      <c r="DQ111" s="145"/>
      <c r="DR111" s="145"/>
      <c r="DS111" s="145"/>
      <c r="DT111" s="145"/>
      <c r="DU111" s="145"/>
      <c r="DV111" s="145"/>
      <c r="DW111" s="145"/>
      <c r="DX111" s="145"/>
      <c r="DY111" s="145"/>
      <c r="DZ111" s="145"/>
      <c r="EA111" s="145"/>
      <c r="EB111" s="145"/>
      <c r="EC111" s="145"/>
      <c r="ED111" s="145"/>
      <c r="EE111" s="145"/>
      <c r="EF111" s="145"/>
      <c r="EG111" s="145"/>
      <c r="EH111" s="145"/>
      <c r="EI111" s="145"/>
      <c r="EJ111" s="145"/>
      <c r="EK111" s="145"/>
      <c r="EL111" s="145"/>
      <c r="EM111" s="145"/>
      <c r="EN111" s="145"/>
      <c r="EO111" s="145"/>
      <c r="EP111" s="145"/>
      <c r="EQ111" s="145"/>
      <c r="ER111" s="145"/>
      <c r="ES111" s="145"/>
      <c r="ET111" s="145"/>
      <c r="EU111" s="145"/>
      <c r="EV111" s="145"/>
      <c r="EW111" s="145"/>
      <c r="EX111" s="145"/>
      <c r="EY111" s="145"/>
      <c r="EZ111" s="145"/>
      <c r="FA111" s="145"/>
      <c r="FB111" s="145"/>
      <c r="FC111" s="145"/>
      <c r="FD111" s="145"/>
      <c r="FE111" s="145"/>
      <c r="FF111" s="145"/>
      <c r="FG111" s="145"/>
      <c r="FH111" s="145"/>
      <c r="FI111" s="145"/>
      <c r="FJ111" s="145"/>
      <c r="FK111" s="145"/>
      <c r="FL111" s="145"/>
      <c r="FM111" s="145"/>
      <c r="FN111" s="145"/>
      <c r="FO111" s="145"/>
      <c r="FP111" s="145"/>
      <c r="FQ111" s="145"/>
      <c r="FR111" s="145"/>
      <c r="FS111" s="145"/>
      <c r="FT111" s="145"/>
      <c r="FU111" s="145"/>
      <c r="FV111" s="145"/>
      <c r="FW111" s="145"/>
      <c r="FX111" s="145"/>
      <c r="FY111" s="145"/>
      <c r="FZ111" s="145"/>
      <c r="GA111" s="145"/>
      <c r="GB111" s="145"/>
      <c r="GC111" s="145"/>
      <c r="GD111" s="145"/>
      <c r="GE111" s="145"/>
      <c r="GF111" s="145"/>
      <c r="GG111" s="145"/>
      <c r="GH111" s="145"/>
      <c r="GI111" s="145"/>
      <c r="GJ111" s="145"/>
      <c r="GK111" s="145"/>
      <c r="GL111" s="145"/>
      <c r="GM111" s="145"/>
      <c r="GN111" s="145"/>
      <c r="GO111" s="145"/>
      <c r="GP111" s="145"/>
      <c r="GQ111" s="145"/>
      <c r="GR111" s="145"/>
      <c r="GS111" s="145"/>
      <c r="GT111" s="145"/>
      <c r="GU111" s="145"/>
      <c r="GV111" s="145"/>
      <c r="GW111" s="145"/>
      <c r="GX111" s="145"/>
      <c r="GY111" s="145"/>
      <c r="GZ111" s="145"/>
      <c r="HA111" s="145"/>
      <c r="HB111" s="145"/>
      <c r="HC111" s="145"/>
      <c r="HD111" s="145"/>
      <c r="HE111" s="145"/>
      <c r="HF111" s="145"/>
      <c r="HG111" s="145"/>
      <c r="HH111" s="145"/>
      <c r="HI111" s="145"/>
      <c r="HJ111" s="145"/>
      <c r="HK111" s="145"/>
      <c r="HL111" s="145"/>
      <c r="HM111" s="145"/>
      <c r="HN111" s="145"/>
      <c r="HO111" s="145"/>
      <c r="HP111" s="145"/>
      <c r="HQ111" s="145"/>
      <c r="HR111" s="145"/>
      <c r="HS111" s="145"/>
      <c r="HT111" s="145"/>
      <c r="HU111" s="145"/>
      <c r="HV111" s="145"/>
      <c r="HW111" s="145"/>
      <c r="HX111" s="145"/>
      <c r="HY111" s="145"/>
      <c r="HZ111" s="145"/>
      <c r="IA111" s="145"/>
      <c r="IB111" s="145"/>
      <c r="IC111" s="145"/>
      <c r="ID111" s="145"/>
      <c r="IE111" s="145"/>
      <c r="IF111" s="145"/>
      <c r="IG111" s="145"/>
      <c r="IH111" s="145"/>
      <c r="II111" s="145"/>
      <c r="IJ111" s="145"/>
      <c r="IK111" s="145"/>
      <c r="IL111" s="145"/>
      <c r="IM111" s="145"/>
      <c r="IN111" s="145"/>
      <c r="IO111" s="145"/>
      <c r="IP111" s="145"/>
      <c r="IQ111" s="145"/>
      <c r="IR111" s="145"/>
      <c r="IS111" s="145"/>
      <c r="IT111" s="145"/>
      <c r="IU111" s="145"/>
      <c r="IV111" s="145"/>
    </row>
    <row r="112" spans="1:256" ht="45" customHeight="1" x14ac:dyDescent="0.5">
      <c r="B112" s="86"/>
      <c r="C112" s="79"/>
      <c r="D112" s="174"/>
      <c r="E112" s="81" t="s">
        <v>77</v>
      </c>
      <c r="F112" s="143" t="s">
        <v>150</v>
      </c>
      <c r="G112" s="173"/>
      <c r="H112" s="85"/>
      <c r="I112" s="85"/>
      <c r="J112" s="85"/>
      <c r="K112" s="85"/>
      <c r="L112" s="85"/>
      <c r="M112" s="85"/>
      <c r="N112" s="85"/>
      <c r="O112" s="85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145"/>
      <c r="AP112" s="145"/>
      <c r="AQ112" s="145"/>
      <c r="AR112" s="145"/>
      <c r="AS112" s="145"/>
      <c r="AT112" s="145"/>
      <c r="AU112" s="145"/>
      <c r="AV112" s="145"/>
      <c r="AW112" s="145"/>
      <c r="AX112" s="145"/>
      <c r="AY112" s="145"/>
      <c r="AZ112" s="145"/>
      <c r="BA112" s="145"/>
      <c r="BB112" s="145"/>
      <c r="BC112" s="145"/>
      <c r="BD112" s="145"/>
      <c r="BE112" s="145"/>
      <c r="BF112" s="145"/>
      <c r="BG112" s="145"/>
      <c r="BH112" s="145"/>
      <c r="BI112" s="145"/>
      <c r="BJ112" s="145"/>
      <c r="BK112" s="145"/>
      <c r="BL112" s="145"/>
      <c r="BM112" s="145"/>
      <c r="BN112" s="145"/>
      <c r="BO112" s="145"/>
      <c r="BP112" s="145"/>
      <c r="BQ112" s="145"/>
      <c r="BR112" s="145"/>
      <c r="BS112" s="145"/>
      <c r="BT112" s="145"/>
      <c r="BU112" s="145"/>
      <c r="BV112" s="145"/>
      <c r="BW112" s="145"/>
      <c r="BX112" s="145"/>
      <c r="BY112" s="145"/>
      <c r="BZ112" s="145"/>
      <c r="CA112" s="145"/>
      <c r="CB112" s="145"/>
      <c r="CC112" s="145"/>
      <c r="CD112" s="145"/>
      <c r="CE112" s="145"/>
      <c r="CF112" s="145"/>
      <c r="CG112" s="145"/>
      <c r="CH112" s="145"/>
      <c r="CI112" s="145"/>
      <c r="CJ112" s="145"/>
      <c r="CK112" s="145"/>
      <c r="CL112" s="145"/>
      <c r="CM112" s="145"/>
      <c r="CN112" s="145"/>
      <c r="CO112" s="145"/>
      <c r="CP112" s="145"/>
      <c r="CQ112" s="145"/>
      <c r="CR112" s="145"/>
      <c r="CS112" s="145"/>
      <c r="CT112" s="145"/>
      <c r="CU112" s="145"/>
      <c r="CV112" s="145"/>
      <c r="CW112" s="145"/>
      <c r="CX112" s="145"/>
      <c r="CY112" s="145"/>
      <c r="CZ112" s="145"/>
      <c r="DA112" s="145"/>
      <c r="DB112" s="145"/>
      <c r="DC112" s="145"/>
      <c r="DD112" s="145"/>
      <c r="DE112" s="145"/>
      <c r="DF112" s="145"/>
      <c r="DG112" s="145"/>
      <c r="DH112" s="145"/>
      <c r="DI112" s="145"/>
      <c r="DJ112" s="145"/>
      <c r="DK112" s="145"/>
      <c r="DL112" s="145"/>
      <c r="DM112" s="145"/>
      <c r="DN112" s="145"/>
      <c r="DO112" s="145"/>
      <c r="DP112" s="145"/>
      <c r="DQ112" s="145"/>
      <c r="DR112" s="145"/>
      <c r="DS112" s="145"/>
      <c r="DT112" s="145"/>
      <c r="DU112" s="145"/>
      <c r="DV112" s="145"/>
      <c r="DW112" s="145"/>
      <c r="DX112" s="145"/>
      <c r="DY112" s="145"/>
      <c r="DZ112" s="145"/>
      <c r="EA112" s="145"/>
      <c r="EB112" s="145"/>
      <c r="EC112" s="145"/>
      <c r="ED112" s="145"/>
      <c r="EE112" s="145"/>
      <c r="EF112" s="145"/>
      <c r="EG112" s="145"/>
      <c r="EH112" s="145"/>
      <c r="EI112" s="145"/>
      <c r="EJ112" s="145"/>
      <c r="EK112" s="145"/>
      <c r="EL112" s="145"/>
      <c r="EM112" s="145"/>
      <c r="EN112" s="145"/>
      <c r="EO112" s="145"/>
      <c r="EP112" s="145"/>
      <c r="EQ112" s="145"/>
      <c r="ER112" s="145"/>
      <c r="ES112" s="145"/>
      <c r="ET112" s="145"/>
      <c r="EU112" s="145"/>
      <c r="EV112" s="145"/>
      <c r="EW112" s="145"/>
      <c r="EX112" s="145"/>
      <c r="EY112" s="145"/>
      <c r="EZ112" s="145"/>
      <c r="FA112" s="145"/>
      <c r="FB112" s="145"/>
      <c r="FC112" s="145"/>
      <c r="FD112" s="145"/>
      <c r="FE112" s="145"/>
      <c r="FF112" s="145"/>
      <c r="FG112" s="145"/>
      <c r="FH112" s="145"/>
      <c r="FI112" s="145"/>
      <c r="FJ112" s="145"/>
      <c r="FK112" s="145"/>
      <c r="FL112" s="145"/>
      <c r="FM112" s="145"/>
      <c r="FN112" s="145"/>
      <c r="FO112" s="145"/>
      <c r="FP112" s="145"/>
      <c r="FQ112" s="145"/>
      <c r="FR112" s="145"/>
      <c r="FS112" s="145"/>
      <c r="FT112" s="145"/>
      <c r="FU112" s="145"/>
      <c r="FV112" s="145"/>
      <c r="FW112" s="145"/>
      <c r="FX112" s="145"/>
      <c r="FY112" s="145"/>
      <c r="FZ112" s="145"/>
      <c r="GA112" s="145"/>
      <c r="GB112" s="145"/>
      <c r="GC112" s="145"/>
      <c r="GD112" s="145"/>
      <c r="GE112" s="145"/>
      <c r="GF112" s="145"/>
      <c r="GG112" s="145"/>
      <c r="GH112" s="145"/>
      <c r="GI112" s="145"/>
      <c r="GJ112" s="145"/>
      <c r="GK112" s="145"/>
      <c r="GL112" s="145"/>
      <c r="GM112" s="145"/>
      <c r="GN112" s="145"/>
      <c r="GO112" s="145"/>
      <c r="GP112" s="145"/>
      <c r="GQ112" s="145"/>
      <c r="GR112" s="145"/>
      <c r="GS112" s="145"/>
      <c r="GT112" s="145"/>
      <c r="GU112" s="145"/>
      <c r="GV112" s="145"/>
      <c r="GW112" s="145"/>
      <c r="GX112" s="145"/>
      <c r="GY112" s="145"/>
      <c r="GZ112" s="145"/>
      <c r="HA112" s="145"/>
      <c r="HB112" s="145"/>
      <c r="HC112" s="145"/>
      <c r="HD112" s="145"/>
      <c r="HE112" s="145"/>
      <c r="HF112" s="145"/>
      <c r="HG112" s="145"/>
      <c r="HH112" s="145"/>
      <c r="HI112" s="145"/>
      <c r="HJ112" s="145"/>
      <c r="HK112" s="145"/>
      <c r="HL112" s="145"/>
      <c r="HM112" s="145"/>
      <c r="HN112" s="145"/>
      <c r="HO112" s="145"/>
      <c r="HP112" s="145"/>
      <c r="HQ112" s="145"/>
      <c r="HR112" s="145"/>
      <c r="HS112" s="145"/>
      <c r="HT112" s="145"/>
      <c r="HU112" s="145"/>
      <c r="HV112" s="145"/>
      <c r="HW112" s="145"/>
      <c r="HX112" s="145"/>
      <c r="HY112" s="145"/>
      <c r="HZ112" s="145"/>
      <c r="IA112" s="145"/>
      <c r="IB112" s="145"/>
      <c r="IC112" s="145"/>
      <c r="ID112" s="145"/>
      <c r="IE112" s="145"/>
      <c r="IF112" s="145"/>
      <c r="IG112" s="145"/>
      <c r="IH112" s="145"/>
      <c r="II112" s="145"/>
      <c r="IJ112" s="145"/>
      <c r="IK112" s="145"/>
      <c r="IL112" s="145"/>
      <c r="IM112" s="145"/>
      <c r="IN112" s="145"/>
      <c r="IO112" s="145"/>
      <c r="IP112" s="145"/>
      <c r="IQ112" s="145"/>
      <c r="IR112" s="145"/>
      <c r="IS112" s="145"/>
      <c r="IT112" s="145"/>
      <c r="IU112" s="145"/>
      <c r="IV112" s="145"/>
    </row>
    <row r="113" spans="1:256" ht="45" customHeight="1" x14ac:dyDescent="0.5">
      <c r="B113" s="86"/>
      <c r="C113" s="55"/>
      <c r="D113" s="146"/>
      <c r="E113" s="57" t="s">
        <v>23</v>
      </c>
      <c r="F113" s="56" t="s">
        <v>151</v>
      </c>
      <c r="G113" s="169"/>
      <c r="H113" s="75"/>
      <c r="I113" s="75">
        <v>900</v>
      </c>
      <c r="J113" s="75">
        <v>900</v>
      </c>
      <c r="K113" s="75"/>
      <c r="L113" s="75"/>
      <c r="M113" s="75"/>
      <c r="N113" s="75"/>
      <c r="O113" s="75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145"/>
      <c r="AP113" s="145"/>
      <c r="AQ113" s="145"/>
      <c r="AR113" s="145"/>
      <c r="AS113" s="145"/>
      <c r="AT113" s="145"/>
      <c r="AU113" s="145"/>
      <c r="AV113" s="145"/>
      <c r="AW113" s="145"/>
      <c r="AX113" s="145"/>
      <c r="AY113" s="145"/>
      <c r="AZ113" s="145"/>
      <c r="BA113" s="145"/>
      <c r="BB113" s="145"/>
      <c r="BC113" s="145"/>
      <c r="BD113" s="145"/>
      <c r="BE113" s="145"/>
      <c r="BF113" s="145"/>
      <c r="BG113" s="145"/>
      <c r="BH113" s="145"/>
      <c r="BI113" s="145"/>
      <c r="BJ113" s="145"/>
      <c r="BK113" s="145"/>
      <c r="BL113" s="145"/>
      <c r="BM113" s="145"/>
      <c r="BN113" s="145"/>
      <c r="BO113" s="145"/>
      <c r="BP113" s="145"/>
      <c r="BQ113" s="145"/>
      <c r="BR113" s="145"/>
      <c r="BS113" s="145"/>
      <c r="BT113" s="145"/>
      <c r="BU113" s="145"/>
      <c r="BV113" s="145"/>
      <c r="BW113" s="145"/>
      <c r="BX113" s="145"/>
      <c r="BY113" s="145"/>
      <c r="BZ113" s="145"/>
      <c r="CA113" s="145"/>
      <c r="CB113" s="145"/>
      <c r="CC113" s="145"/>
      <c r="CD113" s="145"/>
      <c r="CE113" s="145"/>
      <c r="CF113" s="145"/>
      <c r="CG113" s="145"/>
      <c r="CH113" s="145"/>
      <c r="CI113" s="145"/>
      <c r="CJ113" s="145"/>
      <c r="CK113" s="145"/>
      <c r="CL113" s="145"/>
      <c r="CM113" s="145"/>
      <c r="CN113" s="145"/>
      <c r="CO113" s="145"/>
      <c r="CP113" s="145"/>
      <c r="CQ113" s="145"/>
      <c r="CR113" s="145"/>
      <c r="CS113" s="145"/>
      <c r="CT113" s="145"/>
      <c r="CU113" s="145"/>
      <c r="CV113" s="145"/>
      <c r="CW113" s="145"/>
      <c r="CX113" s="145"/>
      <c r="CY113" s="145"/>
      <c r="CZ113" s="145"/>
      <c r="DA113" s="145"/>
      <c r="DB113" s="145"/>
      <c r="DC113" s="145"/>
      <c r="DD113" s="145"/>
      <c r="DE113" s="145"/>
      <c r="DF113" s="145"/>
      <c r="DG113" s="145"/>
      <c r="DH113" s="145"/>
      <c r="DI113" s="145"/>
      <c r="DJ113" s="145"/>
      <c r="DK113" s="145"/>
      <c r="DL113" s="145"/>
      <c r="DM113" s="145"/>
      <c r="DN113" s="145"/>
      <c r="DO113" s="145"/>
      <c r="DP113" s="145"/>
      <c r="DQ113" s="145"/>
      <c r="DR113" s="145"/>
      <c r="DS113" s="145"/>
      <c r="DT113" s="145"/>
      <c r="DU113" s="145"/>
      <c r="DV113" s="145"/>
      <c r="DW113" s="145"/>
      <c r="DX113" s="145"/>
      <c r="DY113" s="145"/>
      <c r="DZ113" s="145"/>
      <c r="EA113" s="145"/>
      <c r="EB113" s="145"/>
      <c r="EC113" s="145"/>
      <c r="ED113" s="145"/>
      <c r="EE113" s="145"/>
      <c r="EF113" s="145"/>
      <c r="EG113" s="145"/>
      <c r="EH113" s="145"/>
      <c r="EI113" s="145"/>
      <c r="EJ113" s="145"/>
      <c r="EK113" s="145"/>
      <c r="EL113" s="145"/>
      <c r="EM113" s="145"/>
      <c r="EN113" s="145"/>
      <c r="EO113" s="145"/>
      <c r="EP113" s="145"/>
      <c r="EQ113" s="145"/>
      <c r="ER113" s="145"/>
      <c r="ES113" s="145"/>
      <c r="ET113" s="145"/>
      <c r="EU113" s="145"/>
      <c r="EV113" s="145"/>
      <c r="EW113" s="145"/>
      <c r="EX113" s="145"/>
      <c r="EY113" s="145"/>
      <c r="EZ113" s="145"/>
      <c r="FA113" s="145"/>
      <c r="FB113" s="145"/>
      <c r="FC113" s="145"/>
      <c r="FD113" s="145"/>
      <c r="FE113" s="145"/>
      <c r="FF113" s="145"/>
      <c r="FG113" s="145"/>
      <c r="FH113" s="145"/>
      <c r="FI113" s="145"/>
      <c r="FJ113" s="145"/>
      <c r="FK113" s="145"/>
      <c r="FL113" s="145"/>
      <c r="FM113" s="145"/>
      <c r="FN113" s="145"/>
      <c r="FO113" s="145"/>
      <c r="FP113" s="145"/>
      <c r="FQ113" s="145"/>
      <c r="FR113" s="145"/>
      <c r="FS113" s="145"/>
      <c r="FT113" s="145"/>
      <c r="FU113" s="145"/>
      <c r="FV113" s="145"/>
      <c r="FW113" s="145"/>
      <c r="FX113" s="145"/>
      <c r="FY113" s="145"/>
      <c r="FZ113" s="145"/>
      <c r="GA113" s="145"/>
      <c r="GB113" s="145"/>
      <c r="GC113" s="145"/>
      <c r="GD113" s="145"/>
      <c r="GE113" s="145"/>
      <c r="GF113" s="145"/>
      <c r="GG113" s="145"/>
      <c r="GH113" s="145"/>
      <c r="GI113" s="145"/>
      <c r="GJ113" s="145"/>
      <c r="GK113" s="145"/>
      <c r="GL113" s="145"/>
      <c r="GM113" s="145"/>
      <c r="GN113" s="145"/>
      <c r="GO113" s="145"/>
      <c r="GP113" s="145"/>
      <c r="GQ113" s="145"/>
      <c r="GR113" s="145"/>
      <c r="GS113" s="145"/>
      <c r="GT113" s="145"/>
      <c r="GU113" s="145"/>
      <c r="GV113" s="145"/>
      <c r="GW113" s="145"/>
      <c r="GX113" s="145"/>
      <c r="GY113" s="145"/>
      <c r="GZ113" s="145"/>
      <c r="HA113" s="145"/>
      <c r="HB113" s="145"/>
      <c r="HC113" s="145"/>
      <c r="HD113" s="145"/>
      <c r="HE113" s="145"/>
      <c r="HF113" s="145"/>
      <c r="HG113" s="145"/>
      <c r="HH113" s="145"/>
      <c r="HI113" s="145"/>
      <c r="HJ113" s="145"/>
      <c r="HK113" s="145"/>
      <c r="HL113" s="145"/>
      <c r="HM113" s="145"/>
      <c r="HN113" s="145"/>
      <c r="HO113" s="145"/>
      <c r="HP113" s="145"/>
      <c r="HQ113" s="145"/>
      <c r="HR113" s="145"/>
      <c r="HS113" s="145"/>
      <c r="HT113" s="145"/>
      <c r="HU113" s="145"/>
      <c r="HV113" s="145"/>
      <c r="HW113" s="145"/>
      <c r="HX113" s="145"/>
      <c r="HY113" s="145"/>
      <c r="HZ113" s="145"/>
      <c r="IA113" s="145"/>
      <c r="IB113" s="145"/>
      <c r="IC113" s="145"/>
      <c r="ID113" s="145"/>
      <c r="IE113" s="145"/>
      <c r="IF113" s="145"/>
      <c r="IG113" s="145"/>
      <c r="IH113" s="145"/>
      <c r="II113" s="145"/>
      <c r="IJ113" s="145"/>
      <c r="IK113" s="145"/>
      <c r="IL113" s="145"/>
      <c r="IM113" s="145"/>
      <c r="IN113" s="145"/>
      <c r="IO113" s="145"/>
      <c r="IP113" s="145"/>
      <c r="IQ113" s="145"/>
      <c r="IR113" s="145"/>
      <c r="IS113" s="145"/>
      <c r="IT113" s="145"/>
      <c r="IU113" s="145"/>
      <c r="IV113" s="145"/>
    </row>
    <row r="114" spans="1:256" ht="45" customHeight="1" x14ac:dyDescent="0.5">
      <c r="B114" s="86"/>
      <c r="C114" s="79"/>
      <c r="D114" s="146"/>
      <c r="E114" s="57" t="s">
        <v>129</v>
      </c>
      <c r="F114" s="56" t="s">
        <v>152</v>
      </c>
      <c r="G114" s="169"/>
      <c r="H114" s="75"/>
      <c r="I114" s="75">
        <v>240</v>
      </c>
      <c r="J114" s="75">
        <v>240</v>
      </c>
      <c r="K114" s="75"/>
      <c r="L114" s="75"/>
      <c r="M114" s="75"/>
      <c r="N114" s="75"/>
      <c r="O114" s="75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145"/>
      <c r="AP114" s="145"/>
      <c r="AQ114" s="145"/>
      <c r="AR114" s="145"/>
      <c r="AS114" s="145"/>
      <c r="AT114" s="145"/>
      <c r="AU114" s="145"/>
      <c r="AV114" s="145"/>
      <c r="AW114" s="145"/>
      <c r="AX114" s="145"/>
      <c r="AY114" s="145"/>
      <c r="AZ114" s="145"/>
      <c r="BA114" s="145"/>
      <c r="BB114" s="145"/>
      <c r="BC114" s="145"/>
      <c r="BD114" s="145"/>
      <c r="BE114" s="145"/>
      <c r="BF114" s="145"/>
      <c r="BG114" s="145"/>
      <c r="BH114" s="145"/>
      <c r="BI114" s="145"/>
      <c r="BJ114" s="145"/>
      <c r="BK114" s="145"/>
      <c r="BL114" s="145"/>
      <c r="BM114" s="145"/>
      <c r="BN114" s="145"/>
      <c r="BO114" s="145"/>
      <c r="BP114" s="145"/>
      <c r="BQ114" s="145"/>
      <c r="BR114" s="145"/>
      <c r="BS114" s="145"/>
      <c r="BT114" s="145"/>
      <c r="BU114" s="145"/>
      <c r="BV114" s="145"/>
      <c r="BW114" s="145"/>
      <c r="BX114" s="145"/>
      <c r="BY114" s="145"/>
      <c r="BZ114" s="145"/>
      <c r="CA114" s="145"/>
      <c r="CB114" s="145"/>
      <c r="CC114" s="145"/>
      <c r="CD114" s="145"/>
      <c r="CE114" s="145"/>
      <c r="CF114" s="145"/>
      <c r="CG114" s="145"/>
      <c r="CH114" s="145"/>
      <c r="CI114" s="145"/>
      <c r="CJ114" s="145"/>
      <c r="CK114" s="145"/>
      <c r="CL114" s="145"/>
      <c r="CM114" s="145"/>
      <c r="CN114" s="145"/>
      <c r="CO114" s="145"/>
      <c r="CP114" s="145"/>
      <c r="CQ114" s="145"/>
      <c r="CR114" s="145"/>
      <c r="CS114" s="145"/>
      <c r="CT114" s="145"/>
      <c r="CU114" s="145"/>
      <c r="CV114" s="145"/>
      <c r="CW114" s="145"/>
      <c r="CX114" s="145"/>
      <c r="CY114" s="145"/>
      <c r="CZ114" s="145"/>
      <c r="DA114" s="145"/>
      <c r="DB114" s="145"/>
      <c r="DC114" s="145"/>
      <c r="DD114" s="145"/>
      <c r="DE114" s="145"/>
      <c r="DF114" s="145"/>
      <c r="DG114" s="145"/>
      <c r="DH114" s="145"/>
      <c r="DI114" s="145"/>
      <c r="DJ114" s="145"/>
      <c r="DK114" s="145"/>
      <c r="DL114" s="145"/>
      <c r="DM114" s="145"/>
      <c r="DN114" s="145"/>
      <c r="DO114" s="145"/>
      <c r="DP114" s="145"/>
      <c r="DQ114" s="145"/>
      <c r="DR114" s="145"/>
      <c r="DS114" s="145"/>
      <c r="DT114" s="145"/>
      <c r="DU114" s="145"/>
      <c r="DV114" s="145"/>
      <c r="DW114" s="145"/>
      <c r="DX114" s="145"/>
      <c r="DY114" s="145"/>
      <c r="DZ114" s="145"/>
      <c r="EA114" s="145"/>
      <c r="EB114" s="145"/>
      <c r="EC114" s="145"/>
      <c r="ED114" s="145"/>
      <c r="EE114" s="145"/>
      <c r="EF114" s="145"/>
      <c r="EG114" s="145"/>
      <c r="EH114" s="145"/>
      <c r="EI114" s="145"/>
      <c r="EJ114" s="145"/>
      <c r="EK114" s="145"/>
      <c r="EL114" s="145"/>
      <c r="EM114" s="145"/>
      <c r="EN114" s="145"/>
      <c r="EO114" s="145"/>
      <c r="EP114" s="145"/>
      <c r="EQ114" s="145"/>
      <c r="ER114" s="145"/>
      <c r="ES114" s="145"/>
      <c r="ET114" s="145"/>
      <c r="EU114" s="145"/>
      <c r="EV114" s="145"/>
      <c r="EW114" s="145"/>
      <c r="EX114" s="145"/>
      <c r="EY114" s="145"/>
      <c r="EZ114" s="145"/>
      <c r="FA114" s="145"/>
      <c r="FB114" s="145"/>
      <c r="FC114" s="145"/>
      <c r="FD114" s="145"/>
      <c r="FE114" s="145"/>
      <c r="FF114" s="145"/>
      <c r="FG114" s="145"/>
      <c r="FH114" s="145"/>
      <c r="FI114" s="145"/>
      <c r="FJ114" s="145"/>
      <c r="FK114" s="145"/>
      <c r="FL114" s="145"/>
      <c r="FM114" s="145"/>
      <c r="FN114" s="145"/>
      <c r="FO114" s="145"/>
      <c r="FP114" s="145"/>
      <c r="FQ114" s="145"/>
      <c r="FR114" s="145"/>
      <c r="FS114" s="145"/>
      <c r="FT114" s="145"/>
      <c r="FU114" s="145"/>
      <c r="FV114" s="145"/>
      <c r="FW114" s="145"/>
      <c r="FX114" s="145"/>
      <c r="FY114" s="145"/>
      <c r="FZ114" s="145"/>
      <c r="GA114" s="145"/>
      <c r="GB114" s="145"/>
      <c r="GC114" s="145"/>
      <c r="GD114" s="145"/>
      <c r="GE114" s="145"/>
      <c r="GF114" s="145"/>
      <c r="GG114" s="145"/>
      <c r="GH114" s="145"/>
      <c r="GI114" s="145"/>
      <c r="GJ114" s="145"/>
      <c r="GK114" s="145"/>
      <c r="GL114" s="145"/>
      <c r="GM114" s="145"/>
      <c r="GN114" s="145"/>
      <c r="GO114" s="145"/>
      <c r="GP114" s="145"/>
      <c r="GQ114" s="145"/>
      <c r="GR114" s="145"/>
      <c r="GS114" s="145"/>
      <c r="GT114" s="145"/>
      <c r="GU114" s="145"/>
      <c r="GV114" s="145"/>
      <c r="GW114" s="145"/>
      <c r="GX114" s="145"/>
      <c r="GY114" s="145"/>
      <c r="GZ114" s="145"/>
      <c r="HA114" s="145"/>
      <c r="HB114" s="145"/>
      <c r="HC114" s="145"/>
      <c r="HD114" s="145"/>
      <c r="HE114" s="145"/>
      <c r="HF114" s="145"/>
      <c r="HG114" s="145"/>
      <c r="HH114" s="145"/>
      <c r="HI114" s="145"/>
      <c r="HJ114" s="145"/>
      <c r="HK114" s="145"/>
      <c r="HL114" s="145"/>
      <c r="HM114" s="145"/>
      <c r="HN114" s="145"/>
      <c r="HO114" s="145"/>
      <c r="HP114" s="145"/>
      <c r="HQ114" s="145"/>
      <c r="HR114" s="145"/>
      <c r="HS114" s="145"/>
      <c r="HT114" s="145"/>
      <c r="HU114" s="145"/>
      <c r="HV114" s="145"/>
      <c r="HW114" s="145"/>
      <c r="HX114" s="145"/>
      <c r="HY114" s="145"/>
      <c r="HZ114" s="145"/>
      <c r="IA114" s="145"/>
      <c r="IB114" s="145"/>
      <c r="IC114" s="145"/>
      <c r="ID114" s="145"/>
      <c r="IE114" s="145"/>
      <c r="IF114" s="145"/>
      <c r="IG114" s="145"/>
      <c r="IH114" s="145"/>
      <c r="II114" s="145"/>
      <c r="IJ114" s="145"/>
      <c r="IK114" s="145"/>
      <c r="IL114" s="145"/>
      <c r="IM114" s="145"/>
      <c r="IN114" s="145"/>
      <c r="IO114" s="145"/>
      <c r="IP114" s="145"/>
      <c r="IQ114" s="145"/>
      <c r="IR114" s="145"/>
      <c r="IS114" s="145"/>
      <c r="IT114" s="145"/>
      <c r="IU114" s="145"/>
      <c r="IV114" s="145"/>
    </row>
    <row r="115" spans="1:256" ht="45" customHeight="1" x14ac:dyDescent="0.5">
      <c r="B115" s="86"/>
      <c r="C115" s="55"/>
      <c r="D115" s="146"/>
      <c r="E115" s="57"/>
      <c r="F115" s="56"/>
      <c r="G115" s="169"/>
      <c r="H115" s="75"/>
      <c r="I115" s="75"/>
      <c r="J115" s="75"/>
      <c r="K115" s="75"/>
      <c r="L115" s="75"/>
      <c r="M115" s="75"/>
      <c r="N115" s="75"/>
      <c r="O115" s="75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145"/>
      <c r="AP115" s="145"/>
      <c r="AQ115" s="145"/>
      <c r="AR115" s="145"/>
      <c r="AS115" s="145"/>
      <c r="AT115" s="145"/>
      <c r="AU115" s="145"/>
      <c r="AV115" s="145"/>
      <c r="AW115" s="145"/>
      <c r="AX115" s="145"/>
      <c r="AY115" s="145"/>
      <c r="AZ115" s="145"/>
      <c r="BA115" s="145"/>
      <c r="BB115" s="145"/>
      <c r="BC115" s="145"/>
      <c r="BD115" s="145"/>
      <c r="BE115" s="145"/>
      <c r="BF115" s="145"/>
      <c r="BG115" s="145"/>
      <c r="BH115" s="145"/>
      <c r="BI115" s="145"/>
      <c r="BJ115" s="145"/>
      <c r="BK115" s="145"/>
      <c r="BL115" s="145"/>
      <c r="BM115" s="145"/>
      <c r="BN115" s="145"/>
      <c r="BO115" s="145"/>
      <c r="BP115" s="145"/>
      <c r="BQ115" s="145"/>
      <c r="BR115" s="145"/>
      <c r="BS115" s="145"/>
      <c r="BT115" s="145"/>
      <c r="BU115" s="145"/>
      <c r="BV115" s="145"/>
      <c r="BW115" s="145"/>
      <c r="BX115" s="145"/>
      <c r="BY115" s="145"/>
      <c r="BZ115" s="145"/>
      <c r="CA115" s="145"/>
      <c r="CB115" s="145"/>
      <c r="CC115" s="145"/>
      <c r="CD115" s="145"/>
      <c r="CE115" s="145"/>
      <c r="CF115" s="145"/>
      <c r="CG115" s="145"/>
      <c r="CH115" s="145"/>
      <c r="CI115" s="145"/>
      <c r="CJ115" s="145"/>
      <c r="CK115" s="145"/>
      <c r="CL115" s="145"/>
      <c r="CM115" s="145"/>
      <c r="CN115" s="145"/>
      <c r="CO115" s="145"/>
      <c r="CP115" s="145"/>
      <c r="CQ115" s="145"/>
      <c r="CR115" s="145"/>
      <c r="CS115" s="145"/>
      <c r="CT115" s="145"/>
      <c r="CU115" s="145"/>
      <c r="CV115" s="145"/>
      <c r="CW115" s="145"/>
      <c r="CX115" s="145"/>
      <c r="CY115" s="145"/>
      <c r="CZ115" s="145"/>
      <c r="DA115" s="145"/>
      <c r="DB115" s="145"/>
      <c r="DC115" s="145"/>
      <c r="DD115" s="145"/>
      <c r="DE115" s="145"/>
      <c r="DF115" s="145"/>
      <c r="DG115" s="145"/>
      <c r="DH115" s="145"/>
      <c r="DI115" s="145"/>
      <c r="DJ115" s="145"/>
      <c r="DK115" s="145"/>
      <c r="DL115" s="145"/>
      <c r="DM115" s="145"/>
      <c r="DN115" s="145"/>
      <c r="DO115" s="145"/>
      <c r="DP115" s="145"/>
      <c r="DQ115" s="145"/>
      <c r="DR115" s="145"/>
      <c r="DS115" s="145"/>
      <c r="DT115" s="145"/>
      <c r="DU115" s="145"/>
      <c r="DV115" s="145"/>
      <c r="DW115" s="145"/>
      <c r="DX115" s="145"/>
      <c r="DY115" s="145"/>
      <c r="DZ115" s="145"/>
      <c r="EA115" s="145"/>
      <c r="EB115" s="145"/>
      <c r="EC115" s="145"/>
      <c r="ED115" s="145"/>
      <c r="EE115" s="145"/>
      <c r="EF115" s="145"/>
      <c r="EG115" s="145"/>
      <c r="EH115" s="145"/>
      <c r="EI115" s="145"/>
      <c r="EJ115" s="145"/>
      <c r="EK115" s="145"/>
      <c r="EL115" s="145"/>
      <c r="EM115" s="145"/>
      <c r="EN115" s="145"/>
      <c r="EO115" s="145"/>
      <c r="EP115" s="145"/>
      <c r="EQ115" s="145"/>
      <c r="ER115" s="145"/>
      <c r="ES115" s="145"/>
      <c r="ET115" s="145"/>
      <c r="EU115" s="145"/>
      <c r="EV115" s="145"/>
      <c r="EW115" s="145"/>
      <c r="EX115" s="145"/>
      <c r="EY115" s="145"/>
      <c r="EZ115" s="145"/>
      <c r="FA115" s="145"/>
      <c r="FB115" s="145"/>
      <c r="FC115" s="145"/>
      <c r="FD115" s="145"/>
      <c r="FE115" s="145"/>
      <c r="FF115" s="145"/>
      <c r="FG115" s="145"/>
      <c r="FH115" s="145"/>
      <c r="FI115" s="145"/>
      <c r="FJ115" s="145"/>
      <c r="FK115" s="145"/>
      <c r="FL115" s="145"/>
      <c r="FM115" s="145"/>
      <c r="FN115" s="145"/>
      <c r="FO115" s="145"/>
      <c r="FP115" s="145"/>
      <c r="FQ115" s="145"/>
      <c r="FR115" s="145"/>
      <c r="FS115" s="145"/>
      <c r="FT115" s="145"/>
      <c r="FU115" s="145"/>
      <c r="FV115" s="145"/>
      <c r="FW115" s="145"/>
      <c r="FX115" s="145"/>
      <c r="FY115" s="145"/>
      <c r="FZ115" s="145"/>
      <c r="GA115" s="145"/>
      <c r="GB115" s="145"/>
      <c r="GC115" s="145"/>
      <c r="GD115" s="145"/>
      <c r="GE115" s="145"/>
      <c r="GF115" s="145"/>
      <c r="GG115" s="145"/>
      <c r="GH115" s="145"/>
      <c r="GI115" s="145"/>
      <c r="GJ115" s="145"/>
      <c r="GK115" s="145"/>
      <c r="GL115" s="145"/>
      <c r="GM115" s="145"/>
      <c r="GN115" s="145"/>
      <c r="GO115" s="145"/>
      <c r="GP115" s="145"/>
      <c r="GQ115" s="145"/>
      <c r="GR115" s="145"/>
      <c r="GS115" s="145"/>
      <c r="GT115" s="145"/>
      <c r="GU115" s="145"/>
      <c r="GV115" s="145"/>
      <c r="GW115" s="145"/>
      <c r="GX115" s="145"/>
      <c r="GY115" s="145"/>
      <c r="GZ115" s="145"/>
      <c r="HA115" s="145"/>
      <c r="HB115" s="145"/>
      <c r="HC115" s="145"/>
      <c r="HD115" s="145"/>
      <c r="HE115" s="145"/>
      <c r="HF115" s="145"/>
      <c r="HG115" s="145"/>
      <c r="HH115" s="145"/>
      <c r="HI115" s="145"/>
      <c r="HJ115" s="145"/>
      <c r="HK115" s="145"/>
      <c r="HL115" s="145"/>
      <c r="HM115" s="145"/>
      <c r="HN115" s="145"/>
      <c r="HO115" s="145"/>
      <c r="HP115" s="145"/>
      <c r="HQ115" s="145"/>
      <c r="HR115" s="145"/>
      <c r="HS115" s="145"/>
      <c r="HT115" s="145"/>
      <c r="HU115" s="145"/>
      <c r="HV115" s="145"/>
      <c r="HW115" s="145"/>
      <c r="HX115" s="145"/>
      <c r="HY115" s="145"/>
      <c r="HZ115" s="145"/>
      <c r="IA115" s="145"/>
      <c r="IB115" s="145"/>
      <c r="IC115" s="145"/>
      <c r="ID115" s="145"/>
      <c r="IE115" s="145"/>
      <c r="IF115" s="145"/>
      <c r="IG115" s="145"/>
      <c r="IH115" s="145"/>
      <c r="II115" s="145"/>
      <c r="IJ115" s="145"/>
      <c r="IK115" s="145"/>
      <c r="IL115" s="145"/>
      <c r="IM115" s="145"/>
      <c r="IN115" s="145"/>
      <c r="IO115" s="145"/>
      <c r="IP115" s="145"/>
      <c r="IQ115" s="145"/>
      <c r="IR115" s="145"/>
      <c r="IS115" s="145"/>
      <c r="IT115" s="145"/>
      <c r="IU115" s="145"/>
      <c r="IV115" s="145"/>
    </row>
    <row r="116" spans="1:256" ht="45" customHeight="1" thickBot="1" x14ac:dyDescent="0.55000000000000004">
      <c r="B116" s="86"/>
      <c r="C116" s="183" t="s">
        <v>153</v>
      </c>
      <c r="D116" s="120" t="s">
        <v>154</v>
      </c>
      <c r="E116" s="89"/>
      <c r="F116" s="119" t="s">
        <v>125</v>
      </c>
      <c r="G116" s="184"/>
      <c r="H116" s="153"/>
      <c r="I116" s="185"/>
      <c r="J116" s="185">
        <v>40</v>
      </c>
      <c r="K116" s="185"/>
      <c r="L116" s="185"/>
      <c r="M116" s="185"/>
      <c r="N116" s="185"/>
      <c r="O116" s="185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145"/>
      <c r="AP116" s="145"/>
      <c r="AQ116" s="145"/>
      <c r="AR116" s="145"/>
      <c r="AS116" s="145"/>
      <c r="AT116" s="145"/>
      <c r="AU116" s="145"/>
      <c r="AV116" s="145"/>
      <c r="AW116" s="145"/>
      <c r="AX116" s="145"/>
      <c r="AY116" s="145"/>
      <c r="AZ116" s="145"/>
      <c r="BA116" s="145"/>
      <c r="BB116" s="145"/>
      <c r="BC116" s="145"/>
      <c r="BD116" s="145"/>
      <c r="BE116" s="145"/>
      <c r="BF116" s="145"/>
      <c r="BG116" s="145"/>
      <c r="BH116" s="145"/>
      <c r="BI116" s="145"/>
      <c r="BJ116" s="145"/>
      <c r="BK116" s="145"/>
      <c r="BL116" s="145"/>
      <c r="BM116" s="145"/>
      <c r="BN116" s="145"/>
      <c r="BO116" s="145"/>
      <c r="BP116" s="145"/>
      <c r="BQ116" s="145"/>
      <c r="BR116" s="145"/>
      <c r="BS116" s="145"/>
      <c r="BT116" s="145"/>
      <c r="BU116" s="145"/>
      <c r="BV116" s="145"/>
      <c r="BW116" s="145"/>
      <c r="BX116" s="145"/>
      <c r="BY116" s="145"/>
      <c r="BZ116" s="145"/>
      <c r="CA116" s="145"/>
      <c r="CB116" s="145"/>
      <c r="CC116" s="145"/>
      <c r="CD116" s="145"/>
      <c r="CE116" s="145"/>
      <c r="CF116" s="145"/>
      <c r="CG116" s="145"/>
      <c r="CH116" s="145"/>
      <c r="CI116" s="145"/>
      <c r="CJ116" s="145"/>
      <c r="CK116" s="145"/>
      <c r="CL116" s="145"/>
      <c r="CM116" s="145"/>
      <c r="CN116" s="145"/>
      <c r="CO116" s="145"/>
      <c r="CP116" s="145"/>
      <c r="CQ116" s="145"/>
      <c r="CR116" s="145"/>
      <c r="CS116" s="145"/>
      <c r="CT116" s="145"/>
      <c r="CU116" s="145"/>
      <c r="CV116" s="145"/>
      <c r="CW116" s="145"/>
      <c r="CX116" s="145"/>
      <c r="CY116" s="145"/>
      <c r="CZ116" s="145"/>
      <c r="DA116" s="145"/>
      <c r="DB116" s="145"/>
      <c r="DC116" s="145"/>
      <c r="DD116" s="145"/>
      <c r="DE116" s="145"/>
      <c r="DF116" s="145"/>
      <c r="DG116" s="145"/>
      <c r="DH116" s="145"/>
      <c r="DI116" s="145"/>
      <c r="DJ116" s="145"/>
      <c r="DK116" s="145"/>
      <c r="DL116" s="145"/>
      <c r="DM116" s="145"/>
      <c r="DN116" s="145"/>
      <c r="DO116" s="145"/>
      <c r="DP116" s="145"/>
      <c r="DQ116" s="145"/>
      <c r="DR116" s="145"/>
      <c r="DS116" s="145"/>
      <c r="DT116" s="145"/>
      <c r="DU116" s="145"/>
      <c r="DV116" s="145"/>
      <c r="DW116" s="145"/>
      <c r="DX116" s="145"/>
      <c r="DY116" s="145"/>
      <c r="DZ116" s="145"/>
      <c r="EA116" s="145"/>
      <c r="EB116" s="145"/>
      <c r="EC116" s="145"/>
      <c r="ED116" s="145"/>
      <c r="EE116" s="145"/>
      <c r="EF116" s="145"/>
      <c r="EG116" s="145"/>
      <c r="EH116" s="145"/>
      <c r="EI116" s="145"/>
      <c r="EJ116" s="145"/>
      <c r="EK116" s="145"/>
      <c r="EL116" s="145"/>
      <c r="EM116" s="145"/>
      <c r="EN116" s="145"/>
      <c r="EO116" s="145"/>
      <c r="EP116" s="145"/>
      <c r="EQ116" s="145"/>
      <c r="ER116" s="145"/>
      <c r="ES116" s="145"/>
      <c r="ET116" s="145"/>
      <c r="EU116" s="145"/>
      <c r="EV116" s="145"/>
      <c r="EW116" s="145"/>
      <c r="EX116" s="145"/>
      <c r="EY116" s="145"/>
      <c r="EZ116" s="145"/>
      <c r="FA116" s="145"/>
      <c r="FB116" s="145"/>
      <c r="FC116" s="145"/>
      <c r="FD116" s="145"/>
      <c r="FE116" s="145"/>
      <c r="FF116" s="145"/>
      <c r="FG116" s="145"/>
      <c r="FH116" s="145"/>
      <c r="FI116" s="145"/>
      <c r="FJ116" s="145"/>
      <c r="FK116" s="145"/>
      <c r="FL116" s="145"/>
      <c r="FM116" s="145"/>
      <c r="FN116" s="145"/>
      <c r="FO116" s="145"/>
      <c r="FP116" s="145"/>
      <c r="FQ116" s="145"/>
      <c r="FR116" s="145"/>
      <c r="FS116" s="145"/>
      <c r="FT116" s="145"/>
      <c r="FU116" s="145"/>
      <c r="FV116" s="145"/>
      <c r="FW116" s="145"/>
      <c r="FX116" s="145"/>
      <c r="FY116" s="145"/>
      <c r="FZ116" s="145"/>
      <c r="GA116" s="145"/>
      <c r="GB116" s="145"/>
      <c r="GC116" s="145"/>
      <c r="GD116" s="145"/>
      <c r="GE116" s="145"/>
      <c r="GF116" s="145"/>
      <c r="GG116" s="145"/>
      <c r="GH116" s="145"/>
      <c r="GI116" s="145"/>
      <c r="GJ116" s="145"/>
      <c r="GK116" s="145"/>
      <c r="GL116" s="145"/>
      <c r="GM116" s="145"/>
      <c r="GN116" s="145"/>
      <c r="GO116" s="145"/>
      <c r="GP116" s="145"/>
      <c r="GQ116" s="145"/>
      <c r="GR116" s="145"/>
      <c r="GS116" s="145"/>
      <c r="GT116" s="145"/>
      <c r="GU116" s="145"/>
      <c r="GV116" s="145"/>
      <c r="GW116" s="145"/>
      <c r="GX116" s="145"/>
      <c r="GY116" s="145"/>
      <c r="GZ116" s="145"/>
      <c r="HA116" s="145"/>
      <c r="HB116" s="145"/>
      <c r="HC116" s="145"/>
      <c r="HD116" s="145"/>
      <c r="HE116" s="145"/>
      <c r="HF116" s="145"/>
      <c r="HG116" s="145"/>
      <c r="HH116" s="145"/>
      <c r="HI116" s="145"/>
      <c r="HJ116" s="145"/>
      <c r="HK116" s="145"/>
      <c r="HL116" s="145"/>
      <c r="HM116" s="145"/>
      <c r="HN116" s="145"/>
      <c r="HO116" s="145"/>
      <c r="HP116" s="145"/>
      <c r="HQ116" s="145"/>
      <c r="HR116" s="145"/>
      <c r="HS116" s="145"/>
      <c r="HT116" s="145"/>
      <c r="HU116" s="145"/>
      <c r="HV116" s="145"/>
      <c r="HW116" s="145"/>
      <c r="HX116" s="145"/>
      <c r="HY116" s="145"/>
      <c r="HZ116" s="145"/>
      <c r="IA116" s="145"/>
      <c r="IB116" s="145"/>
      <c r="IC116" s="145"/>
      <c r="ID116" s="145"/>
      <c r="IE116" s="145"/>
      <c r="IF116" s="145"/>
      <c r="IG116" s="145"/>
      <c r="IH116" s="145"/>
      <c r="II116" s="145"/>
      <c r="IJ116" s="145"/>
      <c r="IK116" s="145"/>
      <c r="IL116" s="145"/>
      <c r="IM116" s="145"/>
      <c r="IN116" s="145"/>
      <c r="IO116" s="145"/>
      <c r="IP116" s="145"/>
      <c r="IQ116" s="145"/>
      <c r="IR116" s="145"/>
      <c r="IS116" s="145"/>
      <c r="IT116" s="145"/>
      <c r="IU116" s="145"/>
      <c r="IV116" s="145"/>
    </row>
    <row r="117" spans="1:256" ht="45" customHeight="1" thickTop="1" thickBot="1" x14ac:dyDescent="0.55000000000000004">
      <c r="B117" s="86"/>
      <c r="C117" s="186" t="s">
        <v>155</v>
      </c>
      <c r="D117" s="187" t="s">
        <v>156</v>
      </c>
      <c r="E117" s="188"/>
      <c r="F117" s="189"/>
      <c r="G117" s="190"/>
      <c r="H117" s="190"/>
      <c r="I117" s="190">
        <f>SUM(I118,I123)</f>
        <v>2150</v>
      </c>
      <c r="J117" s="190">
        <f>SUM(J118,J123)</f>
        <v>2165</v>
      </c>
      <c r="K117" s="190">
        <f t="shared" ref="K117:M117" si="5">SUM(K118,K123)</f>
        <v>0</v>
      </c>
      <c r="L117" s="190">
        <f t="shared" si="5"/>
        <v>0</v>
      </c>
      <c r="M117" s="190">
        <f t="shared" si="5"/>
        <v>0</v>
      </c>
      <c r="N117" s="190"/>
      <c r="O117" s="190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191"/>
      <c r="AP117" s="191"/>
      <c r="AQ117" s="191"/>
      <c r="AR117" s="191"/>
      <c r="AS117" s="191"/>
      <c r="AT117" s="191"/>
      <c r="AU117" s="191"/>
      <c r="AV117" s="191"/>
      <c r="AW117" s="191"/>
      <c r="AX117" s="191"/>
      <c r="AY117" s="191"/>
      <c r="AZ117" s="191"/>
      <c r="BA117" s="191"/>
      <c r="BB117" s="191"/>
      <c r="BC117" s="191"/>
      <c r="BD117" s="191"/>
      <c r="BE117" s="191"/>
      <c r="BF117" s="191"/>
      <c r="BG117" s="191"/>
      <c r="BH117" s="191"/>
      <c r="BI117" s="191"/>
      <c r="BJ117" s="191"/>
      <c r="BK117" s="191"/>
      <c r="BL117" s="191"/>
      <c r="BM117" s="191"/>
      <c r="BN117" s="191"/>
      <c r="BO117" s="191"/>
      <c r="BP117" s="191"/>
      <c r="BQ117" s="191"/>
      <c r="BR117" s="191"/>
      <c r="BS117" s="191"/>
      <c r="BT117" s="191"/>
      <c r="BU117" s="191"/>
      <c r="BV117" s="191"/>
      <c r="BW117" s="191"/>
      <c r="BX117" s="191"/>
      <c r="BY117" s="191"/>
      <c r="BZ117" s="191"/>
      <c r="CA117" s="191"/>
      <c r="CB117" s="191"/>
      <c r="CC117" s="191"/>
      <c r="CD117" s="191"/>
      <c r="CE117" s="191"/>
      <c r="CF117" s="191"/>
      <c r="CG117" s="191"/>
      <c r="CH117" s="191"/>
      <c r="CI117" s="191"/>
      <c r="CJ117" s="191"/>
      <c r="CK117" s="191"/>
      <c r="CL117" s="191"/>
      <c r="CM117" s="191"/>
      <c r="CN117" s="191"/>
      <c r="CO117" s="191"/>
      <c r="CP117" s="191"/>
      <c r="CQ117" s="191"/>
      <c r="CR117" s="191"/>
      <c r="CS117" s="191"/>
      <c r="CT117" s="191"/>
      <c r="CU117" s="191"/>
      <c r="CV117" s="191"/>
      <c r="CW117" s="191"/>
      <c r="CX117" s="191"/>
      <c r="CY117" s="191"/>
      <c r="CZ117" s="191"/>
      <c r="DA117" s="191"/>
      <c r="DB117" s="191"/>
      <c r="DC117" s="191"/>
      <c r="DD117" s="191"/>
      <c r="DE117" s="191"/>
      <c r="DF117" s="191"/>
      <c r="DG117" s="191"/>
      <c r="DH117" s="191"/>
      <c r="DI117" s="191"/>
      <c r="DJ117" s="191"/>
      <c r="DK117" s="191"/>
      <c r="DL117" s="191"/>
      <c r="DM117" s="191"/>
      <c r="DN117" s="191"/>
      <c r="DO117" s="191"/>
      <c r="DP117" s="191"/>
      <c r="DQ117" s="191"/>
      <c r="DR117" s="191"/>
      <c r="DS117" s="191"/>
      <c r="DT117" s="191"/>
      <c r="DU117" s="191"/>
      <c r="DV117" s="191"/>
      <c r="DW117" s="191"/>
      <c r="DX117" s="191"/>
      <c r="DY117" s="191"/>
      <c r="DZ117" s="191"/>
      <c r="EA117" s="191"/>
      <c r="EB117" s="191"/>
      <c r="EC117" s="191"/>
      <c r="ED117" s="191"/>
      <c r="EE117" s="191"/>
      <c r="EF117" s="191"/>
      <c r="EG117" s="191"/>
      <c r="EH117" s="191"/>
      <c r="EI117" s="191"/>
      <c r="EJ117" s="191"/>
      <c r="EK117" s="191"/>
      <c r="EL117" s="191"/>
      <c r="EM117" s="191"/>
      <c r="EN117" s="191"/>
      <c r="EO117" s="191"/>
      <c r="EP117" s="191"/>
      <c r="EQ117" s="191"/>
      <c r="ER117" s="191"/>
      <c r="ES117" s="191"/>
      <c r="ET117" s="191"/>
      <c r="EU117" s="191"/>
      <c r="EV117" s="191"/>
      <c r="EW117" s="191"/>
      <c r="EX117" s="191"/>
      <c r="EY117" s="191"/>
      <c r="EZ117" s="191"/>
      <c r="FA117" s="191"/>
      <c r="FB117" s="191"/>
      <c r="FC117" s="191"/>
      <c r="FD117" s="191"/>
      <c r="FE117" s="191"/>
      <c r="FF117" s="191"/>
      <c r="FG117" s="191"/>
      <c r="FH117" s="191"/>
      <c r="FI117" s="191"/>
      <c r="FJ117" s="191"/>
      <c r="FK117" s="191"/>
      <c r="FL117" s="191"/>
      <c r="FM117" s="191"/>
      <c r="FN117" s="191"/>
      <c r="FO117" s="191"/>
      <c r="FP117" s="191"/>
      <c r="FQ117" s="191"/>
      <c r="FR117" s="191"/>
      <c r="FS117" s="191"/>
      <c r="FT117" s="191"/>
      <c r="FU117" s="191"/>
      <c r="FV117" s="191"/>
      <c r="FW117" s="191"/>
      <c r="FX117" s="191"/>
      <c r="FY117" s="191"/>
      <c r="FZ117" s="191"/>
      <c r="GA117" s="191"/>
      <c r="GB117" s="191"/>
      <c r="GC117" s="191"/>
      <c r="GD117" s="191"/>
      <c r="GE117" s="191"/>
      <c r="GF117" s="191"/>
      <c r="GG117" s="191"/>
      <c r="GH117" s="191"/>
      <c r="GI117" s="191"/>
      <c r="GJ117" s="191"/>
      <c r="GK117" s="191"/>
      <c r="GL117" s="191"/>
      <c r="GM117" s="191"/>
      <c r="GN117" s="191"/>
      <c r="GO117" s="191"/>
      <c r="GP117" s="191"/>
      <c r="GQ117" s="191"/>
      <c r="GR117" s="191"/>
      <c r="GS117" s="191"/>
      <c r="GT117" s="191"/>
      <c r="GU117" s="191"/>
      <c r="GV117" s="191"/>
      <c r="GW117" s="191"/>
      <c r="GX117" s="191"/>
      <c r="GY117" s="191"/>
      <c r="GZ117" s="191"/>
      <c r="HA117" s="191"/>
      <c r="HB117" s="191"/>
      <c r="HC117" s="191"/>
      <c r="HD117" s="191"/>
      <c r="HE117" s="191"/>
      <c r="HF117" s="191"/>
      <c r="HG117" s="191"/>
      <c r="HH117" s="191"/>
      <c r="HI117" s="191"/>
      <c r="HJ117" s="191"/>
      <c r="HK117" s="191"/>
      <c r="HL117" s="191"/>
      <c r="HM117" s="191"/>
      <c r="HN117" s="191"/>
      <c r="HO117" s="191"/>
      <c r="HP117" s="191"/>
      <c r="HQ117" s="191"/>
      <c r="HR117" s="191"/>
      <c r="HS117" s="191"/>
      <c r="HT117" s="191"/>
      <c r="HU117" s="191"/>
      <c r="HV117" s="191"/>
      <c r="HW117" s="191"/>
      <c r="HX117" s="191"/>
      <c r="HY117" s="191"/>
      <c r="HZ117" s="191"/>
      <c r="IA117" s="191"/>
      <c r="IB117" s="191"/>
      <c r="IC117" s="191"/>
      <c r="ID117" s="191"/>
      <c r="IE117" s="191"/>
      <c r="IF117" s="191"/>
      <c r="IG117" s="191"/>
      <c r="IH117" s="191"/>
      <c r="II117" s="191"/>
      <c r="IJ117" s="191"/>
      <c r="IK117" s="191"/>
      <c r="IL117" s="191"/>
      <c r="IM117" s="191"/>
      <c r="IN117" s="191"/>
      <c r="IO117" s="191"/>
      <c r="IP117" s="191"/>
      <c r="IQ117" s="191"/>
      <c r="IR117" s="191"/>
      <c r="IS117" s="191"/>
      <c r="IT117" s="191"/>
      <c r="IU117" s="191"/>
      <c r="IV117" s="191"/>
    </row>
    <row r="118" spans="1:256" ht="45" customHeight="1" thickTop="1" x14ac:dyDescent="0.5">
      <c r="B118" s="29"/>
      <c r="C118" s="50" t="s">
        <v>157</v>
      </c>
      <c r="D118" s="192" t="s">
        <v>158</v>
      </c>
      <c r="E118" s="52" t="s">
        <v>159</v>
      </c>
      <c r="F118" s="193"/>
      <c r="G118" s="53"/>
      <c r="H118" s="53"/>
      <c r="I118" s="53">
        <f>SUM(I119:I122)</f>
        <v>400</v>
      </c>
      <c r="J118" s="53">
        <f>SUM(J119:J122)</f>
        <v>400</v>
      </c>
      <c r="K118" s="53">
        <f>SUM(K119:K122)</f>
        <v>0</v>
      </c>
      <c r="L118" s="53"/>
      <c r="M118" s="53"/>
      <c r="N118" s="53"/>
      <c r="O118" s="53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  <c r="EI118" s="2"/>
      <c r="EJ118" s="2"/>
      <c r="EK118" s="2"/>
      <c r="EL118" s="2"/>
      <c r="EM118" s="2"/>
      <c r="EN118" s="2"/>
      <c r="EO118" s="2"/>
      <c r="EP118" s="2"/>
      <c r="EQ118" s="2"/>
      <c r="ER118" s="2"/>
      <c r="ES118" s="2"/>
      <c r="ET118" s="2"/>
      <c r="EU118" s="2"/>
      <c r="EV118" s="2"/>
      <c r="EW118" s="2"/>
      <c r="EX118" s="2"/>
      <c r="EY118" s="2"/>
      <c r="EZ118" s="2"/>
      <c r="FA118" s="2"/>
      <c r="FB118" s="2"/>
      <c r="FC118" s="2"/>
      <c r="FD118" s="2"/>
      <c r="FE118" s="2"/>
      <c r="FF118" s="2"/>
      <c r="FG118" s="2"/>
      <c r="FH118" s="2"/>
      <c r="FI118" s="2"/>
      <c r="FJ118" s="2"/>
      <c r="FK118" s="2"/>
      <c r="FL118" s="2"/>
      <c r="FM118" s="2"/>
      <c r="FN118" s="2"/>
      <c r="FO118" s="2"/>
      <c r="FP118" s="2"/>
      <c r="FQ118" s="2"/>
      <c r="FR118" s="2"/>
      <c r="FS118" s="2"/>
      <c r="FT118" s="2"/>
      <c r="FU118" s="2"/>
      <c r="FV118" s="2"/>
      <c r="FW118" s="2"/>
      <c r="FX118" s="2"/>
      <c r="FY118" s="2"/>
      <c r="FZ118" s="2"/>
      <c r="GA118" s="2"/>
      <c r="GB118" s="2"/>
      <c r="GC118" s="2"/>
      <c r="GD118" s="2"/>
      <c r="GE118" s="2"/>
      <c r="GF118" s="2"/>
      <c r="GG118" s="2"/>
      <c r="GH118" s="2"/>
      <c r="GI118" s="2"/>
      <c r="GJ118" s="2"/>
      <c r="GK118" s="2"/>
      <c r="GL118" s="2"/>
      <c r="GM118" s="2"/>
      <c r="GN118" s="2"/>
      <c r="GO118" s="2"/>
      <c r="GP118" s="2"/>
      <c r="GQ118" s="2"/>
      <c r="GR118" s="2"/>
      <c r="GS118" s="2"/>
      <c r="GT118" s="2"/>
      <c r="GU118" s="2"/>
      <c r="GV118" s="2"/>
      <c r="GW118" s="2"/>
      <c r="GX118" s="2"/>
      <c r="GY118" s="2"/>
      <c r="GZ118" s="2"/>
      <c r="HA118" s="2"/>
      <c r="HB118" s="2"/>
      <c r="HC118" s="2"/>
      <c r="HD118" s="2"/>
      <c r="HE118" s="2"/>
      <c r="HF118" s="2"/>
      <c r="HG118" s="2"/>
      <c r="HH118" s="2"/>
      <c r="HI118" s="2"/>
      <c r="HJ118" s="2"/>
      <c r="HK118" s="2"/>
      <c r="HL118" s="2"/>
      <c r="HM118" s="2"/>
      <c r="HN118" s="2"/>
      <c r="HO118" s="2"/>
      <c r="HP118" s="2"/>
      <c r="HQ118" s="2"/>
      <c r="HR118" s="2"/>
      <c r="HS118" s="2"/>
      <c r="HT118" s="2"/>
      <c r="HU118" s="2"/>
      <c r="HV118" s="2"/>
      <c r="HW118" s="2"/>
      <c r="HX118" s="2"/>
      <c r="HY118" s="2"/>
      <c r="HZ118" s="2"/>
      <c r="IA118" s="2"/>
      <c r="IB118" s="2"/>
      <c r="IC118" s="2"/>
      <c r="ID118" s="2"/>
      <c r="IE118" s="2"/>
      <c r="IF118" s="2"/>
      <c r="IG118" s="2"/>
      <c r="IH118" s="2"/>
      <c r="II118" s="2"/>
      <c r="IJ118" s="2"/>
      <c r="IK118" s="2"/>
      <c r="IL118" s="2"/>
      <c r="IM118" s="2"/>
      <c r="IN118" s="2"/>
      <c r="IO118" s="2"/>
      <c r="IP118" s="2"/>
      <c r="IQ118" s="2"/>
      <c r="IR118" s="2"/>
      <c r="IS118" s="2"/>
      <c r="IT118" s="2"/>
      <c r="IU118" s="2"/>
      <c r="IV118" s="2"/>
    </row>
    <row r="119" spans="1:256" ht="45" customHeight="1" x14ac:dyDescent="0.5">
      <c r="B119" s="86"/>
      <c r="C119" s="146"/>
      <c r="D119" s="182"/>
      <c r="E119" s="57" t="s">
        <v>19</v>
      </c>
      <c r="F119" s="192" t="s">
        <v>160</v>
      </c>
      <c r="G119" s="169"/>
      <c r="H119" s="85"/>
      <c r="I119" s="85"/>
      <c r="J119" s="85"/>
      <c r="K119" s="85"/>
      <c r="L119" s="85"/>
      <c r="M119" s="85"/>
      <c r="N119" s="85"/>
      <c r="O119" s="85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145"/>
      <c r="AP119" s="145"/>
      <c r="AQ119" s="145"/>
      <c r="AR119" s="145"/>
      <c r="AS119" s="145"/>
      <c r="AT119" s="145"/>
      <c r="AU119" s="145"/>
      <c r="AV119" s="145"/>
      <c r="AW119" s="145"/>
      <c r="AX119" s="145"/>
      <c r="AY119" s="145"/>
      <c r="AZ119" s="145"/>
      <c r="BA119" s="145"/>
      <c r="BB119" s="145"/>
      <c r="BC119" s="145"/>
      <c r="BD119" s="145"/>
      <c r="BE119" s="145"/>
      <c r="BF119" s="145"/>
      <c r="BG119" s="145"/>
      <c r="BH119" s="145"/>
      <c r="BI119" s="145"/>
      <c r="BJ119" s="145"/>
      <c r="BK119" s="145"/>
      <c r="BL119" s="145"/>
      <c r="BM119" s="145"/>
      <c r="BN119" s="145"/>
      <c r="BO119" s="145"/>
      <c r="BP119" s="145"/>
      <c r="BQ119" s="145"/>
      <c r="BR119" s="145"/>
      <c r="BS119" s="145"/>
      <c r="BT119" s="145"/>
      <c r="BU119" s="145"/>
      <c r="BV119" s="145"/>
      <c r="BW119" s="145"/>
      <c r="BX119" s="145"/>
      <c r="BY119" s="145"/>
      <c r="BZ119" s="145"/>
      <c r="CA119" s="145"/>
      <c r="CB119" s="145"/>
      <c r="CC119" s="145"/>
      <c r="CD119" s="145"/>
      <c r="CE119" s="145"/>
      <c r="CF119" s="145"/>
      <c r="CG119" s="145"/>
      <c r="CH119" s="145"/>
      <c r="CI119" s="145"/>
      <c r="CJ119" s="145"/>
      <c r="CK119" s="145"/>
      <c r="CL119" s="145"/>
      <c r="CM119" s="145"/>
      <c r="CN119" s="145"/>
      <c r="CO119" s="145"/>
      <c r="CP119" s="145"/>
      <c r="CQ119" s="145"/>
      <c r="CR119" s="145"/>
      <c r="CS119" s="145"/>
      <c r="CT119" s="145"/>
      <c r="CU119" s="145"/>
      <c r="CV119" s="145"/>
      <c r="CW119" s="145"/>
      <c r="CX119" s="145"/>
      <c r="CY119" s="145"/>
      <c r="CZ119" s="145"/>
      <c r="DA119" s="145"/>
      <c r="DB119" s="145"/>
      <c r="DC119" s="145"/>
      <c r="DD119" s="145"/>
      <c r="DE119" s="145"/>
      <c r="DF119" s="145"/>
      <c r="DG119" s="145"/>
      <c r="DH119" s="145"/>
      <c r="DI119" s="145"/>
      <c r="DJ119" s="145"/>
      <c r="DK119" s="145"/>
      <c r="DL119" s="145"/>
      <c r="DM119" s="145"/>
      <c r="DN119" s="145"/>
      <c r="DO119" s="145"/>
      <c r="DP119" s="145"/>
      <c r="DQ119" s="145"/>
      <c r="DR119" s="145"/>
      <c r="DS119" s="145"/>
      <c r="DT119" s="145"/>
      <c r="DU119" s="145"/>
      <c r="DV119" s="145"/>
      <c r="DW119" s="145"/>
      <c r="DX119" s="145"/>
      <c r="DY119" s="145"/>
      <c r="DZ119" s="145"/>
      <c r="EA119" s="145"/>
      <c r="EB119" s="145"/>
      <c r="EC119" s="145"/>
      <c r="ED119" s="145"/>
      <c r="EE119" s="145"/>
      <c r="EF119" s="145"/>
      <c r="EG119" s="145"/>
      <c r="EH119" s="145"/>
      <c r="EI119" s="145"/>
      <c r="EJ119" s="145"/>
      <c r="EK119" s="145"/>
      <c r="EL119" s="145"/>
      <c r="EM119" s="145"/>
      <c r="EN119" s="145"/>
      <c r="EO119" s="145"/>
      <c r="EP119" s="145"/>
      <c r="EQ119" s="145"/>
      <c r="ER119" s="145"/>
      <c r="ES119" s="145"/>
      <c r="ET119" s="145"/>
      <c r="EU119" s="145"/>
      <c r="EV119" s="145"/>
      <c r="EW119" s="145"/>
      <c r="EX119" s="145"/>
      <c r="EY119" s="145"/>
      <c r="EZ119" s="145"/>
      <c r="FA119" s="145"/>
      <c r="FB119" s="145"/>
      <c r="FC119" s="145"/>
      <c r="FD119" s="145"/>
      <c r="FE119" s="145"/>
      <c r="FF119" s="145"/>
      <c r="FG119" s="145"/>
      <c r="FH119" s="145"/>
      <c r="FI119" s="145"/>
      <c r="FJ119" s="145"/>
      <c r="FK119" s="145"/>
      <c r="FL119" s="145"/>
      <c r="FM119" s="145"/>
      <c r="FN119" s="145"/>
      <c r="FO119" s="145"/>
      <c r="FP119" s="145"/>
      <c r="FQ119" s="145"/>
      <c r="FR119" s="145"/>
      <c r="FS119" s="145"/>
      <c r="FT119" s="145"/>
      <c r="FU119" s="145"/>
      <c r="FV119" s="145"/>
      <c r="FW119" s="145"/>
      <c r="FX119" s="145"/>
      <c r="FY119" s="145"/>
      <c r="FZ119" s="145"/>
      <c r="GA119" s="145"/>
      <c r="GB119" s="145"/>
      <c r="GC119" s="145"/>
      <c r="GD119" s="145"/>
      <c r="GE119" s="145"/>
      <c r="GF119" s="145"/>
      <c r="GG119" s="145"/>
      <c r="GH119" s="145"/>
      <c r="GI119" s="145"/>
      <c r="GJ119" s="145"/>
      <c r="GK119" s="145"/>
      <c r="GL119" s="145"/>
      <c r="GM119" s="145"/>
      <c r="GN119" s="145"/>
      <c r="GO119" s="145"/>
      <c r="GP119" s="145"/>
      <c r="GQ119" s="145"/>
      <c r="GR119" s="145"/>
      <c r="GS119" s="145"/>
      <c r="GT119" s="145"/>
      <c r="GU119" s="145"/>
      <c r="GV119" s="145"/>
      <c r="GW119" s="145"/>
      <c r="GX119" s="145"/>
      <c r="GY119" s="145"/>
      <c r="GZ119" s="145"/>
      <c r="HA119" s="145"/>
      <c r="HB119" s="145"/>
      <c r="HC119" s="145"/>
      <c r="HD119" s="145"/>
      <c r="HE119" s="145"/>
      <c r="HF119" s="145"/>
      <c r="HG119" s="145"/>
      <c r="HH119" s="145"/>
      <c r="HI119" s="145"/>
      <c r="HJ119" s="145"/>
      <c r="HK119" s="145"/>
      <c r="HL119" s="145"/>
      <c r="HM119" s="145"/>
      <c r="HN119" s="145"/>
      <c r="HO119" s="145"/>
      <c r="HP119" s="145"/>
      <c r="HQ119" s="145"/>
      <c r="HR119" s="145"/>
      <c r="HS119" s="145"/>
      <c r="HT119" s="145"/>
      <c r="HU119" s="145"/>
      <c r="HV119" s="145"/>
      <c r="HW119" s="145"/>
      <c r="HX119" s="145"/>
      <c r="HY119" s="145"/>
      <c r="HZ119" s="145"/>
      <c r="IA119" s="145"/>
      <c r="IB119" s="145"/>
      <c r="IC119" s="145"/>
      <c r="ID119" s="145"/>
      <c r="IE119" s="145"/>
      <c r="IF119" s="145"/>
      <c r="IG119" s="145"/>
      <c r="IH119" s="145"/>
      <c r="II119" s="145"/>
      <c r="IJ119" s="145"/>
      <c r="IK119" s="145"/>
      <c r="IL119" s="145"/>
      <c r="IM119" s="145"/>
      <c r="IN119" s="145"/>
      <c r="IO119" s="145"/>
      <c r="IP119" s="145"/>
      <c r="IQ119" s="145"/>
      <c r="IR119" s="145"/>
      <c r="IS119" s="145"/>
      <c r="IT119" s="145"/>
      <c r="IU119" s="145"/>
      <c r="IV119" s="145"/>
    </row>
    <row r="120" spans="1:256" ht="45" customHeight="1" x14ac:dyDescent="0.5">
      <c r="B120" s="86"/>
      <c r="C120" s="146"/>
      <c r="D120" s="182"/>
      <c r="E120" s="57" t="s">
        <v>21</v>
      </c>
      <c r="F120" s="143" t="s">
        <v>123</v>
      </c>
      <c r="G120" s="169"/>
      <c r="H120" s="85"/>
      <c r="I120" s="85">
        <v>230</v>
      </c>
      <c r="J120" s="85">
        <v>230</v>
      </c>
      <c r="K120" s="85"/>
      <c r="L120" s="85"/>
      <c r="M120" s="85"/>
      <c r="N120" s="85"/>
      <c r="O120" s="85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145"/>
      <c r="AP120" s="145"/>
      <c r="AQ120" s="145"/>
      <c r="AR120" s="145"/>
      <c r="AS120" s="145"/>
      <c r="AT120" s="145"/>
      <c r="AU120" s="145"/>
      <c r="AV120" s="145"/>
      <c r="AW120" s="145"/>
      <c r="AX120" s="145"/>
      <c r="AY120" s="145"/>
      <c r="AZ120" s="145"/>
      <c r="BA120" s="145"/>
      <c r="BB120" s="145"/>
      <c r="BC120" s="145"/>
      <c r="BD120" s="145"/>
      <c r="BE120" s="145"/>
      <c r="BF120" s="145"/>
      <c r="BG120" s="145"/>
      <c r="BH120" s="145"/>
      <c r="BI120" s="145"/>
      <c r="BJ120" s="145"/>
      <c r="BK120" s="145"/>
      <c r="BL120" s="145"/>
      <c r="BM120" s="145"/>
      <c r="BN120" s="145"/>
      <c r="BO120" s="145"/>
      <c r="BP120" s="145"/>
      <c r="BQ120" s="145"/>
      <c r="BR120" s="145"/>
      <c r="BS120" s="145"/>
      <c r="BT120" s="145"/>
      <c r="BU120" s="145"/>
      <c r="BV120" s="145"/>
      <c r="BW120" s="145"/>
      <c r="BX120" s="145"/>
      <c r="BY120" s="145"/>
      <c r="BZ120" s="145"/>
      <c r="CA120" s="145"/>
      <c r="CB120" s="145"/>
      <c r="CC120" s="145"/>
      <c r="CD120" s="145"/>
      <c r="CE120" s="145"/>
      <c r="CF120" s="145"/>
      <c r="CG120" s="145"/>
      <c r="CH120" s="145"/>
      <c r="CI120" s="145"/>
      <c r="CJ120" s="145"/>
      <c r="CK120" s="145"/>
      <c r="CL120" s="145"/>
      <c r="CM120" s="145"/>
      <c r="CN120" s="145"/>
      <c r="CO120" s="145"/>
      <c r="CP120" s="145"/>
      <c r="CQ120" s="145"/>
      <c r="CR120" s="145"/>
      <c r="CS120" s="145"/>
      <c r="CT120" s="145"/>
      <c r="CU120" s="145"/>
      <c r="CV120" s="145"/>
      <c r="CW120" s="145"/>
      <c r="CX120" s="145"/>
      <c r="CY120" s="145"/>
      <c r="CZ120" s="145"/>
      <c r="DA120" s="145"/>
      <c r="DB120" s="145"/>
      <c r="DC120" s="145"/>
      <c r="DD120" s="145"/>
      <c r="DE120" s="145"/>
      <c r="DF120" s="145"/>
      <c r="DG120" s="145"/>
      <c r="DH120" s="145"/>
      <c r="DI120" s="145"/>
      <c r="DJ120" s="145"/>
      <c r="DK120" s="145"/>
      <c r="DL120" s="145"/>
      <c r="DM120" s="145"/>
      <c r="DN120" s="145"/>
      <c r="DO120" s="145"/>
      <c r="DP120" s="145"/>
      <c r="DQ120" s="145"/>
      <c r="DR120" s="145"/>
      <c r="DS120" s="145"/>
      <c r="DT120" s="145"/>
      <c r="DU120" s="145"/>
      <c r="DV120" s="145"/>
      <c r="DW120" s="145"/>
      <c r="DX120" s="145"/>
      <c r="DY120" s="145"/>
      <c r="DZ120" s="145"/>
      <c r="EA120" s="145"/>
      <c r="EB120" s="145"/>
      <c r="EC120" s="145"/>
      <c r="ED120" s="145"/>
      <c r="EE120" s="145"/>
      <c r="EF120" s="145"/>
      <c r="EG120" s="145"/>
      <c r="EH120" s="145"/>
      <c r="EI120" s="145"/>
      <c r="EJ120" s="145"/>
      <c r="EK120" s="145"/>
      <c r="EL120" s="145"/>
      <c r="EM120" s="145"/>
      <c r="EN120" s="145"/>
      <c r="EO120" s="145"/>
      <c r="EP120" s="145"/>
      <c r="EQ120" s="145"/>
      <c r="ER120" s="145"/>
      <c r="ES120" s="145"/>
      <c r="ET120" s="145"/>
      <c r="EU120" s="145"/>
      <c r="EV120" s="145"/>
      <c r="EW120" s="145"/>
      <c r="EX120" s="145"/>
      <c r="EY120" s="145"/>
      <c r="EZ120" s="145"/>
      <c r="FA120" s="145"/>
      <c r="FB120" s="145"/>
      <c r="FC120" s="145"/>
      <c r="FD120" s="145"/>
      <c r="FE120" s="145"/>
      <c r="FF120" s="145"/>
      <c r="FG120" s="145"/>
      <c r="FH120" s="145"/>
      <c r="FI120" s="145"/>
      <c r="FJ120" s="145"/>
      <c r="FK120" s="145"/>
      <c r="FL120" s="145"/>
      <c r="FM120" s="145"/>
      <c r="FN120" s="145"/>
      <c r="FO120" s="145"/>
      <c r="FP120" s="145"/>
      <c r="FQ120" s="145"/>
      <c r="FR120" s="145"/>
      <c r="FS120" s="145"/>
      <c r="FT120" s="145"/>
      <c r="FU120" s="145"/>
      <c r="FV120" s="145"/>
      <c r="FW120" s="145"/>
      <c r="FX120" s="145"/>
      <c r="FY120" s="145"/>
      <c r="FZ120" s="145"/>
      <c r="GA120" s="145"/>
      <c r="GB120" s="145"/>
      <c r="GC120" s="145"/>
      <c r="GD120" s="145"/>
      <c r="GE120" s="145"/>
      <c r="GF120" s="145"/>
      <c r="GG120" s="145"/>
      <c r="GH120" s="145"/>
      <c r="GI120" s="145"/>
      <c r="GJ120" s="145"/>
      <c r="GK120" s="145"/>
      <c r="GL120" s="145"/>
      <c r="GM120" s="145"/>
      <c r="GN120" s="145"/>
      <c r="GO120" s="145"/>
      <c r="GP120" s="145"/>
      <c r="GQ120" s="145"/>
      <c r="GR120" s="145"/>
      <c r="GS120" s="145"/>
      <c r="GT120" s="145"/>
      <c r="GU120" s="145"/>
      <c r="GV120" s="145"/>
      <c r="GW120" s="145"/>
      <c r="GX120" s="145"/>
      <c r="GY120" s="145"/>
      <c r="GZ120" s="145"/>
      <c r="HA120" s="145"/>
      <c r="HB120" s="145"/>
      <c r="HC120" s="145"/>
      <c r="HD120" s="145"/>
      <c r="HE120" s="145"/>
      <c r="HF120" s="145"/>
      <c r="HG120" s="145"/>
      <c r="HH120" s="145"/>
      <c r="HI120" s="145"/>
      <c r="HJ120" s="145"/>
      <c r="HK120" s="145"/>
      <c r="HL120" s="145"/>
      <c r="HM120" s="145"/>
      <c r="HN120" s="145"/>
      <c r="HO120" s="145"/>
      <c r="HP120" s="145"/>
      <c r="HQ120" s="145"/>
      <c r="HR120" s="145"/>
      <c r="HS120" s="145"/>
      <c r="HT120" s="145"/>
      <c r="HU120" s="145"/>
      <c r="HV120" s="145"/>
      <c r="HW120" s="145"/>
      <c r="HX120" s="145"/>
      <c r="HY120" s="145"/>
      <c r="HZ120" s="145"/>
      <c r="IA120" s="145"/>
      <c r="IB120" s="145"/>
      <c r="IC120" s="145"/>
      <c r="ID120" s="145"/>
      <c r="IE120" s="145"/>
      <c r="IF120" s="145"/>
      <c r="IG120" s="145"/>
      <c r="IH120" s="145"/>
      <c r="II120" s="145"/>
      <c r="IJ120" s="145"/>
      <c r="IK120" s="145"/>
      <c r="IL120" s="145"/>
      <c r="IM120" s="145"/>
      <c r="IN120" s="145"/>
      <c r="IO120" s="145"/>
      <c r="IP120" s="145"/>
      <c r="IQ120" s="145"/>
      <c r="IR120" s="145"/>
      <c r="IS120" s="145"/>
      <c r="IT120" s="145"/>
      <c r="IU120" s="145"/>
      <c r="IV120" s="145"/>
    </row>
    <row r="121" spans="1:256" ht="45" customHeight="1" x14ac:dyDescent="0.5">
      <c r="B121" s="86"/>
      <c r="C121" s="146"/>
      <c r="D121" s="182"/>
      <c r="E121" s="57" t="s">
        <v>77</v>
      </c>
      <c r="F121" s="143" t="s">
        <v>161</v>
      </c>
      <c r="G121" s="169"/>
      <c r="H121" s="85"/>
      <c r="I121" s="85">
        <v>120</v>
      </c>
      <c r="J121" s="85">
        <v>120</v>
      </c>
      <c r="K121" s="85"/>
      <c r="L121" s="85"/>
      <c r="M121" s="85"/>
      <c r="N121" s="85"/>
      <c r="O121" s="85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145"/>
      <c r="AP121" s="145"/>
      <c r="AQ121" s="145"/>
      <c r="AR121" s="145"/>
      <c r="AS121" s="145"/>
      <c r="AT121" s="145"/>
      <c r="AU121" s="145"/>
      <c r="AV121" s="145"/>
      <c r="AW121" s="145"/>
      <c r="AX121" s="145"/>
      <c r="AY121" s="145"/>
      <c r="AZ121" s="145"/>
      <c r="BA121" s="145"/>
      <c r="BB121" s="145"/>
      <c r="BC121" s="145"/>
      <c r="BD121" s="145"/>
      <c r="BE121" s="145"/>
      <c r="BF121" s="145"/>
      <c r="BG121" s="145"/>
      <c r="BH121" s="145"/>
      <c r="BI121" s="145"/>
      <c r="BJ121" s="145"/>
      <c r="BK121" s="145"/>
      <c r="BL121" s="145"/>
      <c r="BM121" s="145"/>
      <c r="BN121" s="145"/>
      <c r="BO121" s="145"/>
      <c r="BP121" s="145"/>
      <c r="BQ121" s="145"/>
      <c r="BR121" s="145"/>
      <c r="BS121" s="145"/>
      <c r="BT121" s="145"/>
      <c r="BU121" s="145"/>
      <c r="BV121" s="145"/>
      <c r="BW121" s="145"/>
      <c r="BX121" s="145"/>
      <c r="BY121" s="145"/>
      <c r="BZ121" s="145"/>
      <c r="CA121" s="145"/>
      <c r="CB121" s="145"/>
      <c r="CC121" s="145"/>
      <c r="CD121" s="145"/>
      <c r="CE121" s="145"/>
      <c r="CF121" s="145"/>
      <c r="CG121" s="145"/>
      <c r="CH121" s="145"/>
      <c r="CI121" s="145"/>
      <c r="CJ121" s="145"/>
      <c r="CK121" s="145"/>
      <c r="CL121" s="145"/>
      <c r="CM121" s="145"/>
      <c r="CN121" s="145"/>
      <c r="CO121" s="145"/>
      <c r="CP121" s="145"/>
      <c r="CQ121" s="145"/>
      <c r="CR121" s="145"/>
      <c r="CS121" s="145"/>
      <c r="CT121" s="145"/>
      <c r="CU121" s="145"/>
      <c r="CV121" s="145"/>
      <c r="CW121" s="145"/>
      <c r="CX121" s="145"/>
      <c r="CY121" s="145"/>
      <c r="CZ121" s="145"/>
      <c r="DA121" s="145"/>
      <c r="DB121" s="145"/>
      <c r="DC121" s="145"/>
      <c r="DD121" s="145"/>
      <c r="DE121" s="145"/>
      <c r="DF121" s="145"/>
      <c r="DG121" s="145"/>
      <c r="DH121" s="145"/>
      <c r="DI121" s="145"/>
      <c r="DJ121" s="145"/>
      <c r="DK121" s="145"/>
      <c r="DL121" s="145"/>
      <c r="DM121" s="145"/>
      <c r="DN121" s="145"/>
      <c r="DO121" s="145"/>
      <c r="DP121" s="145"/>
      <c r="DQ121" s="145"/>
      <c r="DR121" s="145"/>
      <c r="DS121" s="145"/>
      <c r="DT121" s="145"/>
      <c r="DU121" s="145"/>
      <c r="DV121" s="145"/>
      <c r="DW121" s="145"/>
      <c r="DX121" s="145"/>
      <c r="DY121" s="145"/>
      <c r="DZ121" s="145"/>
      <c r="EA121" s="145"/>
      <c r="EB121" s="145"/>
      <c r="EC121" s="145"/>
      <c r="ED121" s="145"/>
      <c r="EE121" s="145"/>
      <c r="EF121" s="145"/>
      <c r="EG121" s="145"/>
      <c r="EH121" s="145"/>
      <c r="EI121" s="145"/>
      <c r="EJ121" s="145"/>
      <c r="EK121" s="145"/>
      <c r="EL121" s="145"/>
      <c r="EM121" s="145"/>
      <c r="EN121" s="145"/>
      <c r="EO121" s="145"/>
      <c r="EP121" s="145"/>
      <c r="EQ121" s="145"/>
      <c r="ER121" s="145"/>
      <c r="ES121" s="145"/>
      <c r="ET121" s="145"/>
      <c r="EU121" s="145"/>
      <c r="EV121" s="145"/>
      <c r="EW121" s="145"/>
      <c r="EX121" s="145"/>
      <c r="EY121" s="145"/>
      <c r="EZ121" s="145"/>
      <c r="FA121" s="145"/>
      <c r="FB121" s="145"/>
      <c r="FC121" s="145"/>
      <c r="FD121" s="145"/>
      <c r="FE121" s="145"/>
      <c r="FF121" s="145"/>
      <c r="FG121" s="145"/>
      <c r="FH121" s="145"/>
      <c r="FI121" s="145"/>
      <c r="FJ121" s="145"/>
      <c r="FK121" s="145"/>
      <c r="FL121" s="145"/>
      <c r="FM121" s="145"/>
      <c r="FN121" s="145"/>
      <c r="FO121" s="145"/>
      <c r="FP121" s="145"/>
      <c r="FQ121" s="145"/>
      <c r="FR121" s="145"/>
      <c r="FS121" s="145"/>
      <c r="FT121" s="145"/>
      <c r="FU121" s="145"/>
      <c r="FV121" s="145"/>
      <c r="FW121" s="145"/>
      <c r="FX121" s="145"/>
      <c r="FY121" s="145"/>
      <c r="FZ121" s="145"/>
      <c r="GA121" s="145"/>
      <c r="GB121" s="145"/>
      <c r="GC121" s="145"/>
      <c r="GD121" s="145"/>
      <c r="GE121" s="145"/>
      <c r="GF121" s="145"/>
      <c r="GG121" s="145"/>
      <c r="GH121" s="145"/>
      <c r="GI121" s="145"/>
      <c r="GJ121" s="145"/>
      <c r="GK121" s="145"/>
      <c r="GL121" s="145"/>
      <c r="GM121" s="145"/>
      <c r="GN121" s="145"/>
      <c r="GO121" s="145"/>
      <c r="GP121" s="145"/>
      <c r="GQ121" s="145"/>
      <c r="GR121" s="145"/>
      <c r="GS121" s="145"/>
      <c r="GT121" s="145"/>
      <c r="GU121" s="145"/>
      <c r="GV121" s="145"/>
      <c r="GW121" s="145"/>
      <c r="GX121" s="145"/>
      <c r="GY121" s="145"/>
      <c r="GZ121" s="145"/>
      <c r="HA121" s="145"/>
      <c r="HB121" s="145"/>
      <c r="HC121" s="145"/>
      <c r="HD121" s="145"/>
      <c r="HE121" s="145"/>
      <c r="HF121" s="145"/>
      <c r="HG121" s="145"/>
      <c r="HH121" s="145"/>
      <c r="HI121" s="145"/>
      <c r="HJ121" s="145"/>
      <c r="HK121" s="145"/>
      <c r="HL121" s="145"/>
      <c r="HM121" s="145"/>
      <c r="HN121" s="145"/>
      <c r="HO121" s="145"/>
      <c r="HP121" s="145"/>
      <c r="HQ121" s="145"/>
      <c r="HR121" s="145"/>
      <c r="HS121" s="145"/>
      <c r="HT121" s="145"/>
      <c r="HU121" s="145"/>
      <c r="HV121" s="145"/>
      <c r="HW121" s="145"/>
      <c r="HX121" s="145"/>
      <c r="HY121" s="145"/>
      <c r="HZ121" s="145"/>
      <c r="IA121" s="145"/>
      <c r="IB121" s="145"/>
      <c r="IC121" s="145"/>
      <c r="ID121" s="145"/>
      <c r="IE121" s="145"/>
      <c r="IF121" s="145"/>
      <c r="IG121" s="145"/>
      <c r="IH121" s="145"/>
      <c r="II121" s="145"/>
      <c r="IJ121" s="145"/>
      <c r="IK121" s="145"/>
      <c r="IL121" s="145"/>
      <c r="IM121" s="145"/>
      <c r="IN121" s="145"/>
      <c r="IO121" s="145"/>
      <c r="IP121" s="145"/>
      <c r="IQ121" s="145"/>
      <c r="IR121" s="145"/>
      <c r="IS121" s="145"/>
      <c r="IT121" s="145"/>
      <c r="IU121" s="145"/>
      <c r="IV121" s="145"/>
    </row>
    <row r="122" spans="1:256" ht="45" customHeight="1" x14ac:dyDescent="0.5">
      <c r="B122" s="86"/>
      <c r="C122" s="146"/>
      <c r="D122" s="182"/>
      <c r="E122" s="57" t="s">
        <v>23</v>
      </c>
      <c r="F122" s="143" t="s">
        <v>125</v>
      </c>
      <c r="G122" s="169"/>
      <c r="H122" s="85"/>
      <c r="I122" s="85">
        <v>50</v>
      </c>
      <c r="J122" s="85">
        <v>50</v>
      </c>
      <c r="K122" s="85"/>
      <c r="L122" s="85"/>
      <c r="M122" s="85"/>
      <c r="N122" s="85"/>
      <c r="O122" s="85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145"/>
      <c r="AP122" s="145"/>
      <c r="AQ122" s="145"/>
      <c r="AR122" s="145"/>
      <c r="AS122" s="145"/>
      <c r="AT122" s="145"/>
      <c r="AU122" s="145"/>
      <c r="AV122" s="145"/>
      <c r="AW122" s="145"/>
      <c r="AX122" s="145"/>
      <c r="AY122" s="145"/>
      <c r="AZ122" s="145"/>
      <c r="BA122" s="145"/>
      <c r="BB122" s="145"/>
      <c r="BC122" s="145"/>
      <c r="BD122" s="145"/>
      <c r="BE122" s="145"/>
      <c r="BF122" s="145"/>
      <c r="BG122" s="145"/>
      <c r="BH122" s="145"/>
      <c r="BI122" s="145"/>
      <c r="BJ122" s="145"/>
      <c r="BK122" s="145"/>
      <c r="BL122" s="145"/>
      <c r="BM122" s="145"/>
      <c r="BN122" s="145"/>
      <c r="BO122" s="145"/>
      <c r="BP122" s="145"/>
      <c r="BQ122" s="145"/>
      <c r="BR122" s="145"/>
      <c r="BS122" s="145"/>
      <c r="BT122" s="145"/>
      <c r="BU122" s="145"/>
      <c r="BV122" s="145"/>
      <c r="BW122" s="145"/>
      <c r="BX122" s="145"/>
      <c r="BY122" s="145"/>
      <c r="BZ122" s="145"/>
      <c r="CA122" s="145"/>
      <c r="CB122" s="145"/>
      <c r="CC122" s="145"/>
      <c r="CD122" s="145"/>
      <c r="CE122" s="145"/>
      <c r="CF122" s="145"/>
      <c r="CG122" s="145"/>
      <c r="CH122" s="145"/>
      <c r="CI122" s="145"/>
      <c r="CJ122" s="145"/>
      <c r="CK122" s="145"/>
      <c r="CL122" s="145"/>
      <c r="CM122" s="145"/>
      <c r="CN122" s="145"/>
      <c r="CO122" s="145"/>
      <c r="CP122" s="145"/>
      <c r="CQ122" s="145"/>
      <c r="CR122" s="145"/>
      <c r="CS122" s="145"/>
      <c r="CT122" s="145"/>
      <c r="CU122" s="145"/>
      <c r="CV122" s="145"/>
      <c r="CW122" s="145"/>
      <c r="CX122" s="145"/>
      <c r="CY122" s="145"/>
      <c r="CZ122" s="145"/>
      <c r="DA122" s="145"/>
      <c r="DB122" s="145"/>
      <c r="DC122" s="145"/>
      <c r="DD122" s="145"/>
      <c r="DE122" s="145"/>
      <c r="DF122" s="145"/>
      <c r="DG122" s="145"/>
      <c r="DH122" s="145"/>
      <c r="DI122" s="145"/>
      <c r="DJ122" s="145"/>
      <c r="DK122" s="145"/>
      <c r="DL122" s="145"/>
      <c r="DM122" s="145"/>
      <c r="DN122" s="145"/>
      <c r="DO122" s="145"/>
      <c r="DP122" s="145"/>
      <c r="DQ122" s="145"/>
      <c r="DR122" s="145"/>
      <c r="DS122" s="145"/>
      <c r="DT122" s="145"/>
      <c r="DU122" s="145"/>
      <c r="DV122" s="145"/>
      <c r="DW122" s="145"/>
      <c r="DX122" s="145"/>
      <c r="DY122" s="145"/>
      <c r="DZ122" s="145"/>
      <c r="EA122" s="145"/>
      <c r="EB122" s="145"/>
      <c r="EC122" s="145"/>
      <c r="ED122" s="145"/>
      <c r="EE122" s="145"/>
      <c r="EF122" s="145"/>
      <c r="EG122" s="145"/>
      <c r="EH122" s="145"/>
      <c r="EI122" s="145"/>
      <c r="EJ122" s="145"/>
      <c r="EK122" s="145"/>
      <c r="EL122" s="145"/>
      <c r="EM122" s="145"/>
      <c r="EN122" s="145"/>
      <c r="EO122" s="145"/>
      <c r="EP122" s="145"/>
      <c r="EQ122" s="145"/>
      <c r="ER122" s="145"/>
      <c r="ES122" s="145"/>
      <c r="ET122" s="145"/>
      <c r="EU122" s="145"/>
      <c r="EV122" s="145"/>
      <c r="EW122" s="145"/>
      <c r="EX122" s="145"/>
      <c r="EY122" s="145"/>
      <c r="EZ122" s="145"/>
      <c r="FA122" s="145"/>
      <c r="FB122" s="145"/>
      <c r="FC122" s="145"/>
      <c r="FD122" s="145"/>
      <c r="FE122" s="145"/>
      <c r="FF122" s="145"/>
      <c r="FG122" s="145"/>
      <c r="FH122" s="145"/>
      <c r="FI122" s="145"/>
      <c r="FJ122" s="145"/>
      <c r="FK122" s="145"/>
      <c r="FL122" s="145"/>
      <c r="FM122" s="145"/>
      <c r="FN122" s="145"/>
      <c r="FO122" s="145"/>
      <c r="FP122" s="145"/>
      <c r="FQ122" s="145"/>
      <c r="FR122" s="145"/>
      <c r="FS122" s="145"/>
      <c r="FT122" s="145"/>
      <c r="FU122" s="145"/>
      <c r="FV122" s="145"/>
      <c r="FW122" s="145"/>
      <c r="FX122" s="145"/>
      <c r="FY122" s="145"/>
      <c r="FZ122" s="145"/>
      <c r="GA122" s="145"/>
      <c r="GB122" s="145"/>
      <c r="GC122" s="145"/>
      <c r="GD122" s="145"/>
      <c r="GE122" s="145"/>
      <c r="GF122" s="145"/>
      <c r="GG122" s="145"/>
      <c r="GH122" s="145"/>
      <c r="GI122" s="145"/>
      <c r="GJ122" s="145"/>
      <c r="GK122" s="145"/>
      <c r="GL122" s="145"/>
      <c r="GM122" s="145"/>
      <c r="GN122" s="145"/>
      <c r="GO122" s="145"/>
      <c r="GP122" s="145"/>
      <c r="GQ122" s="145"/>
      <c r="GR122" s="145"/>
      <c r="GS122" s="145"/>
      <c r="GT122" s="145"/>
      <c r="GU122" s="145"/>
      <c r="GV122" s="145"/>
      <c r="GW122" s="145"/>
      <c r="GX122" s="145"/>
      <c r="GY122" s="145"/>
      <c r="GZ122" s="145"/>
      <c r="HA122" s="145"/>
      <c r="HB122" s="145"/>
      <c r="HC122" s="145"/>
      <c r="HD122" s="145"/>
      <c r="HE122" s="145"/>
      <c r="HF122" s="145"/>
      <c r="HG122" s="145"/>
      <c r="HH122" s="145"/>
      <c r="HI122" s="145"/>
      <c r="HJ122" s="145"/>
      <c r="HK122" s="145"/>
      <c r="HL122" s="145"/>
      <c r="HM122" s="145"/>
      <c r="HN122" s="145"/>
      <c r="HO122" s="145"/>
      <c r="HP122" s="145"/>
      <c r="HQ122" s="145"/>
      <c r="HR122" s="145"/>
      <c r="HS122" s="145"/>
      <c r="HT122" s="145"/>
      <c r="HU122" s="145"/>
      <c r="HV122" s="145"/>
      <c r="HW122" s="145"/>
      <c r="HX122" s="145"/>
      <c r="HY122" s="145"/>
      <c r="HZ122" s="145"/>
      <c r="IA122" s="145"/>
      <c r="IB122" s="145"/>
      <c r="IC122" s="145"/>
      <c r="ID122" s="145"/>
      <c r="IE122" s="145"/>
      <c r="IF122" s="145"/>
      <c r="IG122" s="145"/>
      <c r="IH122" s="145"/>
      <c r="II122" s="145"/>
      <c r="IJ122" s="145"/>
      <c r="IK122" s="145"/>
      <c r="IL122" s="145"/>
      <c r="IM122" s="145"/>
      <c r="IN122" s="145"/>
      <c r="IO122" s="145"/>
      <c r="IP122" s="145"/>
      <c r="IQ122" s="145"/>
      <c r="IR122" s="145"/>
      <c r="IS122" s="145"/>
      <c r="IT122" s="145"/>
      <c r="IU122" s="145"/>
      <c r="IV122" s="145"/>
    </row>
    <row r="123" spans="1:256" ht="45" customHeight="1" x14ac:dyDescent="0.5">
      <c r="B123" s="29"/>
      <c r="C123" s="56" t="s">
        <v>162</v>
      </c>
      <c r="D123" s="142" t="s">
        <v>163</v>
      </c>
      <c r="E123" s="57"/>
      <c r="F123" s="143"/>
      <c r="G123" s="168"/>
      <c r="H123" s="53"/>
      <c r="I123" s="53">
        <f>SUM(I124:I138)</f>
        <v>1750</v>
      </c>
      <c r="J123" s="53">
        <f>SUM(J124:J138)</f>
        <v>1765</v>
      </c>
      <c r="K123" s="53">
        <f>SUM(K124:K138)</f>
        <v>0</v>
      </c>
      <c r="L123" s="53"/>
      <c r="M123" s="53"/>
      <c r="N123" s="53"/>
      <c r="O123" s="53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  <c r="DZ123" s="2"/>
      <c r="EA123" s="2"/>
      <c r="EB123" s="2"/>
      <c r="EC123" s="2"/>
      <c r="ED123" s="2"/>
      <c r="EE123" s="2"/>
      <c r="EF123" s="2"/>
      <c r="EG123" s="2"/>
      <c r="EH123" s="2"/>
      <c r="EI123" s="2"/>
      <c r="EJ123" s="2"/>
      <c r="EK123" s="2"/>
      <c r="EL123" s="2"/>
      <c r="EM123" s="2"/>
      <c r="EN123" s="2"/>
      <c r="EO123" s="2"/>
      <c r="EP123" s="2"/>
      <c r="EQ123" s="2"/>
      <c r="ER123" s="2"/>
      <c r="ES123" s="2"/>
      <c r="ET123" s="2"/>
      <c r="EU123" s="2"/>
      <c r="EV123" s="2"/>
      <c r="EW123" s="2"/>
      <c r="EX123" s="2"/>
      <c r="EY123" s="2"/>
      <c r="EZ123" s="2"/>
      <c r="FA123" s="2"/>
      <c r="FB123" s="2"/>
      <c r="FC123" s="2"/>
      <c r="FD123" s="2"/>
      <c r="FE123" s="2"/>
      <c r="FF123" s="2"/>
      <c r="FG123" s="2"/>
      <c r="FH123" s="2"/>
      <c r="FI123" s="2"/>
      <c r="FJ123" s="2"/>
      <c r="FK123" s="2"/>
      <c r="FL123" s="2"/>
      <c r="FM123" s="2"/>
      <c r="FN123" s="2"/>
      <c r="FO123" s="2"/>
      <c r="FP123" s="2"/>
      <c r="FQ123" s="2"/>
      <c r="FR123" s="2"/>
      <c r="FS123" s="2"/>
      <c r="FT123" s="2"/>
      <c r="FU123" s="2"/>
      <c r="FV123" s="2"/>
      <c r="FW123" s="2"/>
      <c r="FX123" s="2"/>
      <c r="FY123" s="2"/>
      <c r="FZ123" s="2"/>
      <c r="GA123" s="2"/>
      <c r="GB123" s="2"/>
      <c r="GC123" s="2"/>
      <c r="GD123" s="2"/>
      <c r="GE123" s="2"/>
      <c r="GF123" s="2"/>
      <c r="GG123" s="2"/>
      <c r="GH123" s="2"/>
      <c r="GI123" s="2"/>
      <c r="GJ123" s="2"/>
      <c r="GK123" s="2"/>
      <c r="GL123" s="2"/>
      <c r="GM123" s="2"/>
      <c r="GN123" s="2"/>
      <c r="GO123" s="2"/>
      <c r="GP123" s="2"/>
      <c r="GQ123" s="2"/>
      <c r="GR123" s="2"/>
      <c r="GS123" s="2"/>
      <c r="GT123" s="2"/>
      <c r="GU123" s="2"/>
      <c r="GV123" s="2"/>
      <c r="GW123" s="2"/>
      <c r="GX123" s="2"/>
      <c r="GY123" s="2"/>
      <c r="GZ123" s="2"/>
      <c r="HA123" s="2"/>
      <c r="HB123" s="2"/>
      <c r="HC123" s="2"/>
      <c r="HD123" s="2"/>
      <c r="HE123" s="2"/>
      <c r="HF123" s="2"/>
      <c r="HG123" s="2"/>
      <c r="HH123" s="2"/>
      <c r="HI123" s="2"/>
      <c r="HJ123" s="2"/>
      <c r="HK123" s="2"/>
      <c r="HL123" s="2"/>
      <c r="HM123" s="2"/>
      <c r="HN123" s="2"/>
      <c r="HO123" s="2"/>
      <c r="HP123" s="2"/>
      <c r="HQ123" s="2"/>
      <c r="HR123" s="2"/>
      <c r="HS123" s="2"/>
      <c r="HT123" s="2"/>
      <c r="HU123" s="2"/>
      <c r="HV123" s="2"/>
      <c r="HW123" s="2"/>
      <c r="HX123" s="2"/>
      <c r="HY123" s="2"/>
      <c r="HZ123" s="2"/>
      <c r="IA123" s="2"/>
      <c r="IB123" s="2"/>
      <c r="IC123" s="2"/>
      <c r="ID123" s="2"/>
      <c r="IE123" s="2"/>
      <c r="IF123" s="2"/>
      <c r="IG123" s="2"/>
      <c r="IH123" s="2"/>
      <c r="II123" s="2"/>
      <c r="IJ123" s="2"/>
      <c r="IK123" s="2"/>
      <c r="IL123" s="2"/>
      <c r="IM123" s="2"/>
      <c r="IN123" s="2"/>
      <c r="IO123" s="2"/>
      <c r="IP123" s="2"/>
      <c r="IQ123" s="2"/>
      <c r="IR123" s="2"/>
      <c r="IS123" s="2"/>
      <c r="IT123" s="2"/>
      <c r="IU123" s="2"/>
      <c r="IV123" s="2"/>
    </row>
    <row r="124" spans="1:256" ht="45" customHeight="1" x14ac:dyDescent="0.5">
      <c r="B124" s="86"/>
      <c r="C124" s="56"/>
      <c r="D124" s="142"/>
      <c r="E124" s="57" t="s">
        <v>19</v>
      </c>
      <c r="F124" s="143" t="s">
        <v>164</v>
      </c>
      <c r="G124" s="169"/>
      <c r="H124" s="85"/>
      <c r="I124" s="85"/>
      <c r="J124" s="85"/>
      <c r="K124" s="85"/>
      <c r="L124" s="85"/>
      <c r="M124" s="85"/>
      <c r="N124" s="85"/>
      <c r="O124" s="85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145"/>
      <c r="AP124" s="145"/>
      <c r="AQ124" s="145"/>
      <c r="AR124" s="145"/>
      <c r="AS124" s="145"/>
      <c r="AT124" s="145"/>
      <c r="AU124" s="145"/>
      <c r="AV124" s="145"/>
      <c r="AW124" s="145"/>
      <c r="AX124" s="145"/>
      <c r="AY124" s="145"/>
      <c r="AZ124" s="145"/>
      <c r="BA124" s="145"/>
      <c r="BB124" s="145"/>
      <c r="BC124" s="145"/>
      <c r="BD124" s="145"/>
      <c r="BE124" s="145"/>
      <c r="BF124" s="145"/>
      <c r="BG124" s="145"/>
      <c r="BH124" s="145"/>
      <c r="BI124" s="145"/>
      <c r="BJ124" s="145"/>
      <c r="BK124" s="145"/>
      <c r="BL124" s="145"/>
      <c r="BM124" s="145"/>
      <c r="BN124" s="145"/>
      <c r="BO124" s="145"/>
      <c r="BP124" s="145"/>
      <c r="BQ124" s="145"/>
      <c r="BR124" s="145"/>
      <c r="BS124" s="145"/>
      <c r="BT124" s="145"/>
      <c r="BU124" s="145"/>
      <c r="BV124" s="145"/>
      <c r="BW124" s="145"/>
      <c r="BX124" s="145"/>
      <c r="BY124" s="145"/>
      <c r="BZ124" s="145"/>
      <c r="CA124" s="145"/>
      <c r="CB124" s="145"/>
      <c r="CC124" s="145"/>
      <c r="CD124" s="145"/>
      <c r="CE124" s="145"/>
      <c r="CF124" s="145"/>
      <c r="CG124" s="145"/>
      <c r="CH124" s="145"/>
      <c r="CI124" s="145"/>
      <c r="CJ124" s="145"/>
      <c r="CK124" s="145"/>
      <c r="CL124" s="145"/>
      <c r="CM124" s="145"/>
      <c r="CN124" s="145"/>
      <c r="CO124" s="145"/>
      <c r="CP124" s="145"/>
      <c r="CQ124" s="145"/>
      <c r="CR124" s="145"/>
      <c r="CS124" s="145"/>
      <c r="CT124" s="145"/>
      <c r="CU124" s="145"/>
      <c r="CV124" s="145"/>
      <c r="CW124" s="145"/>
      <c r="CX124" s="145"/>
      <c r="CY124" s="145"/>
      <c r="CZ124" s="145"/>
      <c r="DA124" s="145"/>
      <c r="DB124" s="145"/>
      <c r="DC124" s="145"/>
      <c r="DD124" s="145"/>
      <c r="DE124" s="145"/>
      <c r="DF124" s="145"/>
      <c r="DG124" s="145"/>
      <c r="DH124" s="145"/>
      <c r="DI124" s="145"/>
      <c r="DJ124" s="145"/>
      <c r="DK124" s="145"/>
      <c r="DL124" s="145"/>
      <c r="DM124" s="145"/>
      <c r="DN124" s="145"/>
      <c r="DO124" s="145"/>
      <c r="DP124" s="145"/>
      <c r="DQ124" s="145"/>
      <c r="DR124" s="145"/>
      <c r="DS124" s="145"/>
      <c r="DT124" s="145"/>
      <c r="DU124" s="145"/>
      <c r="DV124" s="145"/>
      <c r="DW124" s="145"/>
      <c r="DX124" s="145"/>
      <c r="DY124" s="145"/>
      <c r="DZ124" s="145"/>
      <c r="EA124" s="145"/>
      <c r="EB124" s="145"/>
      <c r="EC124" s="145"/>
      <c r="ED124" s="145"/>
      <c r="EE124" s="145"/>
      <c r="EF124" s="145"/>
      <c r="EG124" s="145"/>
      <c r="EH124" s="145"/>
      <c r="EI124" s="145"/>
      <c r="EJ124" s="145"/>
      <c r="EK124" s="145"/>
      <c r="EL124" s="145"/>
      <c r="EM124" s="145"/>
      <c r="EN124" s="145"/>
      <c r="EO124" s="145"/>
      <c r="EP124" s="145"/>
      <c r="EQ124" s="145"/>
      <c r="ER124" s="145"/>
      <c r="ES124" s="145"/>
      <c r="ET124" s="145"/>
      <c r="EU124" s="145"/>
      <c r="EV124" s="145"/>
      <c r="EW124" s="145"/>
      <c r="EX124" s="145"/>
      <c r="EY124" s="145"/>
      <c r="EZ124" s="145"/>
      <c r="FA124" s="145"/>
      <c r="FB124" s="145"/>
      <c r="FC124" s="145"/>
      <c r="FD124" s="145"/>
      <c r="FE124" s="145"/>
      <c r="FF124" s="145"/>
      <c r="FG124" s="145"/>
      <c r="FH124" s="145"/>
      <c r="FI124" s="145"/>
      <c r="FJ124" s="145"/>
      <c r="FK124" s="145"/>
      <c r="FL124" s="145"/>
      <c r="FM124" s="145"/>
      <c r="FN124" s="145"/>
      <c r="FO124" s="145"/>
      <c r="FP124" s="145"/>
      <c r="FQ124" s="145"/>
      <c r="FR124" s="145"/>
      <c r="FS124" s="145"/>
      <c r="FT124" s="145"/>
      <c r="FU124" s="145"/>
      <c r="FV124" s="145"/>
      <c r="FW124" s="145"/>
      <c r="FX124" s="145"/>
      <c r="FY124" s="145"/>
      <c r="FZ124" s="145"/>
      <c r="GA124" s="145"/>
      <c r="GB124" s="145"/>
      <c r="GC124" s="145"/>
      <c r="GD124" s="145"/>
      <c r="GE124" s="145"/>
      <c r="GF124" s="145"/>
      <c r="GG124" s="145"/>
      <c r="GH124" s="145"/>
      <c r="GI124" s="145"/>
      <c r="GJ124" s="145"/>
      <c r="GK124" s="145"/>
      <c r="GL124" s="145"/>
      <c r="GM124" s="145"/>
      <c r="GN124" s="145"/>
      <c r="GO124" s="145"/>
      <c r="GP124" s="145"/>
      <c r="GQ124" s="145"/>
      <c r="GR124" s="145"/>
      <c r="GS124" s="145"/>
      <c r="GT124" s="145"/>
      <c r="GU124" s="145"/>
      <c r="GV124" s="145"/>
      <c r="GW124" s="145"/>
      <c r="GX124" s="145"/>
      <c r="GY124" s="145"/>
      <c r="GZ124" s="145"/>
      <c r="HA124" s="145"/>
      <c r="HB124" s="145"/>
      <c r="HC124" s="145"/>
      <c r="HD124" s="145"/>
      <c r="HE124" s="145"/>
      <c r="HF124" s="145"/>
      <c r="HG124" s="145"/>
      <c r="HH124" s="145"/>
      <c r="HI124" s="145"/>
      <c r="HJ124" s="145"/>
      <c r="HK124" s="145"/>
      <c r="HL124" s="145"/>
      <c r="HM124" s="145"/>
      <c r="HN124" s="145"/>
      <c r="HO124" s="145"/>
      <c r="HP124" s="145"/>
      <c r="HQ124" s="145"/>
      <c r="HR124" s="145"/>
      <c r="HS124" s="145"/>
      <c r="HT124" s="145"/>
      <c r="HU124" s="145"/>
      <c r="HV124" s="145"/>
      <c r="HW124" s="145"/>
      <c r="HX124" s="145"/>
      <c r="HY124" s="145"/>
      <c r="HZ124" s="145"/>
      <c r="IA124" s="145"/>
      <c r="IB124" s="145"/>
      <c r="IC124" s="145"/>
      <c r="ID124" s="145"/>
      <c r="IE124" s="145"/>
      <c r="IF124" s="145"/>
      <c r="IG124" s="145"/>
      <c r="IH124" s="145"/>
      <c r="II124" s="145"/>
      <c r="IJ124" s="145"/>
      <c r="IK124" s="145"/>
      <c r="IL124" s="145"/>
      <c r="IM124" s="145"/>
      <c r="IN124" s="145"/>
      <c r="IO124" s="145"/>
      <c r="IP124" s="145"/>
      <c r="IQ124" s="145"/>
      <c r="IR124" s="145"/>
      <c r="IS124" s="145"/>
      <c r="IT124" s="145"/>
      <c r="IU124" s="145"/>
      <c r="IV124" s="145"/>
    </row>
    <row r="125" spans="1:256" ht="45" customHeight="1" x14ac:dyDescent="0.5">
      <c r="A125" s="62">
        <v>13</v>
      </c>
      <c r="B125" s="124"/>
      <c r="C125" s="56"/>
      <c r="D125" s="142"/>
      <c r="E125" s="57" t="s">
        <v>21</v>
      </c>
      <c r="F125" s="143" t="s">
        <v>123</v>
      </c>
      <c r="G125" s="169"/>
      <c r="H125" s="85"/>
      <c r="I125" s="85">
        <v>530</v>
      </c>
      <c r="J125" s="85">
        <v>400</v>
      </c>
      <c r="K125" s="85"/>
      <c r="L125" s="85"/>
      <c r="M125" s="85"/>
      <c r="N125" s="85"/>
      <c r="O125" s="85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145"/>
      <c r="AP125" s="145"/>
      <c r="AQ125" s="145"/>
      <c r="AR125" s="145"/>
      <c r="AS125" s="145"/>
      <c r="AT125" s="145"/>
      <c r="AU125" s="145"/>
      <c r="AV125" s="145"/>
      <c r="AW125" s="145"/>
      <c r="AX125" s="145"/>
      <c r="AY125" s="145"/>
      <c r="AZ125" s="145"/>
      <c r="BA125" s="145"/>
      <c r="BB125" s="145"/>
      <c r="BC125" s="145"/>
      <c r="BD125" s="145"/>
      <c r="BE125" s="145"/>
      <c r="BF125" s="145"/>
      <c r="BG125" s="145"/>
      <c r="BH125" s="145"/>
      <c r="BI125" s="145"/>
      <c r="BJ125" s="145"/>
      <c r="BK125" s="145"/>
      <c r="BL125" s="145"/>
      <c r="BM125" s="145"/>
      <c r="BN125" s="145"/>
      <c r="BO125" s="145"/>
      <c r="BP125" s="145"/>
      <c r="BQ125" s="145"/>
      <c r="BR125" s="145"/>
      <c r="BS125" s="145"/>
      <c r="BT125" s="145"/>
      <c r="BU125" s="145"/>
      <c r="BV125" s="145"/>
      <c r="BW125" s="145"/>
      <c r="BX125" s="145"/>
      <c r="BY125" s="145"/>
      <c r="BZ125" s="145"/>
      <c r="CA125" s="145"/>
      <c r="CB125" s="145"/>
      <c r="CC125" s="145"/>
      <c r="CD125" s="145"/>
      <c r="CE125" s="145"/>
      <c r="CF125" s="145"/>
      <c r="CG125" s="145"/>
      <c r="CH125" s="145"/>
      <c r="CI125" s="145"/>
      <c r="CJ125" s="145"/>
      <c r="CK125" s="145"/>
      <c r="CL125" s="145"/>
      <c r="CM125" s="145"/>
      <c r="CN125" s="145"/>
      <c r="CO125" s="145"/>
      <c r="CP125" s="145"/>
      <c r="CQ125" s="145"/>
      <c r="CR125" s="145"/>
      <c r="CS125" s="145"/>
      <c r="CT125" s="145"/>
      <c r="CU125" s="145"/>
      <c r="CV125" s="145"/>
      <c r="CW125" s="145"/>
      <c r="CX125" s="145"/>
      <c r="CY125" s="145"/>
      <c r="CZ125" s="145"/>
      <c r="DA125" s="145"/>
      <c r="DB125" s="145"/>
      <c r="DC125" s="145"/>
      <c r="DD125" s="145"/>
      <c r="DE125" s="145"/>
      <c r="DF125" s="145"/>
      <c r="DG125" s="145"/>
      <c r="DH125" s="145"/>
      <c r="DI125" s="145"/>
      <c r="DJ125" s="145"/>
      <c r="DK125" s="145"/>
      <c r="DL125" s="145"/>
      <c r="DM125" s="145"/>
      <c r="DN125" s="145"/>
      <c r="DO125" s="145"/>
      <c r="DP125" s="145"/>
      <c r="DQ125" s="145"/>
      <c r="DR125" s="145"/>
      <c r="DS125" s="145"/>
      <c r="DT125" s="145"/>
      <c r="DU125" s="145"/>
      <c r="DV125" s="145"/>
      <c r="DW125" s="145"/>
      <c r="DX125" s="145"/>
      <c r="DY125" s="145"/>
      <c r="DZ125" s="145"/>
      <c r="EA125" s="145"/>
      <c r="EB125" s="145"/>
      <c r="EC125" s="145"/>
      <c r="ED125" s="145"/>
      <c r="EE125" s="145"/>
      <c r="EF125" s="145"/>
      <c r="EG125" s="145"/>
      <c r="EH125" s="145"/>
      <c r="EI125" s="145"/>
      <c r="EJ125" s="145"/>
      <c r="EK125" s="145"/>
      <c r="EL125" s="145"/>
      <c r="EM125" s="145"/>
      <c r="EN125" s="145"/>
      <c r="EO125" s="145"/>
      <c r="EP125" s="145"/>
      <c r="EQ125" s="145"/>
      <c r="ER125" s="145"/>
      <c r="ES125" s="145"/>
      <c r="ET125" s="145"/>
      <c r="EU125" s="145"/>
      <c r="EV125" s="145"/>
      <c r="EW125" s="145"/>
      <c r="EX125" s="145"/>
      <c r="EY125" s="145"/>
      <c r="EZ125" s="145"/>
      <c r="FA125" s="145"/>
      <c r="FB125" s="145"/>
      <c r="FC125" s="145"/>
      <c r="FD125" s="145"/>
      <c r="FE125" s="145"/>
      <c r="FF125" s="145"/>
      <c r="FG125" s="145"/>
      <c r="FH125" s="145"/>
      <c r="FI125" s="145"/>
      <c r="FJ125" s="145"/>
      <c r="FK125" s="145"/>
      <c r="FL125" s="145"/>
      <c r="FM125" s="145"/>
      <c r="FN125" s="145"/>
      <c r="FO125" s="145"/>
      <c r="FP125" s="145"/>
      <c r="FQ125" s="145"/>
      <c r="FR125" s="145"/>
      <c r="FS125" s="145"/>
      <c r="FT125" s="145"/>
      <c r="FU125" s="145"/>
      <c r="FV125" s="145"/>
      <c r="FW125" s="145"/>
      <c r="FX125" s="145"/>
      <c r="FY125" s="145"/>
      <c r="FZ125" s="145"/>
      <c r="GA125" s="145"/>
      <c r="GB125" s="145"/>
      <c r="GC125" s="145"/>
      <c r="GD125" s="145"/>
      <c r="GE125" s="145"/>
      <c r="GF125" s="145"/>
      <c r="GG125" s="145"/>
      <c r="GH125" s="145"/>
      <c r="GI125" s="145"/>
      <c r="GJ125" s="145"/>
      <c r="GK125" s="145"/>
      <c r="GL125" s="145"/>
      <c r="GM125" s="145"/>
      <c r="GN125" s="145"/>
      <c r="GO125" s="145"/>
      <c r="GP125" s="145"/>
      <c r="GQ125" s="145"/>
      <c r="GR125" s="145"/>
      <c r="GS125" s="145"/>
      <c r="GT125" s="145"/>
      <c r="GU125" s="145"/>
      <c r="GV125" s="145"/>
      <c r="GW125" s="145"/>
      <c r="GX125" s="145"/>
      <c r="GY125" s="145"/>
      <c r="GZ125" s="145"/>
      <c r="HA125" s="145"/>
      <c r="HB125" s="145"/>
      <c r="HC125" s="145"/>
      <c r="HD125" s="145"/>
      <c r="HE125" s="145"/>
      <c r="HF125" s="145"/>
      <c r="HG125" s="145"/>
      <c r="HH125" s="145"/>
      <c r="HI125" s="145"/>
      <c r="HJ125" s="145"/>
      <c r="HK125" s="145"/>
      <c r="HL125" s="145"/>
      <c r="HM125" s="145"/>
      <c r="HN125" s="145"/>
      <c r="HO125" s="145"/>
      <c r="HP125" s="145"/>
      <c r="HQ125" s="145"/>
      <c r="HR125" s="145"/>
      <c r="HS125" s="145"/>
      <c r="HT125" s="145"/>
      <c r="HU125" s="145"/>
      <c r="HV125" s="145"/>
      <c r="HW125" s="145"/>
      <c r="HX125" s="145"/>
      <c r="HY125" s="145"/>
      <c r="HZ125" s="145"/>
      <c r="IA125" s="145"/>
      <c r="IB125" s="145"/>
      <c r="IC125" s="145"/>
      <c r="ID125" s="145"/>
      <c r="IE125" s="145"/>
      <c r="IF125" s="145"/>
      <c r="IG125" s="145"/>
      <c r="IH125" s="145"/>
      <c r="II125" s="145"/>
      <c r="IJ125" s="145"/>
      <c r="IK125" s="145"/>
      <c r="IL125" s="145"/>
      <c r="IM125" s="145"/>
      <c r="IN125" s="145"/>
      <c r="IO125" s="145"/>
      <c r="IP125" s="145"/>
      <c r="IQ125" s="145"/>
      <c r="IR125" s="145"/>
      <c r="IS125" s="145"/>
      <c r="IT125" s="145"/>
      <c r="IU125" s="145"/>
      <c r="IV125" s="145"/>
    </row>
    <row r="126" spans="1:256" ht="45" customHeight="1" x14ac:dyDescent="0.5">
      <c r="B126" s="124"/>
      <c r="C126" s="64"/>
      <c r="D126" s="148"/>
      <c r="E126" s="57" t="s">
        <v>77</v>
      </c>
      <c r="F126" s="143" t="s">
        <v>150</v>
      </c>
      <c r="G126" s="169"/>
      <c r="H126" s="85"/>
      <c r="I126" s="85">
        <v>150</v>
      </c>
      <c r="J126" s="85">
        <v>150</v>
      </c>
      <c r="K126" s="85"/>
      <c r="L126" s="85"/>
      <c r="M126" s="85"/>
      <c r="N126" s="85"/>
      <c r="O126" s="85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145"/>
      <c r="AP126" s="145"/>
      <c r="AQ126" s="145"/>
      <c r="AR126" s="145"/>
      <c r="AS126" s="145"/>
      <c r="AT126" s="145"/>
      <c r="AU126" s="145"/>
      <c r="AV126" s="145"/>
      <c r="AW126" s="145"/>
      <c r="AX126" s="145"/>
      <c r="AY126" s="145"/>
      <c r="AZ126" s="145"/>
      <c r="BA126" s="145"/>
      <c r="BB126" s="145"/>
      <c r="BC126" s="145"/>
      <c r="BD126" s="145"/>
      <c r="BE126" s="145"/>
      <c r="BF126" s="145"/>
      <c r="BG126" s="145"/>
      <c r="BH126" s="145"/>
      <c r="BI126" s="145"/>
      <c r="BJ126" s="145"/>
      <c r="BK126" s="145"/>
      <c r="BL126" s="145"/>
      <c r="BM126" s="145"/>
      <c r="BN126" s="145"/>
      <c r="BO126" s="145"/>
      <c r="BP126" s="145"/>
      <c r="BQ126" s="145"/>
      <c r="BR126" s="145"/>
      <c r="BS126" s="145"/>
      <c r="BT126" s="145"/>
      <c r="BU126" s="145"/>
      <c r="BV126" s="145"/>
      <c r="BW126" s="145"/>
      <c r="BX126" s="145"/>
      <c r="BY126" s="145"/>
      <c r="BZ126" s="145"/>
      <c r="CA126" s="145"/>
      <c r="CB126" s="145"/>
      <c r="CC126" s="145"/>
      <c r="CD126" s="145"/>
      <c r="CE126" s="145"/>
      <c r="CF126" s="145"/>
      <c r="CG126" s="145"/>
      <c r="CH126" s="145"/>
      <c r="CI126" s="145"/>
      <c r="CJ126" s="145"/>
      <c r="CK126" s="145"/>
      <c r="CL126" s="145"/>
      <c r="CM126" s="145"/>
      <c r="CN126" s="145"/>
      <c r="CO126" s="145"/>
      <c r="CP126" s="145"/>
      <c r="CQ126" s="145"/>
      <c r="CR126" s="145"/>
      <c r="CS126" s="145"/>
      <c r="CT126" s="145"/>
      <c r="CU126" s="145"/>
      <c r="CV126" s="145"/>
      <c r="CW126" s="145"/>
      <c r="CX126" s="145"/>
      <c r="CY126" s="145"/>
      <c r="CZ126" s="145"/>
      <c r="DA126" s="145"/>
      <c r="DB126" s="145"/>
      <c r="DC126" s="145"/>
      <c r="DD126" s="145"/>
      <c r="DE126" s="145"/>
      <c r="DF126" s="145"/>
      <c r="DG126" s="145"/>
      <c r="DH126" s="145"/>
      <c r="DI126" s="145"/>
      <c r="DJ126" s="145"/>
      <c r="DK126" s="145"/>
      <c r="DL126" s="145"/>
      <c r="DM126" s="145"/>
      <c r="DN126" s="145"/>
      <c r="DO126" s="145"/>
      <c r="DP126" s="145"/>
      <c r="DQ126" s="145"/>
      <c r="DR126" s="145"/>
      <c r="DS126" s="145"/>
      <c r="DT126" s="145"/>
      <c r="DU126" s="145"/>
      <c r="DV126" s="145"/>
      <c r="DW126" s="145"/>
      <c r="DX126" s="145"/>
      <c r="DY126" s="145"/>
      <c r="DZ126" s="145"/>
      <c r="EA126" s="145"/>
      <c r="EB126" s="145"/>
      <c r="EC126" s="145"/>
      <c r="ED126" s="145"/>
      <c r="EE126" s="145"/>
      <c r="EF126" s="145"/>
      <c r="EG126" s="145"/>
      <c r="EH126" s="145"/>
      <c r="EI126" s="145"/>
      <c r="EJ126" s="145"/>
      <c r="EK126" s="145"/>
      <c r="EL126" s="145"/>
      <c r="EM126" s="145"/>
      <c r="EN126" s="145"/>
      <c r="EO126" s="145"/>
      <c r="EP126" s="145"/>
      <c r="EQ126" s="145"/>
      <c r="ER126" s="145"/>
      <c r="ES126" s="145"/>
      <c r="ET126" s="145"/>
      <c r="EU126" s="145"/>
      <c r="EV126" s="145"/>
      <c r="EW126" s="145"/>
      <c r="EX126" s="145"/>
      <c r="EY126" s="145"/>
      <c r="EZ126" s="145"/>
      <c r="FA126" s="145"/>
      <c r="FB126" s="145"/>
      <c r="FC126" s="145"/>
      <c r="FD126" s="145"/>
      <c r="FE126" s="145"/>
      <c r="FF126" s="145"/>
      <c r="FG126" s="145"/>
      <c r="FH126" s="145"/>
      <c r="FI126" s="145"/>
      <c r="FJ126" s="145"/>
      <c r="FK126" s="145"/>
      <c r="FL126" s="145"/>
      <c r="FM126" s="145"/>
      <c r="FN126" s="145"/>
      <c r="FO126" s="145"/>
      <c r="FP126" s="145"/>
      <c r="FQ126" s="145"/>
      <c r="FR126" s="145"/>
      <c r="FS126" s="145"/>
      <c r="FT126" s="145"/>
      <c r="FU126" s="145"/>
      <c r="FV126" s="145"/>
      <c r="FW126" s="145"/>
      <c r="FX126" s="145"/>
      <c r="FY126" s="145"/>
      <c r="FZ126" s="145"/>
      <c r="GA126" s="145"/>
      <c r="GB126" s="145"/>
      <c r="GC126" s="145"/>
      <c r="GD126" s="145"/>
      <c r="GE126" s="145"/>
      <c r="GF126" s="145"/>
      <c r="GG126" s="145"/>
      <c r="GH126" s="145"/>
      <c r="GI126" s="145"/>
      <c r="GJ126" s="145"/>
      <c r="GK126" s="145"/>
      <c r="GL126" s="145"/>
      <c r="GM126" s="145"/>
      <c r="GN126" s="145"/>
      <c r="GO126" s="145"/>
      <c r="GP126" s="145"/>
      <c r="GQ126" s="145"/>
      <c r="GR126" s="145"/>
      <c r="GS126" s="145"/>
      <c r="GT126" s="145"/>
      <c r="GU126" s="145"/>
      <c r="GV126" s="145"/>
      <c r="GW126" s="145"/>
      <c r="GX126" s="145"/>
      <c r="GY126" s="145"/>
      <c r="GZ126" s="145"/>
      <c r="HA126" s="145"/>
      <c r="HB126" s="145"/>
      <c r="HC126" s="145"/>
      <c r="HD126" s="145"/>
      <c r="HE126" s="145"/>
      <c r="HF126" s="145"/>
      <c r="HG126" s="145"/>
      <c r="HH126" s="145"/>
      <c r="HI126" s="145"/>
      <c r="HJ126" s="145"/>
      <c r="HK126" s="145"/>
      <c r="HL126" s="145"/>
      <c r="HM126" s="145"/>
      <c r="HN126" s="145"/>
      <c r="HO126" s="145"/>
      <c r="HP126" s="145"/>
      <c r="HQ126" s="145"/>
      <c r="HR126" s="145"/>
      <c r="HS126" s="145"/>
      <c r="HT126" s="145"/>
      <c r="HU126" s="145"/>
      <c r="HV126" s="145"/>
      <c r="HW126" s="145"/>
      <c r="HX126" s="145"/>
      <c r="HY126" s="145"/>
      <c r="HZ126" s="145"/>
      <c r="IA126" s="145"/>
      <c r="IB126" s="145"/>
      <c r="IC126" s="145"/>
      <c r="ID126" s="145"/>
      <c r="IE126" s="145"/>
      <c r="IF126" s="145"/>
      <c r="IG126" s="145"/>
      <c r="IH126" s="145"/>
      <c r="II126" s="145"/>
      <c r="IJ126" s="145"/>
      <c r="IK126" s="145"/>
      <c r="IL126" s="145"/>
      <c r="IM126" s="145"/>
      <c r="IN126" s="145"/>
      <c r="IO126" s="145"/>
      <c r="IP126" s="145"/>
      <c r="IQ126" s="145"/>
      <c r="IR126" s="145"/>
      <c r="IS126" s="145"/>
      <c r="IT126" s="145"/>
      <c r="IU126" s="145"/>
      <c r="IV126" s="145"/>
    </row>
    <row r="127" spans="1:256" ht="45" customHeight="1" x14ac:dyDescent="0.5">
      <c r="B127" s="86"/>
      <c r="C127" s="56"/>
      <c r="D127" s="56"/>
      <c r="E127" s="57" t="s">
        <v>23</v>
      </c>
      <c r="F127" s="143" t="s">
        <v>125</v>
      </c>
      <c r="G127" s="169"/>
      <c r="H127" s="85"/>
      <c r="I127" s="85">
        <v>100</v>
      </c>
      <c r="J127" s="85">
        <v>100</v>
      </c>
      <c r="K127" s="85"/>
      <c r="L127" s="85"/>
      <c r="M127" s="85"/>
      <c r="N127" s="85"/>
      <c r="O127" s="85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145"/>
      <c r="AP127" s="145"/>
      <c r="AQ127" s="145"/>
      <c r="AR127" s="145"/>
      <c r="AS127" s="145"/>
      <c r="AT127" s="145"/>
      <c r="AU127" s="145"/>
      <c r="AV127" s="145"/>
      <c r="AW127" s="145"/>
      <c r="AX127" s="145"/>
      <c r="AY127" s="145"/>
      <c r="AZ127" s="145"/>
      <c r="BA127" s="145"/>
      <c r="BB127" s="145"/>
      <c r="BC127" s="145"/>
      <c r="BD127" s="145"/>
      <c r="BE127" s="145"/>
      <c r="BF127" s="145"/>
      <c r="BG127" s="145"/>
      <c r="BH127" s="145"/>
      <c r="BI127" s="145"/>
      <c r="BJ127" s="145"/>
      <c r="BK127" s="145"/>
      <c r="BL127" s="145"/>
      <c r="BM127" s="145"/>
      <c r="BN127" s="145"/>
      <c r="BO127" s="145"/>
      <c r="BP127" s="145"/>
      <c r="BQ127" s="145"/>
      <c r="BR127" s="145"/>
      <c r="BS127" s="145"/>
      <c r="BT127" s="145"/>
      <c r="BU127" s="145"/>
      <c r="BV127" s="145"/>
      <c r="BW127" s="145"/>
      <c r="BX127" s="145"/>
      <c r="BY127" s="145"/>
      <c r="BZ127" s="145"/>
      <c r="CA127" s="145"/>
      <c r="CB127" s="145"/>
      <c r="CC127" s="145"/>
      <c r="CD127" s="145"/>
      <c r="CE127" s="145"/>
      <c r="CF127" s="145"/>
      <c r="CG127" s="145"/>
      <c r="CH127" s="145"/>
      <c r="CI127" s="145"/>
      <c r="CJ127" s="145"/>
      <c r="CK127" s="145"/>
      <c r="CL127" s="145"/>
      <c r="CM127" s="145"/>
      <c r="CN127" s="145"/>
      <c r="CO127" s="145"/>
      <c r="CP127" s="145"/>
      <c r="CQ127" s="145"/>
      <c r="CR127" s="145"/>
      <c r="CS127" s="145"/>
      <c r="CT127" s="145"/>
      <c r="CU127" s="145"/>
      <c r="CV127" s="145"/>
      <c r="CW127" s="145"/>
      <c r="CX127" s="145"/>
      <c r="CY127" s="145"/>
      <c r="CZ127" s="145"/>
      <c r="DA127" s="145"/>
      <c r="DB127" s="145"/>
      <c r="DC127" s="145"/>
      <c r="DD127" s="145"/>
      <c r="DE127" s="145"/>
      <c r="DF127" s="145"/>
      <c r="DG127" s="145"/>
      <c r="DH127" s="145"/>
      <c r="DI127" s="145"/>
      <c r="DJ127" s="145"/>
      <c r="DK127" s="145"/>
      <c r="DL127" s="145"/>
      <c r="DM127" s="145"/>
      <c r="DN127" s="145"/>
      <c r="DO127" s="145"/>
      <c r="DP127" s="145"/>
      <c r="DQ127" s="145"/>
      <c r="DR127" s="145"/>
      <c r="DS127" s="145"/>
      <c r="DT127" s="145"/>
      <c r="DU127" s="145"/>
      <c r="DV127" s="145"/>
      <c r="DW127" s="145"/>
      <c r="DX127" s="145"/>
      <c r="DY127" s="145"/>
      <c r="DZ127" s="145"/>
      <c r="EA127" s="145"/>
      <c r="EB127" s="145"/>
      <c r="EC127" s="145"/>
      <c r="ED127" s="145"/>
      <c r="EE127" s="145"/>
      <c r="EF127" s="145"/>
      <c r="EG127" s="145"/>
      <c r="EH127" s="145"/>
      <c r="EI127" s="145"/>
      <c r="EJ127" s="145"/>
      <c r="EK127" s="145"/>
      <c r="EL127" s="145"/>
      <c r="EM127" s="145"/>
      <c r="EN127" s="145"/>
      <c r="EO127" s="145"/>
      <c r="EP127" s="145"/>
      <c r="EQ127" s="145"/>
      <c r="ER127" s="145"/>
      <c r="ES127" s="145"/>
      <c r="ET127" s="145"/>
      <c r="EU127" s="145"/>
      <c r="EV127" s="145"/>
      <c r="EW127" s="145"/>
      <c r="EX127" s="145"/>
      <c r="EY127" s="145"/>
      <c r="EZ127" s="145"/>
      <c r="FA127" s="145"/>
      <c r="FB127" s="145"/>
      <c r="FC127" s="145"/>
      <c r="FD127" s="145"/>
      <c r="FE127" s="145"/>
      <c r="FF127" s="145"/>
      <c r="FG127" s="145"/>
      <c r="FH127" s="145"/>
      <c r="FI127" s="145"/>
      <c r="FJ127" s="145"/>
      <c r="FK127" s="145"/>
      <c r="FL127" s="145"/>
      <c r="FM127" s="145"/>
      <c r="FN127" s="145"/>
      <c r="FO127" s="145"/>
      <c r="FP127" s="145"/>
      <c r="FQ127" s="145"/>
      <c r="FR127" s="145"/>
      <c r="FS127" s="145"/>
      <c r="FT127" s="145"/>
      <c r="FU127" s="145"/>
      <c r="FV127" s="145"/>
      <c r="FW127" s="145"/>
      <c r="FX127" s="145"/>
      <c r="FY127" s="145"/>
      <c r="FZ127" s="145"/>
      <c r="GA127" s="145"/>
      <c r="GB127" s="145"/>
      <c r="GC127" s="145"/>
      <c r="GD127" s="145"/>
      <c r="GE127" s="145"/>
      <c r="GF127" s="145"/>
      <c r="GG127" s="145"/>
      <c r="GH127" s="145"/>
      <c r="GI127" s="145"/>
      <c r="GJ127" s="145"/>
      <c r="GK127" s="145"/>
      <c r="GL127" s="145"/>
      <c r="GM127" s="145"/>
      <c r="GN127" s="145"/>
      <c r="GO127" s="145"/>
      <c r="GP127" s="145"/>
      <c r="GQ127" s="145"/>
      <c r="GR127" s="145"/>
      <c r="GS127" s="145"/>
      <c r="GT127" s="145"/>
      <c r="GU127" s="145"/>
      <c r="GV127" s="145"/>
      <c r="GW127" s="145"/>
      <c r="GX127" s="145"/>
      <c r="GY127" s="145"/>
      <c r="GZ127" s="145"/>
      <c r="HA127" s="145"/>
      <c r="HB127" s="145"/>
      <c r="HC127" s="145"/>
      <c r="HD127" s="145"/>
      <c r="HE127" s="145"/>
      <c r="HF127" s="145"/>
      <c r="HG127" s="145"/>
      <c r="HH127" s="145"/>
      <c r="HI127" s="145"/>
      <c r="HJ127" s="145"/>
      <c r="HK127" s="145"/>
      <c r="HL127" s="145"/>
      <c r="HM127" s="145"/>
      <c r="HN127" s="145"/>
      <c r="HO127" s="145"/>
      <c r="HP127" s="145"/>
      <c r="HQ127" s="145"/>
      <c r="HR127" s="145"/>
      <c r="HS127" s="145"/>
      <c r="HT127" s="145"/>
      <c r="HU127" s="145"/>
      <c r="HV127" s="145"/>
      <c r="HW127" s="145"/>
      <c r="HX127" s="145"/>
      <c r="HY127" s="145"/>
      <c r="HZ127" s="145"/>
      <c r="IA127" s="145"/>
      <c r="IB127" s="145"/>
      <c r="IC127" s="145"/>
      <c r="ID127" s="145"/>
      <c r="IE127" s="145"/>
      <c r="IF127" s="145"/>
      <c r="IG127" s="145"/>
      <c r="IH127" s="145"/>
      <c r="II127" s="145"/>
      <c r="IJ127" s="145"/>
      <c r="IK127" s="145"/>
      <c r="IL127" s="145"/>
      <c r="IM127" s="145"/>
      <c r="IN127" s="145"/>
      <c r="IO127" s="145"/>
      <c r="IP127" s="145"/>
      <c r="IQ127" s="145"/>
      <c r="IR127" s="145"/>
      <c r="IS127" s="145"/>
      <c r="IT127" s="145"/>
      <c r="IU127" s="145"/>
      <c r="IV127" s="145"/>
    </row>
    <row r="128" spans="1:256" ht="45" customHeight="1" x14ac:dyDescent="0.5">
      <c r="B128" s="86"/>
      <c r="C128" s="64"/>
      <c r="D128" s="64"/>
      <c r="E128" s="81" t="s">
        <v>129</v>
      </c>
      <c r="F128" s="137" t="s">
        <v>165</v>
      </c>
      <c r="G128" s="169"/>
      <c r="H128" s="85"/>
      <c r="I128" s="85">
        <v>150</v>
      </c>
      <c r="J128" s="85">
        <v>150</v>
      </c>
      <c r="K128" s="85"/>
      <c r="L128" s="85"/>
      <c r="M128" s="85"/>
      <c r="N128" s="85"/>
      <c r="O128" s="85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145"/>
      <c r="AP128" s="145"/>
      <c r="AQ128" s="145"/>
      <c r="AR128" s="145"/>
      <c r="AS128" s="145"/>
      <c r="AT128" s="145"/>
      <c r="AU128" s="145"/>
      <c r="AV128" s="145"/>
      <c r="AW128" s="145"/>
      <c r="AX128" s="145"/>
      <c r="AY128" s="145"/>
      <c r="AZ128" s="145"/>
      <c r="BA128" s="145"/>
      <c r="BB128" s="145"/>
      <c r="BC128" s="145"/>
      <c r="BD128" s="145"/>
      <c r="BE128" s="145"/>
      <c r="BF128" s="145"/>
      <c r="BG128" s="145"/>
      <c r="BH128" s="145"/>
      <c r="BI128" s="145"/>
      <c r="BJ128" s="145"/>
      <c r="BK128" s="145"/>
      <c r="BL128" s="145"/>
      <c r="BM128" s="145"/>
      <c r="BN128" s="145"/>
      <c r="BO128" s="145"/>
      <c r="BP128" s="145"/>
      <c r="BQ128" s="145"/>
      <c r="BR128" s="145"/>
      <c r="BS128" s="145"/>
      <c r="BT128" s="145"/>
      <c r="BU128" s="145"/>
      <c r="BV128" s="145"/>
      <c r="BW128" s="145"/>
      <c r="BX128" s="145"/>
      <c r="BY128" s="145"/>
      <c r="BZ128" s="145"/>
      <c r="CA128" s="145"/>
      <c r="CB128" s="145"/>
      <c r="CC128" s="145"/>
      <c r="CD128" s="145"/>
      <c r="CE128" s="145"/>
      <c r="CF128" s="145"/>
      <c r="CG128" s="145"/>
      <c r="CH128" s="145"/>
      <c r="CI128" s="145"/>
      <c r="CJ128" s="145"/>
      <c r="CK128" s="145"/>
      <c r="CL128" s="145"/>
      <c r="CM128" s="145"/>
      <c r="CN128" s="145"/>
      <c r="CO128" s="145"/>
      <c r="CP128" s="145"/>
      <c r="CQ128" s="145"/>
      <c r="CR128" s="145"/>
      <c r="CS128" s="145"/>
      <c r="CT128" s="145"/>
      <c r="CU128" s="145"/>
      <c r="CV128" s="145"/>
      <c r="CW128" s="145"/>
      <c r="CX128" s="145"/>
      <c r="CY128" s="145"/>
      <c r="CZ128" s="145"/>
      <c r="DA128" s="145"/>
      <c r="DB128" s="145"/>
      <c r="DC128" s="145"/>
      <c r="DD128" s="145"/>
      <c r="DE128" s="145"/>
      <c r="DF128" s="145"/>
      <c r="DG128" s="145"/>
      <c r="DH128" s="145"/>
      <c r="DI128" s="145"/>
      <c r="DJ128" s="145"/>
      <c r="DK128" s="145"/>
      <c r="DL128" s="145"/>
      <c r="DM128" s="145"/>
      <c r="DN128" s="145"/>
      <c r="DO128" s="145"/>
      <c r="DP128" s="145"/>
      <c r="DQ128" s="145"/>
      <c r="DR128" s="145"/>
      <c r="DS128" s="145"/>
      <c r="DT128" s="145"/>
      <c r="DU128" s="145"/>
      <c r="DV128" s="145"/>
      <c r="DW128" s="145"/>
      <c r="DX128" s="145"/>
      <c r="DY128" s="145"/>
      <c r="DZ128" s="145"/>
      <c r="EA128" s="145"/>
      <c r="EB128" s="145"/>
      <c r="EC128" s="145"/>
      <c r="ED128" s="145"/>
      <c r="EE128" s="145"/>
      <c r="EF128" s="145"/>
      <c r="EG128" s="145"/>
      <c r="EH128" s="145"/>
      <c r="EI128" s="145"/>
      <c r="EJ128" s="145"/>
      <c r="EK128" s="145"/>
      <c r="EL128" s="145"/>
      <c r="EM128" s="145"/>
      <c r="EN128" s="145"/>
      <c r="EO128" s="145"/>
      <c r="EP128" s="145"/>
      <c r="EQ128" s="145"/>
      <c r="ER128" s="145"/>
      <c r="ES128" s="145"/>
      <c r="ET128" s="145"/>
      <c r="EU128" s="145"/>
      <c r="EV128" s="145"/>
      <c r="EW128" s="145"/>
      <c r="EX128" s="145"/>
      <c r="EY128" s="145"/>
      <c r="EZ128" s="145"/>
      <c r="FA128" s="145"/>
      <c r="FB128" s="145"/>
      <c r="FC128" s="145"/>
      <c r="FD128" s="145"/>
      <c r="FE128" s="145"/>
      <c r="FF128" s="145"/>
      <c r="FG128" s="145"/>
      <c r="FH128" s="145"/>
      <c r="FI128" s="145"/>
      <c r="FJ128" s="145"/>
      <c r="FK128" s="145"/>
      <c r="FL128" s="145"/>
      <c r="FM128" s="145"/>
      <c r="FN128" s="145"/>
      <c r="FO128" s="145"/>
      <c r="FP128" s="145"/>
      <c r="FQ128" s="145"/>
      <c r="FR128" s="145"/>
      <c r="FS128" s="145"/>
      <c r="FT128" s="145"/>
      <c r="FU128" s="145"/>
      <c r="FV128" s="145"/>
      <c r="FW128" s="145"/>
      <c r="FX128" s="145"/>
      <c r="FY128" s="145"/>
      <c r="FZ128" s="145"/>
      <c r="GA128" s="145"/>
      <c r="GB128" s="145"/>
      <c r="GC128" s="145"/>
      <c r="GD128" s="145"/>
      <c r="GE128" s="145"/>
      <c r="GF128" s="145"/>
      <c r="GG128" s="145"/>
      <c r="GH128" s="145"/>
      <c r="GI128" s="145"/>
      <c r="GJ128" s="145"/>
      <c r="GK128" s="145"/>
      <c r="GL128" s="145"/>
      <c r="GM128" s="145"/>
      <c r="GN128" s="145"/>
      <c r="GO128" s="145"/>
      <c r="GP128" s="145"/>
      <c r="GQ128" s="145"/>
      <c r="GR128" s="145"/>
      <c r="GS128" s="145"/>
      <c r="GT128" s="145"/>
      <c r="GU128" s="145"/>
      <c r="GV128" s="145"/>
      <c r="GW128" s="145"/>
      <c r="GX128" s="145"/>
      <c r="GY128" s="145"/>
      <c r="GZ128" s="145"/>
      <c r="HA128" s="145"/>
      <c r="HB128" s="145"/>
      <c r="HC128" s="145"/>
      <c r="HD128" s="145"/>
      <c r="HE128" s="145"/>
      <c r="HF128" s="145"/>
      <c r="HG128" s="145"/>
      <c r="HH128" s="145"/>
      <c r="HI128" s="145"/>
      <c r="HJ128" s="145"/>
      <c r="HK128" s="145"/>
      <c r="HL128" s="145"/>
      <c r="HM128" s="145"/>
      <c r="HN128" s="145"/>
      <c r="HO128" s="145"/>
      <c r="HP128" s="145"/>
      <c r="HQ128" s="145"/>
      <c r="HR128" s="145"/>
      <c r="HS128" s="145"/>
      <c r="HT128" s="145"/>
      <c r="HU128" s="145"/>
      <c r="HV128" s="145"/>
      <c r="HW128" s="145"/>
      <c r="HX128" s="145"/>
      <c r="HY128" s="145"/>
      <c r="HZ128" s="145"/>
      <c r="IA128" s="145"/>
      <c r="IB128" s="145"/>
      <c r="IC128" s="145"/>
      <c r="ID128" s="145"/>
      <c r="IE128" s="145"/>
      <c r="IF128" s="145"/>
      <c r="IG128" s="145"/>
      <c r="IH128" s="145"/>
      <c r="II128" s="145"/>
      <c r="IJ128" s="145"/>
      <c r="IK128" s="145"/>
      <c r="IL128" s="145"/>
      <c r="IM128" s="145"/>
      <c r="IN128" s="145"/>
      <c r="IO128" s="145"/>
      <c r="IP128" s="145"/>
      <c r="IQ128" s="145"/>
      <c r="IR128" s="145"/>
      <c r="IS128" s="145"/>
      <c r="IT128" s="145"/>
      <c r="IU128" s="145"/>
      <c r="IV128" s="145"/>
    </row>
    <row r="129" spans="2:256" ht="45" customHeight="1" x14ac:dyDescent="0.5">
      <c r="B129" s="86"/>
      <c r="C129" s="64"/>
      <c r="D129" s="64"/>
      <c r="E129" s="81" t="s">
        <v>25</v>
      </c>
      <c r="F129" s="64" t="s">
        <v>166</v>
      </c>
      <c r="G129" s="173"/>
      <c r="H129" s="147"/>
      <c r="I129" s="147">
        <v>20</v>
      </c>
      <c r="J129" s="147">
        <v>20</v>
      </c>
      <c r="K129" s="147"/>
      <c r="L129" s="147"/>
      <c r="M129" s="147"/>
      <c r="N129" s="147"/>
      <c r="O129" s="147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145"/>
      <c r="AP129" s="145"/>
      <c r="AQ129" s="145"/>
      <c r="AR129" s="145"/>
      <c r="AS129" s="145"/>
      <c r="AT129" s="145"/>
      <c r="AU129" s="145"/>
      <c r="AV129" s="145"/>
      <c r="AW129" s="145"/>
      <c r="AX129" s="145"/>
      <c r="AY129" s="145"/>
      <c r="AZ129" s="145"/>
      <c r="BA129" s="145"/>
      <c r="BB129" s="145"/>
      <c r="BC129" s="145"/>
      <c r="BD129" s="145"/>
      <c r="BE129" s="145"/>
      <c r="BF129" s="145"/>
      <c r="BG129" s="145"/>
      <c r="BH129" s="145"/>
      <c r="BI129" s="145"/>
      <c r="BJ129" s="145"/>
      <c r="BK129" s="145"/>
      <c r="BL129" s="145"/>
      <c r="BM129" s="145"/>
      <c r="BN129" s="145"/>
      <c r="BO129" s="145"/>
      <c r="BP129" s="145"/>
      <c r="BQ129" s="145"/>
      <c r="BR129" s="145"/>
      <c r="BS129" s="145"/>
      <c r="BT129" s="145"/>
      <c r="BU129" s="145"/>
      <c r="BV129" s="145"/>
      <c r="BW129" s="145"/>
      <c r="BX129" s="145"/>
      <c r="BY129" s="145"/>
      <c r="BZ129" s="145"/>
      <c r="CA129" s="145"/>
      <c r="CB129" s="145"/>
      <c r="CC129" s="145"/>
      <c r="CD129" s="145"/>
      <c r="CE129" s="145"/>
      <c r="CF129" s="145"/>
      <c r="CG129" s="145"/>
      <c r="CH129" s="145"/>
      <c r="CI129" s="145"/>
      <c r="CJ129" s="145"/>
      <c r="CK129" s="145"/>
      <c r="CL129" s="145"/>
      <c r="CM129" s="145"/>
      <c r="CN129" s="145"/>
      <c r="CO129" s="145"/>
      <c r="CP129" s="145"/>
      <c r="CQ129" s="145"/>
      <c r="CR129" s="145"/>
      <c r="CS129" s="145"/>
      <c r="CT129" s="145"/>
      <c r="CU129" s="145"/>
      <c r="CV129" s="145"/>
      <c r="CW129" s="145"/>
      <c r="CX129" s="145"/>
      <c r="CY129" s="145"/>
      <c r="CZ129" s="145"/>
      <c r="DA129" s="145"/>
      <c r="DB129" s="145"/>
      <c r="DC129" s="145"/>
      <c r="DD129" s="145"/>
      <c r="DE129" s="145"/>
      <c r="DF129" s="145"/>
      <c r="DG129" s="145"/>
      <c r="DH129" s="145"/>
      <c r="DI129" s="145"/>
      <c r="DJ129" s="145"/>
      <c r="DK129" s="145"/>
      <c r="DL129" s="145"/>
      <c r="DM129" s="145"/>
      <c r="DN129" s="145"/>
      <c r="DO129" s="145"/>
      <c r="DP129" s="145"/>
      <c r="DQ129" s="145"/>
      <c r="DR129" s="145"/>
      <c r="DS129" s="145"/>
      <c r="DT129" s="145"/>
      <c r="DU129" s="145"/>
      <c r="DV129" s="145"/>
      <c r="DW129" s="145"/>
      <c r="DX129" s="145"/>
      <c r="DY129" s="145"/>
      <c r="DZ129" s="145"/>
      <c r="EA129" s="145"/>
      <c r="EB129" s="145"/>
      <c r="EC129" s="145"/>
      <c r="ED129" s="145"/>
      <c r="EE129" s="145"/>
      <c r="EF129" s="145"/>
      <c r="EG129" s="145"/>
      <c r="EH129" s="145"/>
      <c r="EI129" s="145"/>
      <c r="EJ129" s="145"/>
      <c r="EK129" s="145"/>
      <c r="EL129" s="145"/>
      <c r="EM129" s="145"/>
      <c r="EN129" s="145"/>
      <c r="EO129" s="145"/>
      <c r="EP129" s="145"/>
      <c r="EQ129" s="145"/>
      <c r="ER129" s="145"/>
      <c r="ES129" s="145"/>
      <c r="ET129" s="145"/>
      <c r="EU129" s="145"/>
      <c r="EV129" s="145"/>
      <c r="EW129" s="145"/>
      <c r="EX129" s="145"/>
      <c r="EY129" s="145"/>
      <c r="EZ129" s="145"/>
      <c r="FA129" s="145"/>
      <c r="FB129" s="145"/>
      <c r="FC129" s="145"/>
      <c r="FD129" s="145"/>
      <c r="FE129" s="145"/>
      <c r="FF129" s="145"/>
      <c r="FG129" s="145"/>
      <c r="FH129" s="145"/>
      <c r="FI129" s="145"/>
      <c r="FJ129" s="145"/>
      <c r="FK129" s="145"/>
      <c r="FL129" s="145"/>
      <c r="FM129" s="145"/>
      <c r="FN129" s="145"/>
      <c r="FO129" s="145"/>
      <c r="FP129" s="145"/>
      <c r="FQ129" s="145"/>
      <c r="FR129" s="145"/>
      <c r="FS129" s="145"/>
      <c r="FT129" s="145"/>
      <c r="FU129" s="145"/>
      <c r="FV129" s="145"/>
      <c r="FW129" s="145"/>
      <c r="FX129" s="145"/>
      <c r="FY129" s="145"/>
      <c r="FZ129" s="145"/>
      <c r="GA129" s="145"/>
      <c r="GB129" s="145"/>
      <c r="GC129" s="145"/>
      <c r="GD129" s="145"/>
      <c r="GE129" s="145"/>
      <c r="GF129" s="145"/>
      <c r="GG129" s="145"/>
      <c r="GH129" s="145"/>
      <c r="GI129" s="145"/>
      <c r="GJ129" s="145"/>
      <c r="GK129" s="145"/>
      <c r="GL129" s="145"/>
      <c r="GM129" s="145"/>
      <c r="GN129" s="145"/>
      <c r="GO129" s="145"/>
      <c r="GP129" s="145"/>
      <c r="GQ129" s="145"/>
      <c r="GR129" s="145"/>
      <c r="GS129" s="145"/>
      <c r="GT129" s="145"/>
      <c r="GU129" s="145"/>
      <c r="GV129" s="145"/>
      <c r="GW129" s="145"/>
      <c r="GX129" s="145"/>
      <c r="GY129" s="145"/>
      <c r="GZ129" s="145"/>
      <c r="HA129" s="145"/>
      <c r="HB129" s="145"/>
      <c r="HC129" s="145"/>
      <c r="HD129" s="145"/>
      <c r="HE129" s="145"/>
      <c r="HF129" s="145"/>
      <c r="HG129" s="145"/>
      <c r="HH129" s="145"/>
      <c r="HI129" s="145"/>
      <c r="HJ129" s="145"/>
      <c r="HK129" s="145"/>
      <c r="HL129" s="145"/>
      <c r="HM129" s="145"/>
      <c r="HN129" s="145"/>
      <c r="HO129" s="145"/>
      <c r="HP129" s="145"/>
      <c r="HQ129" s="145"/>
      <c r="HR129" s="145"/>
      <c r="HS129" s="145"/>
      <c r="HT129" s="145"/>
      <c r="HU129" s="145"/>
      <c r="HV129" s="145"/>
      <c r="HW129" s="145"/>
      <c r="HX129" s="145"/>
      <c r="HY129" s="145"/>
      <c r="HZ129" s="145"/>
      <c r="IA129" s="145"/>
      <c r="IB129" s="145"/>
      <c r="IC129" s="145"/>
      <c r="ID129" s="145"/>
      <c r="IE129" s="145"/>
      <c r="IF129" s="145"/>
      <c r="IG129" s="145"/>
      <c r="IH129" s="145"/>
      <c r="II129" s="145"/>
      <c r="IJ129" s="145"/>
      <c r="IK129" s="145"/>
      <c r="IL129" s="145"/>
      <c r="IM129" s="145"/>
      <c r="IN129" s="145"/>
      <c r="IO129" s="145"/>
      <c r="IP129" s="145"/>
      <c r="IQ129" s="145"/>
      <c r="IR129" s="145"/>
      <c r="IS129" s="145"/>
      <c r="IT129" s="145"/>
      <c r="IU129" s="145"/>
      <c r="IV129" s="145"/>
    </row>
    <row r="130" spans="2:256" ht="45" customHeight="1" x14ac:dyDescent="0.5">
      <c r="B130" s="86"/>
      <c r="C130" s="56"/>
      <c r="D130" s="56"/>
      <c r="E130" s="57" t="s">
        <v>27</v>
      </c>
      <c r="F130" s="56" t="s">
        <v>167</v>
      </c>
      <c r="G130" s="169"/>
      <c r="H130" s="75"/>
      <c r="I130" s="75">
        <v>30</v>
      </c>
      <c r="J130" s="75">
        <v>0</v>
      </c>
      <c r="K130" s="75"/>
      <c r="L130" s="75"/>
      <c r="M130" s="75"/>
      <c r="N130" s="75"/>
      <c r="O130" s="75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145"/>
      <c r="AP130" s="145"/>
      <c r="AQ130" s="145"/>
      <c r="AR130" s="145"/>
      <c r="AS130" s="145"/>
      <c r="AT130" s="145"/>
      <c r="AU130" s="145"/>
      <c r="AV130" s="145"/>
      <c r="AW130" s="145"/>
      <c r="AX130" s="145"/>
      <c r="AY130" s="145"/>
      <c r="AZ130" s="145"/>
      <c r="BA130" s="145"/>
      <c r="BB130" s="145"/>
      <c r="BC130" s="145"/>
      <c r="BD130" s="145"/>
      <c r="BE130" s="145"/>
      <c r="BF130" s="145"/>
      <c r="BG130" s="145"/>
      <c r="BH130" s="145"/>
      <c r="BI130" s="145"/>
      <c r="BJ130" s="145"/>
      <c r="BK130" s="145"/>
      <c r="BL130" s="145"/>
      <c r="BM130" s="145"/>
      <c r="BN130" s="145"/>
      <c r="BO130" s="145"/>
      <c r="BP130" s="145"/>
      <c r="BQ130" s="145"/>
      <c r="BR130" s="145"/>
      <c r="BS130" s="145"/>
      <c r="BT130" s="145"/>
      <c r="BU130" s="145"/>
      <c r="BV130" s="145"/>
      <c r="BW130" s="145"/>
      <c r="BX130" s="145"/>
      <c r="BY130" s="145"/>
      <c r="BZ130" s="145"/>
      <c r="CA130" s="145"/>
      <c r="CB130" s="145"/>
      <c r="CC130" s="145"/>
      <c r="CD130" s="145"/>
      <c r="CE130" s="145"/>
      <c r="CF130" s="145"/>
      <c r="CG130" s="145"/>
      <c r="CH130" s="145"/>
      <c r="CI130" s="145"/>
      <c r="CJ130" s="145"/>
      <c r="CK130" s="145"/>
      <c r="CL130" s="145"/>
      <c r="CM130" s="145"/>
      <c r="CN130" s="145"/>
      <c r="CO130" s="145"/>
      <c r="CP130" s="145"/>
      <c r="CQ130" s="145"/>
      <c r="CR130" s="145"/>
      <c r="CS130" s="145"/>
      <c r="CT130" s="145"/>
      <c r="CU130" s="145"/>
      <c r="CV130" s="145"/>
      <c r="CW130" s="145"/>
      <c r="CX130" s="145"/>
      <c r="CY130" s="145"/>
      <c r="CZ130" s="145"/>
      <c r="DA130" s="145"/>
      <c r="DB130" s="145"/>
      <c r="DC130" s="145"/>
      <c r="DD130" s="145"/>
      <c r="DE130" s="145"/>
      <c r="DF130" s="145"/>
      <c r="DG130" s="145"/>
      <c r="DH130" s="145"/>
      <c r="DI130" s="145"/>
      <c r="DJ130" s="145"/>
      <c r="DK130" s="145"/>
      <c r="DL130" s="145"/>
      <c r="DM130" s="145"/>
      <c r="DN130" s="145"/>
      <c r="DO130" s="145"/>
      <c r="DP130" s="145"/>
      <c r="DQ130" s="145"/>
      <c r="DR130" s="145"/>
      <c r="DS130" s="145"/>
      <c r="DT130" s="145"/>
      <c r="DU130" s="145"/>
      <c r="DV130" s="145"/>
      <c r="DW130" s="145"/>
      <c r="DX130" s="145"/>
      <c r="DY130" s="145"/>
      <c r="DZ130" s="145"/>
      <c r="EA130" s="145"/>
      <c r="EB130" s="145"/>
      <c r="EC130" s="145"/>
      <c r="ED130" s="145"/>
      <c r="EE130" s="145"/>
      <c r="EF130" s="145"/>
      <c r="EG130" s="145"/>
      <c r="EH130" s="145"/>
      <c r="EI130" s="145"/>
      <c r="EJ130" s="145"/>
      <c r="EK130" s="145"/>
      <c r="EL130" s="145"/>
      <c r="EM130" s="145"/>
      <c r="EN130" s="145"/>
      <c r="EO130" s="145"/>
      <c r="EP130" s="145"/>
      <c r="EQ130" s="145"/>
      <c r="ER130" s="145"/>
      <c r="ES130" s="145"/>
      <c r="ET130" s="145"/>
      <c r="EU130" s="145"/>
      <c r="EV130" s="145"/>
      <c r="EW130" s="145"/>
      <c r="EX130" s="145"/>
      <c r="EY130" s="145"/>
      <c r="EZ130" s="145"/>
      <c r="FA130" s="145"/>
      <c r="FB130" s="145"/>
      <c r="FC130" s="145"/>
      <c r="FD130" s="145"/>
      <c r="FE130" s="145"/>
      <c r="FF130" s="145"/>
      <c r="FG130" s="145"/>
      <c r="FH130" s="145"/>
      <c r="FI130" s="145"/>
      <c r="FJ130" s="145"/>
      <c r="FK130" s="145"/>
      <c r="FL130" s="145"/>
      <c r="FM130" s="145"/>
      <c r="FN130" s="145"/>
      <c r="FO130" s="145"/>
      <c r="FP130" s="145"/>
      <c r="FQ130" s="145"/>
      <c r="FR130" s="145"/>
      <c r="FS130" s="145"/>
      <c r="FT130" s="145"/>
      <c r="FU130" s="145"/>
      <c r="FV130" s="145"/>
      <c r="FW130" s="145"/>
      <c r="FX130" s="145"/>
      <c r="FY130" s="145"/>
      <c r="FZ130" s="145"/>
      <c r="GA130" s="145"/>
      <c r="GB130" s="145"/>
      <c r="GC130" s="145"/>
      <c r="GD130" s="145"/>
      <c r="GE130" s="145"/>
      <c r="GF130" s="145"/>
      <c r="GG130" s="145"/>
      <c r="GH130" s="145"/>
      <c r="GI130" s="145"/>
      <c r="GJ130" s="145"/>
      <c r="GK130" s="145"/>
      <c r="GL130" s="145"/>
      <c r="GM130" s="145"/>
      <c r="GN130" s="145"/>
      <c r="GO130" s="145"/>
      <c r="GP130" s="145"/>
      <c r="GQ130" s="145"/>
      <c r="GR130" s="145"/>
      <c r="GS130" s="145"/>
      <c r="GT130" s="145"/>
      <c r="GU130" s="145"/>
      <c r="GV130" s="145"/>
      <c r="GW130" s="145"/>
      <c r="GX130" s="145"/>
      <c r="GY130" s="145"/>
      <c r="GZ130" s="145"/>
      <c r="HA130" s="145"/>
      <c r="HB130" s="145"/>
      <c r="HC130" s="145"/>
      <c r="HD130" s="145"/>
      <c r="HE130" s="145"/>
      <c r="HF130" s="145"/>
      <c r="HG130" s="145"/>
      <c r="HH130" s="145"/>
      <c r="HI130" s="145"/>
      <c r="HJ130" s="145"/>
      <c r="HK130" s="145"/>
      <c r="HL130" s="145"/>
      <c r="HM130" s="145"/>
      <c r="HN130" s="145"/>
      <c r="HO130" s="145"/>
      <c r="HP130" s="145"/>
      <c r="HQ130" s="145"/>
      <c r="HR130" s="145"/>
      <c r="HS130" s="145"/>
      <c r="HT130" s="145"/>
      <c r="HU130" s="145"/>
      <c r="HV130" s="145"/>
      <c r="HW130" s="145"/>
      <c r="HX130" s="145"/>
      <c r="HY130" s="145"/>
      <c r="HZ130" s="145"/>
      <c r="IA130" s="145"/>
      <c r="IB130" s="145"/>
      <c r="IC130" s="145"/>
      <c r="ID130" s="145"/>
      <c r="IE130" s="145"/>
      <c r="IF130" s="145"/>
      <c r="IG130" s="145"/>
      <c r="IH130" s="145"/>
      <c r="II130" s="145"/>
      <c r="IJ130" s="145"/>
      <c r="IK130" s="145"/>
      <c r="IL130" s="145"/>
      <c r="IM130" s="145"/>
      <c r="IN130" s="145"/>
      <c r="IO130" s="145"/>
      <c r="IP130" s="145"/>
      <c r="IQ130" s="145"/>
      <c r="IR130" s="145"/>
      <c r="IS130" s="145"/>
      <c r="IT130" s="145"/>
      <c r="IU130" s="145"/>
      <c r="IV130" s="145"/>
    </row>
    <row r="131" spans="2:256" ht="45" customHeight="1" x14ac:dyDescent="0.5">
      <c r="B131" s="86"/>
      <c r="C131" s="56"/>
      <c r="D131" s="56"/>
      <c r="E131" s="57" t="s">
        <v>133</v>
      </c>
      <c r="F131" s="56" t="s">
        <v>168</v>
      </c>
      <c r="G131" s="169"/>
      <c r="H131" s="75"/>
      <c r="I131" s="75">
        <v>5</v>
      </c>
      <c r="J131" s="75">
        <v>5</v>
      </c>
      <c r="K131" s="75"/>
      <c r="L131" s="75"/>
      <c r="M131" s="75"/>
      <c r="N131" s="75"/>
      <c r="O131" s="75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145"/>
      <c r="AP131" s="145"/>
      <c r="AQ131" s="145"/>
      <c r="AR131" s="145"/>
      <c r="AS131" s="145"/>
      <c r="AT131" s="145"/>
      <c r="AU131" s="145"/>
      <c r="AV131" s="145"/>
      <c r="AW131" s="145"/>
      <c r="AX131" s="145"/>
      <c r="AY131" s="145"/>
      <c r="AZ131" s="145"/>
      <c r="BA131" s="145"/>
      <c r="BB131" s="145"/>
      <c r="BC131" s="145"/>
      <c r="BD131" s="145"/>
      <c r="BE131" s="145"/>
      <c r="BF131" s="145"/>
      <c r="BG131" s="145"/>
      <c r="BH131" s="145"/>
      <c r="BI131" s="145"/>
      <c r="BJ131" s="145"/>
      <c r="BK131" s="145"/>
      <c r="BL131" s="145"/>
      <c r="BM131" s="145"/>
      <c r="BN131" s="145"/>
      <c r="BO131" s="145"/>
      <c r="BP131" s="145"/>
      <c r="BQ131" s="145"/>
      <c r="BR131" s="145"/>
      <c r="BS131" s="145"/>
      <c r="BT131" s="145"/>
      <c r="BU131" s="145"/>
      <c r="BV131" s="145"/>
      <c r="BW131" s="145"/>
      <c r="BX131" s="145"/>
      <c r="BY131" s="145"/>
      <c r="BZ131" s="145"/>
      <c r="CA131" s="145"/>
      <c r="CB131" s="145"/>
      <c r="CC131" s="145"/>
      <c r="CD131" s="145"/>
      <c r="CE131" s="145"/>
      <c r="CF131" s="145"/>
      <c r="CG131" s="145"/>
      <c r="CH131" s="145"/>
      <c r="CI131" s="145"/>
      <c r="CJ131" s="145"/>
      <c r="CK131" s="145"/>
      <c r="CL131" s="145"/>
      <c r="CM131" s="145"/>
      <c r="CN131" s="145"/>
      <c r="CO131" s="145"/>
      <c r="CP131" s="145"/>
      <c r="CQ131" s="145"/>
      <c r="CR131" s="145"/>
      <c r="CS131" s="145"/>
      <c r="CT131" s="145"/>
      <c r="CU131" s="145"/>
      <c r="CV131" s="145"/>
      <c r="CW131" s="145"/>
      <c r="CX131" s="145"/>
      <c r="CY131" s="145"/>
      <c r="CZ131" s="145"/>
      <c r="DA131" s="145"/>
      <c r="DB131" s="145"/>
      <c r="DC131" s="145"/>
      <c r="DD131" s="145"/>
      <c r="DE131" s="145"/>
      <c r="DF131" s="145"/>
      <c r="DG131" s="145"/>
      <c r="DH131" s="145"/>
      <c r="DI131" s="145"/>
      <c r="DJ131" s="145"/>
      <c r="DK131" s="145"/>
      <c r="DL131" s="145"/>
      <c r="DM131" s="145"/>
      <c r="DN131" s="145"/>
      <c r="DO131" s="145"/>
      <c r="DP131" s="145"/>
      <c r="DQ131" s="145"/>
      <c r="DR131" s="145"/>
      <c r="DS131" s="145"/>
      <c r="DT131" s="145"/>
      <c r="DU131" s="145"/>
      <c r="DV131" s="145"/>
      <c r="DW131" s="145"/>
      <c r="DX131" s="145"/>
      <c r="DY131" s="145"/>
      <c r="DZ131" s="145"/>
      <c r="EA131" s="145"/>
      <c r="EB131" s="145"/>
      <c r="EC131" s="145"/>
      <c r="ED131" s="145"/>
      <c r="EE131" s="145"/>
      <c r="EF131" s="145"/>
      <c r="EG131" s="145"/>
      <c r="EH131" s="145"/>
      <c r="EI131" s="145"/>
      <c r="EJ131" s="145"/>
      <c r="EK131" s="145"/>
      <c r="EL131" s="145"/>
      <c r="EM131" s="145"/>
      <c r="EN131" s="145"/>
      <c r="EO131" s="145"/>
      <c r="EP131" s="145"/>
      <c r="EQ131" s="145"/>
      <c r="ER131" s="145"/>
      <c r="ES131" s="145"/>
      <c r="ET131" s="145"/>
      <c r="EU131" s="145"/>
      <c r="EV131" s="145"/>
      <c r="EW131" s="145"/>
      <c r="EX131" s="145"/>
      <c r="EY131" s="145"/>
      <c r="EZ131" s="145"/>
      <c r="FA131" s="145"/>
      <c r="FB131" s="145"/>
      <c r="FC131" s="145"/>
      <c r="FD131" s="145"/>
      <c r="FE131" s="145"/>
      <c r="FF131" s="145"/>
      <c r="FG131" s="145"/>
      <c r="FH131" s="145"/>
      <c r="FI131" s="145"/>
      <c r="FJ131" s="145"/>
      <c r="FK131" s="145"/>
      <c r="FL131" s="145"/>
      <c r="FM131" s="145"/>
      <c r="FN131" s="145"/>
      <c r="FO131" s="145"/>
      <c r="FP131" s="145"/>
      <c r="FQ131" s="145"/>
      <c r="FR131" s="145"/>
      <c r="FS131" s="145"/>
      <c r="FT131" s="145"/>
      <c r="FU131" s="145"/>
      <c r="FV131" s="145"/>
      <c r="FW131" s="145"/>
      <c r="FX131" s="145"/>
      <c r="FY131" s="145"/>
      <c r="FZ131" s="145"/>
      <c r="GA131" s="145"/>
      <c r="GB131" s="145"/>
      <c r="GC131" s="145"/>
      <c r="GD131" s="145"/>
      <c r="GE131" s="145"/>
      <c r="GF131" s="145"/>
      <c r="GG131" s="145"/>
      <c r="GH131" s="145"/>
      <c r="GI131" s="145"/>
      <c r="GJ131" s="145"/>
      <c r="GK131" s="145"/>
      <c r="GL131" s="145"/>
      <c r="GM131" s="145"/>
      <c r="GN131" s="145"/>
      <c r="GO131" s="145"/>
      <c r="GP131" s="145"/>
      <c r="GQ131" s="145"/>
      <c r="GR131" s="145"/>
      <c r="GS131" s="145"/>
      <c r="GT131" s="145"/>
      <c r="GU131" s="145"/>
      <c r="GV131" s="145"/>
      <c r="GW131" s="145"/>
      <c r="GX131" s="145"/>
      <c r="GY131" s="145"/>
      <c r="GZ131" s="145"/>
      <c r="HA131" s="145"/>
      <c r="HB131" s="145"/>
      <c r="HC131" s="145"/>
      <c r="HD131" s="145"/>
      <c r="HE131" s="145"/>
      <c r="HF131" s="145"/>
      <c r="HG131" s="145"/>
      <c r="HH131" s="145"/>
      <c r="HI131" s="145"/>
      <c r="HJ131" s="145"/>
      <c r="HK131" s="145"/>
      <c r="HL131" s="145"/>
      <c r="HM131" s="145"/>
      <c r="HN131" s="145"/>
      <c r="HO131" s="145"/>
      <c r="HP131" s="145"/>
      <c r="HQ131" s="145"/>
      <c r="HR131" s="145"/>
      <c r="HS131" s="145"/>
      <c r="HT131" s="145"/>
      <c r="HU131" s="145"/>
      <c r="HV131" s="145"/>
      <c r="HW131" s="145"/>
      <c r="HX131" s="145"/>
      <c r="HY131" s="145"/>
      <c r="HZ131" s="145"/>
      <c r="IA131" s="145"/>
      <c r="IB131" s="145"/>
      <c r="IC131" s="145"/>
      <c r="ID131" s="145"/>
      <c r="IE131" s="145"/>
      <c r="IF131" s="145"/>
      <c r="IG131" s="145"/>
      <c r="IH131" s="145"/>
      <c r="II131" s="145"/>
      <c r="IJ131" s="145"/>
      <c r="IK131" s="145"/>
      <c r="IL131" s="145"/>
      <c r="IM131" s="145"/>
      <c r="IN131" s="145"/>
      <c r="IO131" s="145"/>
      <c r="IP131" s="145"/>
      <c r="IQ131" s="145"/>
      <c r="IR131" s="145"/>
      <c r="IS131" s="145"/>
      <c r="IT131" s="145"/>
      <c r="IU131" s="145"/>
      <c r="IV131" s="145"/>
    </row>
    <row r="132" spans="2:256" ht="45" customHeight="1" x14ac:dyDescent="0.5">
      <c r="B132" s="86"/>
      <c r="C132" s="56"/>
      <c r="D132" s="56"/>
      <c r="E132" s="57" t="s">
        <v>169</v>
      </c>
      <c r="F132" s="56" t="s">
        <v>170</v>
      </c>
      <c r="G132" s="169"/>
      <c r="H132" s="75"/>
      <c r="I132" s="75">
        <v>25</v>
      </c>
      <c r="J132" s="75">
        <v>10</v>
      </c>
      <c r="K132" s="75"/>
      <c r="L132" s="75"/>
      <c r="M132" s="75"/>
      <c r="N132" s="75"/>
      <c r="O132" s="75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145"/>
      <c r="AP132" s="145"/>
      <c r="AQ132" s="145"/>
      <c r="AR132" s="145"/>
      <c r="AS132" s="145"/>
      <c r="AT132" s="145"/>
      <c r="AU132" s="145"/>
      <c r="AV132" s="145"/>
      <c r="AW132" s="145"/>
      <c r="AX132" s="145"/>
      <c r="AY132" s="145"/>
      <c r="AZ132" s="145"/>
      <c r="BA132" s="145"/>
      <c r="BB132" s="145"/>
      <c r="BC132" s="145"/>
      <c r="BD132" s="145"/>
      <c r="BE132" s="145"/>
      <c r="BF132" s="145"/>
      <c r="BG132" s="145"/>
      <c r="BH132" s="145"/>
      <c r="BI132" s="145"/>
      <c r="BJ132" s="145"/>
      <c r="BK132" s="145"/>
      <c r="BL132" s="145"/>
      <c r="BM132" s="145"/>
      <c r="BN132" s="145"/>
      <c r="BO132" s="145"/>
      <c r="BP132" s="145"/>
      <c r="BQ132" s="145"/>
      <c r="BR132" s="145"/>
      <c r="BS132" s="145"/>
      <c r="BT132" s="145"/>
      <c r="BU132" s="145"/>
      <c r="BV132" s="145"/>
      <c r="BW132" s="145"/>
      <c r="BX132" s="145"/>
      <c r="BY132" s="145"/>
      <c r="BZ132" s="145"/>
      <c r="CA132" s="145"/>
      <c r="CB132" s="145"/>
      <c r="CC132" s="145"/>
      <c r="CD132" s="145"/>
      <c r="CE132" s="145"/>
      <c r="CF132" s="145"/>
      <c r="CG132" s="145"/>
      <c r="CH132" s="145"/>
      <c r="CI132" s="145"/>
      <c r="CJ132" s="145"/>
      <c r="CK132" s="145"/>
      <c r="CL132" s="145"/>
      <c r="CM132" s="145"/>
      <c r="CN132" s="145"/>
      <c r="CO132" s="145"/>
      <c r="CP132" s="145"/>
      <c r="CQ132" s="145"/>
      <c r="CR132" s="145"/>
      <c r="CS132" s="145"/>
      <c r="CT132" s="145"/>
      <c r="CU132" s="145"/>
      <c r="CV132" s="145"/>
      <c r="CW132" s="145"/>
      <c r="CX132" s="145"/>
      <c r="CY132" s="145"/>
      <c r="CZ132" s="145"/>
      <c r="DA132" s="145"/>
      <c r="DB132" s="145"/>
      <c r="DC132" s="145"/>
      <c r="DD132" s="145"/>
      <c r="DE132" s="145"/>
      <c r="DF132" s="145"/>
      <c r="DG132" s="145"/>
      <c r="DH132" s="145"/>
      <c r="DI132" s="145"/>
      <c r="DJ132" s="145"/>
      <c r="DK132" s="145"/>
      <c r="DL132" s="145"/>
      <c r="DM132" s="145"/>
      <c r="DN132" s="145"/>
      <c r="DO132" s="145"/>
      <c r="DP132" s="145"/>
      <c r="DQ132" s="145"/>
      <c r="DR132" s="145"/>
      <c r="DS132" s="145"/>
      <c r="DT132" s="145"/>
      <c r="DU132" s="145"/>
      <c r="DV132" s="145"/>
      <c r="DW132" s="145"/>
      <c r="DX132" s="145"/>
      <c r="DY132" s="145"/>
      <c r="DZ132" s="145"/>
      <c r="EA132" s="145"/>
      <c r="EB132" s="145"/>
      <c r="EC132" s="145"/>
      <c r="ED132" s="145"/>
      <c r="EE132" s="145"/>
      <c r="EF132" s="145"/>
      <c r="EG132" s="145"/>
      <c r="EH132" s="145"/>
      <c r="EI132" s="145"/>
      <c r="EJ132" s="145"/>
      <c r="EK132" s="145"/>
      <c r="EL132" s="145"/>
      <c r="EM132" s="145"/>
      <c r="EN132" s="145"/>
      <c r="EO132" s="145"/>
      <c r="EP132" s="145"/>
      <c r="EQ132" s="145"/>
      <c r="ER132" s="145"/>
      <c r="ES132" s="145"/>
      <c r="ET132" s="145"/>
      <c r="EU132" s="145"/>
      <c r="EV132" s="145"/>
      <c r="EW132" s="145"/>
      <c r="EX132" s="145"/>
      <c r="EY132" s="145"/>
      <c r="EZ132" s="145"/>
      <c r="FA132" s="145"/>
      <c r="FB132" s="145"/>
      <c r="FC132" s="145"/>
      <c r="FD132" s="145"/>
      <c r="FE132" s="145"/>
      <c r="FF132" s="145"/>
      <c r="FG132" s="145"/>
      <c r="FH132" s="145"/>
      <c r="FI132" s="145"/>
      <c r="FJ132" s="145"/>
      <c r="FK132" s="145"/>
      <c r="FL132" s="145"/>
      <c r="FM132" s="145"/>
      <c r="FN132" s="145"/>
      <c r="FO132" s="145"/>
      <c r="FP132" s="145"/>
      <c r="FQ132" s="145"/>
      <c r="FR132" s="145"/>
      <c r="FS132" s="145"/>
      <c r="FT132" s="145"/>
      <c r="FU132" s="145"/>
      <c r="FV132" s="145"/>
      <c r="FW132" s="145"/>
      <c r="FX132" s="145"/>
      <c r="FY132" s="145"/>
      <c r="FZ132" s="145"/>
      <c r="GA132" s="145"/>
      <c r="GB132" s="145"/>
      <c r="GC132" s="145"/>
      <c r="GD132" s="145"/>
      <c r="GE132" s="145"/>
      <c r="GF132" s="145"/>
      <c r="GG132" s="145"/>
      <c r="GH132" s="145"/>
      <c r="GI132" s="145"/>
      <c r="GJ132" s="145"/>
      <c r="GK132" s="145"/>
      <c r="GL132" s="145"/>
      <c r="GM132" s="145"/>
      <c r="GN132" s="145"/>
      <c r="GO132" s="145"/>
      <c r="GP132" s="145"/>
      <c r="GQ132" s="145"/>
      <c r="GR132" s="145"/>
      <c r="GS132" s="145"/>
      <c r="GT132" s="145"/>
      <c r="GU132" s="145"/>
      <c r="GV132" s="145"/>
      <c r="GW132" s="145"/>
      <c r="GX132" s="145"/>
      <c r="GY132" s="145"/>
      <c r="GZ132" s="145"/>
      <c r="HA132" s="145"/>
      <c r="HB132" s="145"/>
      <c r="HC132" s="145"/>
      <c r="HD132" s="145"/>
      <c r="HE132" s="145"/>
      <c r="HF132" s="145"/>
      <c r="HG132" s="145"/>
      <c r="HH132" s="145"/>
      <c r="HI132" s="145"/>
      <c r="HJ132" s="145"/>
      <c r="HK132" s="145"/>
      <c r="HL132" s="145"/>
      <c r="HM132" s="145"/>
      <c r="HN132" s="145"/>
      <c r="HO132" s="145"/>
      <c r="HP132" s="145"/>
      <c r="HQ132" s="145"/>
      <c r="HR132" s="145"/>
      <c r="HS132" s="145"/>
      <c r="HT132" s="145"/>
      <c r="HU132" s="145"/>
      <c r="HV132" s="145"/>
      <c r="HW132" s="145"/>
      <c r="HX132" s="145"/>
      <c r="HY132" s="145"/>
      <c r="HZ132" s="145"/>
      <c r="IA132" s="145"/>
      <c r="IB132" s="145"/>
      <c r="IC132" s="145"/>
      <c r="ID132" s="145"/>
      <c r="IE132" s="145"/>
      <c r="IF132" s="145"/>
      <c r="IG132" s="145"/>
      <c r="IH132" s="145"/>
      <c r="II132" s="145"/>
      <c r="IJ132" s="145"/>
      <c r="IK132" s="145"/>
      <c r="IL132" s="145"/>
      <c r="IM132" s="145"/>
      <c r="IN132" s="145"/>
      <c r="IO132" s="145"/>
      <c r="IP132" s="145"/>
      <c r="IQ132" s="145"/>
      <c r="IR132" s="145"/>
      <c r="IS132" s="145"/>
      <c r="IT132" s="145"/>
      <c r="IU132" s="145"/>
      <c r="IV132" s="145"/>
    </row>
    <row r="133" spans="2:256" ht="45" customHeight="1" x14ac:dyDescent="0.5">
      <c r="B133" s="86"/>
      <c r="C133" s="56"/>
      <c r="D133" s="56"/>
      <c r="E133" s="57" t="s">
        <v>12</v>
      </c>
      <c r="F133" s="56" t="s">
        <v>171</v>
      </c>
      <c r="G133" s="169"/>
      <c r="H133" s="75"/>
      <c r="I133" s="75">
        <v>140</v>
      </c>
      <c r="J133" s="75">
        <v>100</v>
      </c>
      <c r="K133" s="75"/>
      <c r="L133" s="75"/>
      <c r="M133" s="75"/>
      <c r="N133" s="75"/>
      <c r="O133" s="75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145"/>
      <c r="AP133" s="145"/>
      <c r="AQ133" s="145"/>
      <c r="AR133" s="145"/>
      <c r="AS133" s="145"/>
      <c r="AT133" s="145"/>
      <c r="AU133" s="145"/>
      <c r="AV133" s="145"/>
      <c r="AW133" s="145"/>
      <c r="AX133" s="145"/>
      <c r="AY133" s="145"/>
      <c r="AZ133" s="145"/>
      <c r="BA133" s="145"/>
      <c r="BB133" s="145"/>
      <c r="BC133" s="145"/>
      <c r="BD133" s="145"/>
      <c r="BE133" s="145"/>
      <c r="BF133" s="145"/>
      <c r="BG133" s="145"/>
      <c r="BH133" s="145"/>
      <c r="BI133" s="145"/>
      <c r="BJ133" s="145"/>
      <c r="BK133" s="145"/>
      <c r="BL133" s="145"/>
      <c r="BM133" s="145"/>
      <c r="BN133" s="145"/>
      <c r="BO133" s="145"/>
      <c r="BP133" s="145"/>
      <c r="BQ133" s="145"/>
      <c r="BR133" s="145"/>
      <c r="BS133" s="145"/>
      <c r="BT133" s="145"/>
      <c r="BU133" s="145"/>
      <c r="BV133" s="145"/>
      <c r="BW133" s="145"/>
      <c r="BX133" s="145"/>
      <c r="BY133" s="145"/>
      <c r="BZ133" s="145"/>
      <c r="CA133" s="145"/>
      <c r="CB133" s="145"/>
      <c r="CC133" s="145"/>
      <c r="CD133" s="145"/>
      <c r="CE133" s="145"/>
      <c r="CF133" s="145"/>
      <c r="CG133" s="145"/>
      <c r="CH133" s="145"/>
      <c r="CI133" s="145"/>
      <c r="CJ133" s="145"/>
      <c r="CK133" s="145"/>
      <c r="CL133" s="145"/>
      <c r="CM133" s="145"/>
      <c r="CN133" s="145"/>
      <c r="CO133" s="145"/>
      <c r="CP133" s="145"/>
      <c r="CQ133" s="145"/>
      <c r="CR133" s="145"/>
      <c r="CS133" s="145"/>
      <c r="CT133" s="145"/>
      <c r="CU133" s="145"/>
      <c r="CV133" s="145"/>
      <c r="CW133" s="145"/>
      <c r="CX133" s="145"/>
      <c r="CY133" s="145"/>
      <c r="CZ133" s="145"/>
      <c r="DA133" s="145"/>
      <c r="DB133" s="145"/>
      <c r="DC133" s="145"/>
      <c r="DD133" s="145"/>
      <c r="DE133" s="145"/>
      <c r="DF133" s="145"/>
      <c r="DG133" s="145"/>
      <c r="DH133" s="145"/>
      <c r="DI133" s="145"/>
      <c r="DJ133" s="145"/>
      <c r="DK133" s="145"/>
      <c r="DL133" s="145"/>
      <c r="DM133" s="145"/>
      <c r="DN133" s="145"/>
      <c r="DO133" s="145"/>
      <c r="DP133" s="145"/>
      <c r="DQ133" s="145"/>
      <c r="DR133" s="145"/>
      <c r="DS133" s="145"/>
      <c r="DT133" s="145"/>
      <c r="DU133" s="145"/>
      <c r="DV133" s="145"/>
      <c r="DW133" s="145"/>
      <c r="DX133" s="145"/>
      <c r="DY133" s="145"/>
      <c r="DZ133" s="145"/>
      <c r="EA133" s="145"/>
      <c r="EB133" s="145"/>
      <c r="EC133" s="145"/>
      <c r="ED133" s="145"/>
      <c r="EE133" s="145"/>
      <c r="EF133" s="145"/>
      <c r="EG133" s="145"/>
      <c r="EH133" s="145"/>
      <c r="EI133" s="145"/>
      <c r="EJ133" s="145"/>
      <c r="EK133" s="145"/>
      <c r="EL133" s="145"/>
      <c r="EM133" s="145"/>
      <c r="EN133" s="145"/>
      <c r="EO133" s="145"/>
      <c r="EP133" s="145"/>
      <c r="EQ133" s="145"/>
      <c r="ER133" s="145"/>
      <c r="ES133" s="145"/>
      <c r="ET133" s="145"/>
      <c r="EU133" s="145"/>
      <c r="EV133" s="145"/>
      <c r="EW133" s="145"/>
      <c r="EX133" s="145"/>
      <c r="EY133" s="145"/>
      <c r="EZ133" s="145"/>
      <c r="FA133" s="145"/>
      <c r="FB133" s="145"/>
      <c r="FC133" s="145"/>
      <c r="FD133" s="145"/>
      <c r="FE133" s="145"/>
      <c r="FF133" s="145"/>
      <c r="FG133" s="145"/>
      <c r="FH133" s="145"/>
      <c r="FI133" s="145"/>
      <c r="FJ133" s="145"/>
      <c r="FK133" s="145"/>
      <c r="FL133" s="145"/>
      <c r="FM133" s="145"/>
      <c r="FN133" s="145"/>
      <c r="FO133" s="145"/>
      <c r="FP133" s="145"/>
      <c r="FQ133" s="145"/>
      <c r="FR133" s="145"/>
      <c r="FS133" s="145"/>
      <c r="FT133" s="145"/>
      <c r="FU133" s="145"/>
      <c r="FV133" s="145"/>
      <c r="FW133" s="145"/>
      <c r="FX133" s="145"/>
      <c r="FY133" s="145"/>
      <c r="FZ133" s="145"/>
      <c r="GA133" s="145"/>
      <c r="GB133" s="145"/>
      <c r="GC133" s="145"/>
      <c r="GD133" s="145"/>
      <c r="GE133" s="145"/>
      <c r="GF133" s="145"/>
      <c r="GG133" s="145"/>
      <c r="GH133" s="145"/>
      <c r="GI133" s="145"/>
      <c r="GJ133" s="145"/>
      <c r="GK133" s="145"/>
      <c r="GL133" s="145"/>
      <c r="GM133" s="145"/>
      <c r="GN133" s="145"/>
      <c r="GO133" s="145"/>
      <c r="GP133" s="145"/>
      <c r="GQ133" s="145"/>
      <c r="GR133" s="145"/>
      <c r="GS133" s="145"/>
      <c r="GT133" s="145"/>
      <c r="GU133" s="145"/>
      <c r="GV133" s="145"/>
      <c r="GW133" s="145"/>
      <c r="GX133" s="145"/>
      <c r="GY133" s="145"/>
      <c r="GZ133" s="145"/>
      <c r="HA133" s="145"/>
      <c r="HB133" s="145"/>
      <c r="HC133" s="145"/>
      <c r="HD133" s="145"/>
      <c r="HE133" s="145"/>
      <c r="HF133" s="145"/>
      <c r="HG133" s="145"/>
      <c r="HH133" s="145"/>
      <c r="HI133" s="145"/>
      <c r="HJ133" s="145"/>
      <c r="HK133" s="145"/>
      <c r="HL133" s="145"/>
      <c r="HM133" s="145"/>
      <c r="HN133" s="145"/>
      <c r="HO133" s="145"/>
      <c r="HP133" s="145"/>
      <c r="HQ133" s="145"/>
      <c r="HR133" s="145"/>
      <c r="HS133" s="145"/>
      <c r="HT133" s="145"/>
      <c r="HU133" s="145"/>
      <c r="HV133" s="145"/>
      <c r="HW133" s="145"/>
      <c r="HX133" s="145"/>
      <c r="HY133" s="145"/>
      <c r="HZ133" s="145"/>
      <c r="IA133" s="145"/>
      <c r="IB133" s="145"/>
      <c r="IC133" s="145"/>
      <c r="ID133" s="145"/>
      <c r="IE133" s="145"/>
      <c r="IF133" s="145"/>
      <c r="IG133" s="145"/>
      <c r="IH133" s="145"/>
      <c r="II133" s="145"/>
      <c r="IJ133" s="145"/>
      <c r="IK133" s="145"/>
      <c r="IL133" s="145"/>
      <c r="IM133" s="145"/>
      <c r="IN133" s="145"/>
      <c r="IO133" s="145"/>
      <c r="IP133" s="145"/>
      <c r="IQ133" s="145"/>
      <c r="IR133" s="145"/>
      <c r="IS133" s="145"/>
      <c r="IT133" s="145"/>
      <c r="IU133" s="145"/>
      <c r="IV133" s="145"/>
    </row>
    <row r="134" spans="2:256" ht="45" customHeight="1" x14ac:dyDescent="0.5">
      <c r="B134" s="86"/>
      <c r="C134" s="64"/>
      <c r="D134" s="64"/>
      <c r="E134" s="81" t="s">
        <v>172</v>
      </c>
      <c r="F134" s="64" t="s">
        <v>173</v>
      </c>
      <c r="G134" s="173"/>
      <c r="H134" s="147"/>
      <c r="I134" s="147">
        <v>550</v>
      </c>
      <c r="J134" s="147">
        <v>550</v>
      </c>
      <c r="K134" s="147"/>
      <c r="L134" s="147"/>
      <c r="M134" s="147"/>
      <c r="N134" s="147"/>
      <c r="O134" s="147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145"/>
      <c r="AP134" s="145"/>
      <c r="AQ134" s="145"/>
      <c r="AR134" s="145"/>
      <c r="AS134" s="145"/>
      <c r="AT134" s="145"/>
      <c r="AU134" s="145"/>
      <c r="AV134" s="145"/>
      <c r="AW134" s="145"/>
      <c r="AX134" s="145"/>
      <c r="AY134" s="145"/>
      <c r="AZ134" s="145"/>
      <c r="BA134" s="145"/>
      <c r="BB134" s="145"/>
      <c r="BC134" s="145"/>
      <c r="BD134" s="145"/>
      <c r="BE134" s="145"/>
      <c r="BF134" s="145"/>
      <c r="BG134" s="145"/>
      <c r="BH134" s="145"/>
      <c r="BI134" s="145"/>
      <c r="BJ134" s="145"/>
      <c r="BK134" s="145"/>
      <c r="BL134" s="145"/>
      <c r="BM134" s="145"/>
      <c r="BN134" s="145"/>
      <c r="BO134" s="145"/>
      <c r="BP134" s="145"/>
      <c r="BQ134" s="145"/>
      <c r="BR134" s="145"/>
      <c r="BS134" s="145"/>
      <c r="BT134" s="145"/>
      <c r="BU134" s="145"/>
      <c r="BV134" s="145"/>
      <c r="BW134" s="145"/>
      <c r="BX134" s="145"/>
      <c r="BY134" s="145"/>
      <c r="BZ134" s="145"/>
      <c r="CA134" s="145"/>
      <c r="CB134" s="145"/>
      <c r="CC134" s="145"/>
      <c r="CD134" s="145"/>
      <c r="CE134" s="145"/>
      <c r="CF134" s="145"/>
      <c r="CG134" s="145"/>
      <c r="CH134" s="145"/>
      <c r="CI134" s="145"/>
      <c r="CJ134" s="145"/>
      <c r="CK134" s="145"/>
      <c r="CL134" s="145"/>
      <c r="CM134" s="145"/>
      <c r="CN134" s="145"/>
      <c r="CO134" s="145"/>
      <c r="CP134" s="145"/>
      <c r="CQ134" s="145"/>
      <c r="CR134" s="145"/>
      <c r="CS134" s="145"/>
      <c r="CT134" s="145"/>
      <c r="CU134" s="145"/>
      <c r="CV134" s="145"/>
      <c r="CW134" s="145"/>
      <c r="CX134" s="145"/>
      <c r="CY134" s="145"/>
      <c r="CZ134" s="145"/>
      <c r="DA134" s="145"/>
      <c r="DB134" s="145"/>
      <c r="DC134" s="145"/>
      <c r="DD134" s="145"/>
      <c r="DE134" s="145"/>
      <c r="DF134" s="145"/>
      <c r="DG134" s="145"/>
      <c r="DH134" s="145"/>
      <c r="DI134" s="145"/>
      <c r="DJ134" s="145"/>
      <c r="DK134" s="145"/>
      <c r="DL134" s="145"/>
      <c r="DM134" s="145"/>
      <c r="DN134" s="145"/>
      <c r="DO134" s="145"/>
      <c r="DP134" s="145"/>
      <c r="DQ134" s="145"/>
      <c r="DR134" s="145"/>
      <c r="DS134" s="145"/>
      <c r="DT134" s="145"/>
      <c r="DU134" s="145"/>
      <c r="DV134" s="145"/>
      <c r="DW134" s="145"/>
      <c r="DX134" s="145"/>
      <c r="DY134" s="145"/>
      <c r="DZ134" s="145"/>
      <c r="EA134" s="145"/>
      <c r="EB134" s="145"/>
      <c r="EC134" s="145"/>
      <c r="ED134" s="145"/>
      <c r="EE134" s="145"/>
      <c r="EF134" s="145"/>
      <c r="EG134" s="145"/>
      <c r="EH134" s="145"/>
      <c r="EI134" s="145"/>
      <c r="EJ134" s="145"/>
      <c r="EK134" s="145"/>
      <c r="EL134" s="145"/>
      <c r="EM134" s="145"/>
      <c r="EN134" s="145"/>
      <c r="EO134" s="145"/>
      <c r="EP134" s="145"/>
      <c r="EQ134" s="145"/>
      <c r="ER134" s="145"/>
      <c r="ES134" s="145"/>
      <c r="ET134" s="145"/>
      <c r="EU134" s="145"/>
      <c r="EV134" s="145"/>
      <c r="EW134" s="145"/>
      <c r="EX134" s="145"/>
      <c r="EY134" s="145"/>
      <c r="EZ134" s="145"/>
      <c r="FA134" s="145"/>
      <c r="FB134" s="145"/>
      <c r="FC134" s="145"/>
      <c r="FD134" s="145"/>
      <c r="FE134" s="145"/>
      <c r="FF134" s="145"/>
      <c r="FG134" s="145"/>
      <c r="FH134" s="145"/>
      <c r="FI134" s="145"/>
      <c r="FJ134" s="145"/>
      <c r="FK134" s="145"/>
      <c r="FL134" s="145"/>
      <c r="FM134" s="145"/>
      <c r="FN134" s="145"/>
      <c r="FO134" s="145"/>
      <c r="FP134" s="145"/>
      <c r="FQ134" s="145"/>
      <c r="FR134" s="145"/>
      <c r="FS134" s="145"/>
      <c r="FT134" s="145"/>
      <c r="FU134" s="145"/>
      <c r="FV134" s="145"/>
      <c r="FW134" s="145"/>
      <c r="FX134" s="145"/>
      <c r="FY134" s="145"/>
      <c r="FZ134" s="145"/>
      <c r="GA134" s="145"/>
      <c r="GB134" s="145"/>
      <c r="GC134" s="145"/>
      <c r="GD134" s="145"/>
      <c r="GE134" s="145"/>
      <c r="GF134" s="145"/>
      <c r="GG134" s="145"/>
      <c r="GH134" s="145"/>
      <c r="GI134" s="145"/>
      <c r="GJ134" s="145"/>
      <c r="GK134" s="145"/>
      <c r="GL134" s="145"/>
      <c r="GM134" s="145"/>
      <c r="GN134" s="145"/>
      <c r="GO134" s="145"/>
      <c r="GP134" s="145"/>
      <c r="GQ134" s="145"/>
      <c r="GR134" s="145"/>
      <c r="GS134" s="145"/>
      <c r="GT134" s="145"/>
      <c r="GU134" s="145"/>
      <c r="GV134" s="145"/>
      <c r="GW134" s="145"/>
      <c r="GX134" s="145"/>
      <c r="GY134" s="145"/>
      <c r="GZ134" s="145"/>
      <c r="HA134" s="145"/>
      <c r="HB134" s="145"/>
      <c r="HC134" s="145"/>
      <c r="HD134" s="145"/>
      <c r="HE134" s="145"/>
      <c r="HF134" s="145"/>
      <c r="HG134" s="145"/>
      <c r="HH134" s="145"/>
      <c r="HI134" s="145"/>
      <c r="HJ134" s="145"/>
      <c r="HK134" s="145"/>
      <c r="HL134" s="145"/>
      <c r="HM134" s="145"/>
      <c r="HN134" s="145"/>
      <c r="HO134" s="145"/>
      <c r="HP134" s="145"/>
      <c r="HQ134" s="145"/>
      <c r="HR134" s="145"/>
      <c r="HS134" s="145"/>
      <c r="HT134" s="145"/>
      <c r="HU134" s="145"/>
      <c r="HV134" s="145"/>
      <c r="HW134" s="145"/>
      <c r="HX134" s="145"/>
      <c r="HY134" s="145"/>
      <c r="HZ134" s="145"/>
      <c r="IA134" s="145"/>
      <c r="IB134" s="145"/>
      <c r="IC134" s="145"/>
      <c r="ID134" s="145"/>
      <c r="IE134" s="145"/>
      <c r="IF134" s="145"/>
      <c r="IG134" s="145"/>
      <c r="IH134" s="145"/>
      <c r="II134" s="145"/>
      <c r="IJ134" s="145"/>
      <c r="IK134" s="145"/>
      <c r="IL134" s="145"/>
      <c r="IM134" s="145"/>
      <c r="IN134" s="145"/>
      <c r="IO134" s="145"/>
      <c r="IP134" s="145"/>
      <c r="IQ134" s="145"/>
      <c r="IR134" s="145"/>
      <c r="IS134" s="145"/>
      <c r="IT134" s="145"/>
      <c r="IU134" s="145"/>
      <c r="IV134" s="145"/>
    </row>
    <row r="135" spans="2:256" ht="45" customHeight="1" x14ac:dyDescent="0.5">
      <c r="B135" s="86"/>
      <c r="C135" s="56"/>
      <c r="D135" s="56"/>
      <c r="E135" s="57" t="s">
        <v>174</v>
      </c>
      <c r="F135" s="56" t="s">
        <v>175</v>
      </c>
      <c r="G135" s="169"/>
      <c r="H135" s="75"/>
      <c r="I135" s="75">
        <v>50</v>
      </c>
      <c r="J135" s="75">
        <v>50</v>
      </c>
      <c r="K135" s="75"/>
      <c r="L135" s="75"/>
      <c r="M135" s="75"/>
      <c r="N135" s="75"/>
      <c r="O135" s="75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145"/>
      <c r="AP135" s="145"/>
      <c r="AQ135" s="145"/>
      <c r="AR135" s="145"/>
      <c r="AS135" s="145"/>
      <c r="AT135" s="145"/>
      <c r="AU135" s="145"/>
      <c r="AV135" s="145"/>
      <c r="AW135" s="145"/>
      <c r="AX135" s="145"/>
      <c r="AY135" s="145"/>
      <c r="AZ135" s="145"/>
      <c r="BA135" s="145"/>
      <c r="BB135" s="145"/>
      <c r="BC135" s="145"/>
      <c r="BD135" s="145"/>
      <c r="BE135" s="145"/>
      <c r="BF135" s="145"/>
      <c r="BG135" s="145"/>
      <c r="BH135" s="145"/>
      <c r="BI135" s="145"/>
      <c r="BJ135" s="145"/>
      <c r="BK135" s="145"/>
      <c r="BL135" s="145"/>
      <c r="BM135" s="145"/>
      <c r="BN135" s="145"/>
      <c r="BO135" s="145"/>
      <c r="BP135" s="145"/>
      <c r="BQ135" s="145"/>
      <c r="BR135" s="145"/>
      <c r="BS135" s="145"/>
      <c r="BT135" s="145"/>
      <c r="BU135" s="145"/>
      <c r="BV135" s="145"/>
      <c r="BW135" s="145"/>
      <c r="BX135" s="145"/>
      <c r="BY135" s="145"/>
      <c r="BZ135" s="145"/>
      <c r="CA135" s="145"/>
      <c r="CB135" s="145"/>
      <c r="CC135" s="145"/>
      <c r="CD135" s="145"/>
      <c r="CE135" s="145"/>
      <c r="CF135" s="145"/>
      <c r="CG135" s="145"/>
      <c r="CH135" s="145"/>
      <c r="CI135" s="145"/>
      <c r="CJ135" s="145"/>
      <c r="CK135" s="145"/>
      <c r="CL135" s="145"/>
      <c r="CM135" s="145"/>
      <c r="CN135" s="145"/>
      <c r="CO135" s="145"/>
      <c r="CP135" s="145"/>
      <c r="CQ135" s="145"/>
      <c r="CR135" s="145"/>
      <c r="CS135" s="145"/>
      <c r="CT135" s="145"/>
      <c r="CU135" s="145"/>
      <c r="CV135" s="145"/>
      <c r="CW135" s="145"/>
      <c r="CX135" s="145"/>
      <c r="CY135" s="145"/>
      <c r="CZ135" s="145"/>
      <c r="DA135" s="145"/>
      <c r="DB135" s="145"/>
      <c r="DC135" s="145"/>
      <c r="DD135" s="145"/>
      <c r="DE135" s="145"/>
      <c r="DF135" s="145"/>
      <c r="DG135" s="145"/>
      <c r="DH135" s="145"/>
      <c r="DI135" s="145"/>
      <c r="DJ135" s="145"/>
      <c r="DK135" s="145"/>
      <c r="DL135" s="145"/>
      <c r="DM135" s="145"/>
      <c r="DN135" s="145"/>
      <c r="DO135" s="145"/>
      <c r="DP135" s="145"/>
      <c r="DQ135" s="145"/>
      <c r="DR135" s="145"/>
      <c r="DS135" s="145"/>
      <c r="DT135" s="145"/>
      <c r="DU135" s="145"/>
      <c r="DV135" s="145"/>
      <c r="DW135" s="145"/>
      <c r="DX135" s="145"/>
      <c r="DY135" s="145"/>
      <c r="DZ135" s="145"/>
      <c r="EA135" s="145"/>
      <c r="EB135" s="145"/>
      <c r="EC135" s="145"/>
      <c r="ED135" s="145"/>
      <c r="EE135" s="145"/>
      <c r="EF135" s="145"/>
      <c r="EG135" s="145"/>
      <c r="EH135" s="145"/>
      <c r="EI135" s="145"/>
      <c r="EJ135" s="145"/>
      <c r="EK135" s="145"/>
      <c r="EL135" s="145"/>
      <c r="EM135" s="145"/>
      <c r="EN135" s="145"/>
      <c r="EO135" s="145"/>
      <c r="EP135" s="145"/>
      <c r="EQ135" s="145"/>
      <c r="ER135" s="145"/>
      <c r="ES135" s="145"/>
      <c r="ET135" s="145"/>
      <c r="EU135" s="145"/>
      <c r="EV135" s="145"/>
      <c r="EW135" s="145"/>
      <c r="EX135" s="145"/>
      <c r="EY135" s="145"/>
      <c r="EZ135" s="145"/>
      <c r="FA135" s="145"/>
      <c r="FB135" s="145"/>
      <c r="FC135" s="145"/>
      <c r="FD135" s="145"/>
      <c r="FE135" s="145"/>
      <c r="FF135" s="145"/>
      <c r="FG135" s="145"/>
      <c r="FH135" s="145"/>
      <c r="FI135" s="145"/>
      <c r="FJ135" s="145"/>
      <c r="FK135" s="145"/>
      <c r="FL135" s="145"/>
      <c r="FM135" s="145"/>
      <c r="FN135" s="145"/>
      <c r="FO135" s="145"/>
      <c r="FP135" s="145"/>
      <c r="FQ135" s="145"/>
      <c r="FR135" s="145"/>
      <c r="FS135" s="145"/>
      <c r="FT135" s="145"/>
      <c r="FU135" s="145"/>
      <c r="FV135" s="145"/>
      <c r="FW135" s="145"/>
      <c r="FX135" s="145"/>
      <c r="FY135" s="145"/>
      <c r="FZ135" s="145"/>
      <c r="GA135" s="145"/>
      <c r="GB135" s="145"/>
      <c r="GC135" s="145"/>
      <c r="GD135" s="145"/>
      <c r="GE135" s="145"/>
      <c r="GF135" s="145"/>
      <c r="GG135" s="145"/>
      <c r="GH135" s="145"/>
      <c r="GI135" s="145"/>
      <c r="GJ135" s="145"/>
      <c r="GK135" s="145"/>
      <c r="GL135" s="145"/>
      <c r="GM135" s="145"/>
      <c r="GN135" s="145"/>
      <c r="GO135" s="145"/>
      <c r="GP135" s="145"/>
      <c r="GQ135" s="145"/>
      <c r="GR135" s="145"/>
      <c r="GS135" s="145"/>
      <c r="GT135" s="145"/>
      <c r="GU135" s="145"/>
      <c r="GV135" s="145"/>
      <c r="GW135" s="145"/>
      <c r="GX135" s="145"/>
      <c r="GY135" s="145"/>
      <c r="GZ135" s="145"/>
      <c r="HA135" s="145"/>
      <c r="HB135" s="145"/>
      <c r="HC135" s="145"/>
      <c r="HD135" s="145"/>
      <c r="HE135" s="145"/>
      <c r="HF135" s="145"/>
      <c r="HG135" s="145"/>
      <c r="HH135" s="145"/>
      <c r="HI135" s="145"/>
      <c r="HJ135" s="145"/>
      <c r="HK135" s="145"/>
      <c r="HL135" s="145"/>
      <c r="HM135" s="145"/>
      <c r="HN135" s="145"/>
      <c r="HO135" s="145"/>
      <c r="HP135" s="145"/>
      <c r="HQ135" s="145"/>
      <c r="HR135" s="145"/>
      <c r="HS135" s="145"/>
      <c r="HT135" s="145"/>
      <c r="HU135" s="145"/>
      <c r="HV135" s="145"/>
      <c r="HW135" s="145"/>
      <c r="HX135" s="145"/>
      <c r="HY135" s="145"/>
      <c r="HZ135" s="145"/>
      <c r="IA135" s="145"/>
      <c r="IB135" s="145"/>
      <c r="IC135" s="145"/>
      <c r="ID135" s="145"/>
      <c r="IE135" s="145"/>
      <c r="IF135" s="145"/>
      <c r="IG135" s="145"/>
      <c r="IH135" s="145"/>
      <c r="II135" s="145"/>
      <c r="IJ135" s="145"/>
      <c r="IK135" s="145"/>
      <c r="IL135" s="145"/>
      <c r="IM135" s="145"/>
      <c r="IN135" s="145"/>
      <c r="IO135" s="145"/>
      <c r="IP135" s="145"/>
      <c r="IQ135" s="145"/>
      <c r="IR135" s="145"/>
      <c r="IS135" s="145"/>
      <c r="IT135" s="145"/>
      <c r="IU135" s="145"/>
      <c r="IV135" s="145"/>
    </row>
    <row r="136" spans="2:256" ht="45" customHeight="1" x14ac:dyDescent="0.5">
      <c r="B136" s="86"/>
      <c r="C136" s="56"/>
      <c r="D136" s="56"/>
      <c r="E136" s="57" t="s">
        <v>176</v>
      </c>
      <c r="F136" s="56" t="s">
        <v>177</v>
      </c>
      <c r="G136" s="169"/>
      <c r="H136" s="75"/>
      <c r="I136" s="75"/>
      <c r="J136" s="75">
        <v>30</v>
      </c>
      <c r="K136" s="75"/>
      <c r="L136" s="75"/>
      <c r="M136" s="75"/>
      <c r="N136" s="75"/>
      <c r="O136" s="75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145"/>
      <c r="AP136" s="145"/>
      <c r="AQ136" s="145"/>
      <c r="AR136" s="145"/>
      <c r="AS136" s="145"/>
      <c r="AT136" s="145"/>
      <c r="AU136" s="145"/>
      <c r="AV136" s="145"/>
      <c r="AW136" s="145"/>
      <c r="AX136" s="145"/>
      <c r="AY136" s="145"/>
      <c r="AZ136" s="145"/>
      <c r="BA136" s="145"/>
      <c r="BB136" s="145"/>
      <c r="BC136" s="145"/>
      <c r="BD136" s="145"/>
      <c r="BE136" s="145"/>
      <c r="BF136" s="145"/>
      <c r="BG136" s="145"/>
      <c r="BH136" s="145"/>
      <c r="BI136" s="145"/>
      <c r="BJ136" s="145"/>
      <c r="BK136" s="145"/>
      <c r="BL136" s="145"/>
      <c r="BM136" s="145"/>
      <c r="BN136" s="145"/>
      <c r="BO136" s="145"/>
      <c r="BP136" s="145"/>
      <c r="BQ136" s="145"/>
      <c r="BR136" s="145"/>
      <c r="BS136" s="145"/>
      <c r="BT136" s="145"/>
      <c r="BU136" s="145"/>
      <c r="BV136" s="145"/>
      <c r="BW136" s="145"/>
      <c r="BX136" s="145"/>
      <c r="BY136" s="145"/>
      <c r="BZ136" s="145"/>
      <c r="CA136" s="145"/>
      <c r="CB136" s="145"/>
      <c r="CC136" s="145"/>
      <c r="CD136" s="145"/>
      <c r="CE136" s="145"/>
      <c r="CF136" s="145"/>
      <c r="CG136" s="145"/>
      <c r="CH136" s="145"/>
      <c r="CI136" s="145"/>
      <c r="CJ136" s="145"/>
      <c r="CK136" s="145"/>
      <c r="CL136" s="145"/>
      <c r="CM136" s="145"/>
      <c r="CN136" s="145"/>
      <c r="CO136" s="145"/>
      <c r="CP136" s="145"/>
      <c r="CQ136" s="145"/>
      <c r="CR136" s="145"/>
      <c r="CS136" s="145"/>
      <c r="CT136" s="145"/>
      <c r="CU136" s="145"/>
      <c r="CV136" s="145"/>
      <c r="CW136" s="145"/>
      <c r="CX136" s="145"/>
      <c r="CY136" s="145"/>
      <c r="CZ136" s="145"/>
      <c r="DA136" s="145"/>
      <c r="DB136" s="145"/>
      <c r="DC136" s="145"/>
      <c r="DD136" s="145"/>
      <c r="DE136" s="145"/>
      <c r="DF136" s="145"/>
      <c r="DG136" s="145"/>
      <c r="DH136" s="145"/>
      <c r="DI136" s="145"/>
      <c r="DJ136" s="145"/>
      <c r="DK136" s="145"/>
      <c r="DL136" s="145"/>
      <c r="DM136" s="145"/>
      <c r="DN136" s="145"/>
      <c r="DO136" s="145"/>
      <c r="DP136" s="145"/>
      <c r="DQ136" s="145"/>
      <c r="DR136" s="145"/>
      <c r="DS136" s="145"/>
      <c r="DT136" s="145"/>
      <c r="DU136" s="145"/>
      <c r="DV136" s="145"/>
      <c r="DW136" s="145"/>
      <c r="DX136" s="145"/>
      <c r="DY136" s="145"/>
      <c r="DZ136" s="145"/>
      <c r="EA136" s="145"/>
      <c r="EB136" s="145"/>
      <c r="EC136" s="145"/>
      <c r="ED136" s="145"/>
      <c r="EE136" s="145"/>
      <c r="EF136" s="145"/>
      <c r="EG136" s="145"/>
      <c r="EH136" s="145"/>
      <c r="EI136" s="145"/>
      <c r="EJ136" s="145"/>
      <c r="EK136" s="145"/>
      <c r="EL136" s="145"/>
      <c r="EM136" s="145"/>
      <c r="EN136" s="145"/>
      <c r="EO136" s="145"/>
      <c r="EP136" s="145"/>
      <c r="EQ136" s="145"/>
      <c r="ER136" s="145"/>
      <c r="ES136" s="145"/>
      <c r="ET136" s="145"/>
      <c r="EU136" s="145"/>
      <c r="EV136" s="145"/>
      <c r="EW136" s="145"/>
      <c r="EX136" s="145"/>
      <c r="EY136" s="145"/>
      <c r="EZ136" s="145"/>
      <c r="FA136" s="145"/>
      <c r="FB136" s="145"/>
      <c r="FC136" s="145"/>
      <c r="FD136" s="145"/>
      <c r="FE136" s="145"/>
      <c r="FF136" s="145"/>
      <c r="FG136" s="145"/>
      <c r="FH136" s="145"/>
      <c r="FI136" s="145"/>
      <c r="FJ136" s="145"/>
      <c r="FK136" s="145"/>
      <c r="FL136" s="145"/>
      <c r="FM136" s="145"/>
      <c r="FN136" s="145"/>
      <c r="FO136" s="145"/>
      <c r="FP136" s="145"/>
      <c r="FQ136" s="145"/>
      <c r="FR136" s="145"/>
      <c r="FS136" s="145"/>
      <c r="FT136" s="145"/>
      <c r="FU136" s="145"/>
      <c r="FV136" s="145"/>
      <c r="FW136" s="145"/>
      <c r="FX136" s="145"/>
      <c r="FY136" s="145"/>
      <c r="FZ136" s="145"/>
      <c r="GA136" s="145"/>
      <c r="GB136" s="145"/>
      <c r="GC136" s="145"/>
      <c r="GD136" s="145"/>
      <c r="GE136" s="145"/>
      <c r="GF136" s="145"/>
      <c r="GG136" s="145"/>
      <c r="GH136" s="145"/>
      <c r="GI136" s="145"/>
      <c r="GJ136" s="145"/>
      <c r="GK136" s="145"/>
      <c r="GL136" s="145"/>
      <c r="GM136" s="145"/>
      <c r="GN136" s="145"/>
      <c r="GO136" s="145"/>
      <c r="GP136" s="145"/>
      <c r="GQ136" s="145"/>
      <c r="GR136" s="145"/>
      <c r="GS136" s="145"/>
      <c r="GT136" s="145"/>
      <c r="GU136" s="145"/>
      <c r="GV136" s="145"/>
      <c r="GW136" s="145"/>
      <c r="GX136" s="145"/>
      <c r="GY136" s="145"/>
      <c r="GZ136" s="145"/>
      <c r="HA136" s="145"/>
      <c r="HB136" s="145"/>
      <c r="HC136" s="145"/>
      <c r="HD136" s="145"/>
      <c r="HE136" s="145"/>
      <c r="HF136" s="145"/>
      <c r="HG136" s="145"/>
      <c r="HH136" s="145"/>
      <c r="HI136" s="145"/>
      <c r="HJ136" s="145"/>
      <c r="HK136" s="145"/>
      <c r="HL136" s="145"/>
      <c r="HM136" s="145"/>
      <c r="HN136" s="145"/>
      <c r="HO136" s="145"/>
      <c r="HP136" s="145"/>
      <c r="HQ136" s="145"/>
      <c r="HR136" s="145"/>
      <c r="HS136" s="145"/>
      <c r="HT136" s="145"/>
      <c r="HU136" s="145"/>
      <c r="HV136" s="145"/>
      <c r="HW136" s="145"/>
      <c r="HX136" s="145"/>
      <c r="HY136" s="145"/>
      <c r="HZ136" s="145"/>
      <c r="IA136" s="145"/>
      <c r="IB136" s="145"/>
      <c r="IC136" s="145"/>
      <c r="ID136" s="145"/>
      <c r="IE136" s="145"/>
      <c r="IF136" s="145"/>
      <c r="IG136" s="145"/>
      <c r="IH136" s="145"/>
      <c r="II136" s="145"/>
      <c r="IJ136" s="145"/>
      <c r="IK136" s="145"/>
      <c r="IL136" s="145"/>
      <c r="IM136" s="145"/>
      <c r="IN136" s="145"/>
      <c r="IO136" s="145"/>
      <c r="IP136" s="145"/>
      <c r="IQ136" s="145"/>
      <c r="IR136" s="145"/>
      <c r="IS136" s="145"/>
      <c r="IT136" s="145"/>
      <c r="IU136" s="145"/>
      <c r="IV136" s="145"/>
    </row>
    <row r="137" spans="2:256" ht="45" customHeight="1" x14ac:dyDescent="0.5">
      <c r="B137" s="86"/>
      <c r="C137" s="56"/>
      <c r="D137" s="56"/>
      <c r="E137" s="57" t="s">
        <v>29</v>
      </c>
      <c r="F137" s="56" t="s">
        <v>178</v>
      </c>
      <c r="G137" s="169"/>
      <c r="H137" s="75"/>
      <c r="I137" s="75"/>
      <c r="J137" s="75">
        <v>100</v>
      </c>
      <c r="K137" s="75"/>
      <c r="L137" s="75"/>
      <c r="M137" s="75"/>
      <c r="N137" s="75"/>
      <c r="O137" s="75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145"/>
      <c r="AP137" s="145"/>
      <c r="AQ137" s="145"/>
      <c r="AR137" s="145"/>
      <c r="AS137" s="145"/>
      <c r="AT137" s="145"/>
      <c r="AU137" s="145"/>
      <c r="AV137" s="145"/>
      <c r="AW137" s="145"/>
      <c r="AX137" s="145"/>
      <c r="AY137" s="145"/>
      <c r="AZ137" s="145"/>
      <c r="BA137" s="145"/>
      <c r="BB137" s="145"/>
      <c r="BC137" s="145"/>
      <c r="BD137" s="145"/>
      <c r="BE137" s="145"/>
      <c r="BF137" s="145"/>
      <c r="BG137" s="145"/>
      <c r="BH137" s="145"/>
      <c r="BI137" s="145"/>
      <c r="BJ137" s="145"/>
      <c r="BK137" s="145"/>
      <c r="BL137" s="145"/>
      <c r="BM137" s="145"/>
      <c r="BN137" s="145"/>
      <c r="BO137" s="145"/>
      <c r="BP137" s="145"/>
      <c r="BQ137" s="145"/>
      <c r="BR137" s="145"/>
      <c r="BS137" s="145"/>
      <c r="BT137" s="145"/>
      <c r="BU137" s="145"/>
      <c r="BV137" s="145"/>
      <c r="BW137" s="145"/>
      <c r="BX137" s="145"/>
      <c r="BY137" s="145"/>
      <c r="BZ137" s="145"/>
      <c r="CA137" s="145"/>
      <c r="CB137" s="145"/>
      <c r="CC137" s="145"/>
      <c r="CD137" s="145"/>
      <c r="CE137" s="145"/>
      <c r="CF137" s="145"/>
      <c r="CG137" s="145"/>
      <c r="CH137" s="145"/>
      <c r="CI137" s="145"/>
      <c r="CJ137" s="145"/>
      <c r="CK137" s="145"/>
      <c r="CL137" s="145"/>
      <c r="CM137" s="145"/>
      <c r="CN137" s="145"/>
      <c r="CO137" s="145"/>
      <c r="CP137" s="145"/>
      <c r="CQ137" s="145"/>
      <c r="CR137" s="145"/>
      <c r="CS137" s="145"/>
      <c r="CT137" s="145"/>
      <c r="CU137" s="145"/>
      <c r="CV137" s="145"/>
      <c r="CW137" s="145"/>
      <c r="CX137" s="145"/>
      <c r="CY137" s="145"/>
      <c r="CZ137" s="145"/>
      <c r="DA137" s="145"/>
      <c r="DB137" s="145"/>
      <c r="DC137" s="145"/>
      <c r="DD137" s="145"/>
      <c r="DE137" s="145"/>
      <c r="DF137" s="145"/>
      <c r="DG137" s="145"/>
      <c r="DH137" s="145"/>
      <c r="DI137" s="145"/>
      <c r="DJ137" s="145"/>
      <c r="DK137" s="145"/>
      <c r="DL137" s="145"/>
      <c r="DM137" s="145"/>
      <c r="DN137" s="145"/>
      <c r="DO137" s="145"/>
      <c r="DP137" s="145"/>
      <c r="DQ137" s="145"/>
      <c r="DR137" s="145"/>
      <c r="DS137" s="145"/>
      <c r="DT137" s="145"/>
      <c r="DU137" s="145"/>
      <c r="DV137" s="145"/>
      <c r="DW137" s="145"/>
      <c r="DX137" s="145"/>
      <c r="DY137" s="145"/>
      <c r="DZ137" s="145"/>
      <c r="EA137" s="145"/>
      <c r="EB137" s="145"/>
      <c r="EC137" s="145"/>
      <c r="ED137" s="145"/>
      <c r="EE137" s="145"/>
      <c r="EF137" s="145"/>
      <c r="EG137" s="145"/>
      <c r="EH137" s="145"/>
      <c r="EI137" s="145"/>
      <c r="EJ137" s="145"/>
      <c r="EK137" s="145"/>
      <c r="EL137" s="145"/>
      <c r="EM137" s="145"/>
      <c r="EN137" s="145"/>
      <c r="EO137" s="145"/>
      <c r="EP137" s="145"/>
      <c r="EQ137" s="145"/>
      <c r="ER137" s="145"/>
      <c r="ES137" s="145"/>
      <c r="ET137" s="145"/>
      <c r="EU137" s="145"/>
      <c r="EV137" s="145"/>
      <c r="EW137" s="145"/>
      <c r="EX137" s="145"/>
      <c r="EY137" s="145"/>
      <c r="EZ137" s="145"/>
      <c r="FA137" s="145"/>
      <c r="FB137" s="145"/>
      <c r="FC137" s="145"/>
      <c r="FD137" s="145"/>
      <c r="FE137" s="145"/>
      <c r="FF137" s="145"/>
      <c r="FG137" s="145"/>
      <c r="FH137" s="145"/>
      <c r="FI137" s="145"/>
      <c r="FJ137" s="145"/>
      <c r="FK137" s="145"/>
      <c r="FL137" s="145"/>
      <c r="FM137" s="145"/>
      <c r="FN137" s="145"/>
      <c r="FO137" s="145"/>
      <c r="FP137" s="145"/>
      <c r="FQ137" s="145"/>
      <c r="FR137" s="145"/>
      <c r="FS137" s="145"/>
      <c r="FT137" s="145"/>
      <c r="FU137" s="145"/>
      <c r="FV137" s="145"/>
      <c r="FW137" s="145"/>
      <c r="FX137" s="145"/>
      <c r="FY137" s="145"/>
      <c r="FZ137" s="145"/>
      <c r="GA137" s="145"/>
      <c r="GB137" s="145"/>
      <c r="GC137" s="145"/>
      <c r="GD137" s="145"/>
      <c r="GE137" s="145"/>
      <c r="GF137" s="145"/>
      <c r="GG137" s="145"/>
      <c r="GH137" s="145"/>
      <c r="GI137" s="145"/>
      <c r="GJ137" s="145"/>
      <c r="GK137" s="145"/>
      <c r="GL137" s="145"/>
      <c r="GM137" s="145"/>
      <c r="GN137" s="145"/>
      <c r="GO137" s="145"/>
      <c r="GP137" s="145"/>
      <c r="GQ137" s="145"/>
      <c r="GR137" s="145"/>
      <c r="GS137" s="145"/>
      <c r="GT137" s="145"/>
      <c r="GU137" s="145"/>
      <c r="GV137" s="145"/>
      <c r="GW137" s="145"/>
      <c r="GX137" s="145"/>
      <c r="GY137" s="145"/>
      <c r="GZ137" s="145"/>
      <c r="HA137" s="145"/>
      <c r="HB137" s="145"/>
      <c r="HC137" s="145"/>
      <c r="HD137" s="145"/>
      <c r="HE137" s="145"/>
      <c r="HF137" s="145"/>
      <c r="HG137" s="145"/>
      <c r="HH137" s="145"/>
      <c r="HI137" s="145"/>
      <c r="HJ137" s="145"/>
      <c r="HK137" s="145"/>
      <c r="HL137" s="145"/>
      <c r="HM137" s="145"/>
      <c r="HN137" s="145"/>
      <c r="HO137" s="145"/>
      <c r="HP137" s="145"/>
      <c r="HQ137" s="145"/>
      <c r="HR137" s="145"/>
      <c r="HS137" s="145"/>
      <c r="HT137" s="145"/>
      <c r="HU137" s="145"/>
      <c r="HV137" s="145"/>
      <c r="HW137" s="145"/>
      <c r="HX137" s="145"/>
      <c r="HY137" s="145"/>
      <c r="HZ137" s="145"/>
      <c r="IA137" s="145"/>
      <c r="IB137" s="145"/>
      <c r="IC137" s="145"/>
      <c r="ID137" s="145"/>
      <c r="IE137" s="145"/>
      <c r="IF137" s="145"/>
      <c r="IG137" s="145"/>
      <c r="IH137" s="145"/>
      <c r="II137" s="145"/>
      <c r="IJ137" s="145"/>
      <c r="IK137" s="145"/>
      <c r="IL137" s="145"/>
      <c r="IM137" s="145"/>
      <c r="IN137" s="145"/>
      <c r="IO137" s="145"/>
      <c r="IP137" s="145"/>
      <c r="IQ137" s="145"/>
      <c r="IR137" s="145"/>
      <c r="IS137" s="145"/>
      <c r="IT137" s="145"/>
      <c r="IU137" s="145"/>
      <c r="IV137" s="145"/>
    </row>
    <row r="138" spans="2:256" ht="45" customHeight="1" thickBot="1" x14ac:dyDescent="0.55000000000000004">
      <c r="B138" s="86"/>
      <c r="C138" s="64"/>
      <c r="D138" s="64"/>
      <c r="E138" s="81" t="s">
        <v>179</v>
      </c>
      <c r="F138" s="64" t="s">
        <v>180</v>
      </c>
      <c r="G138" s="173"/>
      <c r="H138" s="147"/>
      <c r="I138" s="147"/>
      <c r="J138" s="147">
        <v>100</v>
      </c>
      <c r="K138" s="147"/>
      <c r="L138" s="147"/>
      <c r="M138" s="147"/>
      <c r="N138" s="147"/>
      <c r="O138" s="147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145"/>
      <c r="AP138" s="145"/>
      <c r="AQ138" s="145"/>
      <c r="AR138" s="145"/>
      <c r="AS138" s="145"/>
      <c r="AT138" s="145"/>
      <c r="AU138" s="145"/>
      <c r="AV138" s="145"/>
      <c r="AW138" s="145"/>
      <c r="AX138" s="145"/>
      <c r="AY138" s="145"/>
      <c r="AZ138" s="145"/>
      <c r="BA138" s="145"/>
      <c r="BB138" s="145"/>
      <c r="BC138" s="145"/>
      <c r="BD138" s="145"/>
      <c r="BE138" s="145"/>
      <c r="BF138" s="145"/>
      <c r="BG138" s="145"/>
      <c r="BH138" s="145"/>
      <c r="BI138" s="145"/>
      <c r="BJ138" s="145"/>
      <c r="BK138" s="145"/>
      <c r="BL138" s="145"/>
      <c r="BM138" s="145"/>
      <c r="BN138" s="145"/>
      <c r="BO138" s="145"/>
      <c r="BP138" s="145"/>
      <c r="BQ138" s="145"/>
      <c r="BR138" s="145"/>
      <c r="BS138" s="145"/>
      <c r="BT138" s="145"/>
      <c r="BU138" s="145"/>
      <c r="BV138" s="145"/>
      <c r="BW138" s="145"/>
      <c r="BX138" s="145"/>
      <c r="BY138" s="145"/>
      <c r="BZ138" s="145"/>
      <c r="CA138" s="145"/>
      <c r="CB138" s="145"/>
      <c r="CC138" s="145"/>
      <c r="CD138" s="145"/>
      <c r="CE138" s="145"/>
      <c r="CF138" s="145"/>
      <c r="CG138" s="145"/>
      <c r="CH138" s="145"/>
      <c r="CI138" s="145"/>
      <c r="CJ138" s="145"/>
      <c r="CK138" s="145"/>
      <c r="CL138" s="145"/>
      <c r="CM138" s="145"/>
      <c r="CN138" s="145"/>
      <c r="CO138" s="145"/>
      <c r="CP138" s="145"/>
      <c r="CQ138" s="145"/>
      <c r="CR138" s="145"/>
      <c r="CS138" s="145"/>
      <c r="CT138" s="145"/>
      <c r="CU138" s="145"/>
      <c r="CV138" s="145"/>
      <c r="CW138" s="145"/>
      <c r="CX138" s="145"/>
      <c r="CY138" s="145"/>
      <c r="CZ138" s="145"/>
      <c r="DA138" s="145"/>
      <c r="DB138" s="145"/>
      <c r="DC138" s="145"/>
      <c r="DD138" s="145"/>
      <c r="DE138" s="145"/>
      <c r="DF138" s="145"/>
      <c r="DG138" s="145"/>
      <c r="DH138" s="145"/>
      <c r="DI138" s="145"/>
      <c r="DJ138" s="145"/>
      <c r="DK138" s="145"/>
      <c r="DL138" s="145"/>
      <c r="DM138" s="145"/>
      <c r="DN138" s="145"/>
      <c r="DO138" s="145"/>
      <c r="DP138" s="145"/>
      <c r="DQ138" s="145"/>
      <c r="DR138" s="145"/>
      <c r="DS138" s="145"/>
      <c r="DT138" s="145"/>
      <c r="DU138" s="145"/>
      <c r="DV138" s="145"/>
      <c r="DW138" s="145"/>
      <c r="DX138" s="145"/>
      <c r="DY138" s="145"/>
      <c r="DZ138" s="145"/>
      <c r="EA138" s="145"/>
      <c r="EB138" s="145"/>
      <c r="EC138" s="145"/>
      <c r="ED138" s="145"/>
      <c r="EE138" s="145"/>
      <c r="EF138" s="145"/>
      <c r="EG138" s="145"/>
      <c r="EH138" s="145"/>
      <c r="EI138" s="145"/>
      <c r="EJ138" s="145"/>
      <c r="EK138" s="145"/>
      <c r="EL138" s="145"/>
      <c r="EM138" s="145"/>
      <c r="EN138" s="145"/>
      <c r="EO138" s="145"/>
      <c r="EP138" s="145"/>
      <c r="EQ138" s="145"/>
      <c r="ER138" s="145"/>
      <c r="ES138" s="145"/>
      <c r="ET138" s="145"/>
      <c r="EU138" s="145"/>
      <c r="EV138" s="145"/>
      <c r="EW138" s="145"/>
      <c r="EX138" s="145"/>
      <c r="EY138" s="145"/>
      <c r="EZ138" s="145"/>
      <c r="FA138" s="145"/>
      <c r="FB138" s="145"/>
      <c r="FC138" s="145"/>
      <c r="FD138" s="145"/>
      <c r="FE138" s="145"/>
      <c r="FF138" s="145"/>
      <c r="FG138" s="145"/>
      <c r="FH138" s="145"/>
      <c r="FI138" s="145"/>
      <c r="FJ138" s="145"/>
      <c r="FK138" s="145"/>
      <c r="FL138" s="145"/>
      <c r="FM138" s="145"/>
      <c r="FN138" s="145"/>
      <c r="FO138" s="145"/>
      <c r="FP138" s="145"/>
      <c r="FQ138" s="145"/>
      <c r="FR138" s="145"/>
      <c r="FS138" s="145"/>
      <c r="FT138" s="145"/>
      <c r="FU138" s="145"/>
      <c r="FV138" s="145"/>
      <c r="FW138" s="145"/>
      <c r="FX138" s="145"/>
      <c r="FY138" s="145"/>
      <c r="FZ138" s="145"/>
      <c r="GA138" s="145"/>
      <c r="GB138" s="145"/>
      <c r="GC138" s="145"/>
      <c r="GD138" s="145"/>
      <c r="GE138" s="145"/>
      <c r="GF138" s="145"/>
      <c r="GG138" s="145"/>
      <c r="GH138" s="145"/>
      <c r="GI138" s="145"/>
      <c r="GJ138" s="145"/>
      <c r="GK138" s="145"/>
      <c r="GL138" s="145"/>
      <c r="GM138" s="145"/>
      <c r="GN138" s="145"/>
      <c r="GO138" s="145"/>
      <c r="GP138" s="145"/>
      <c r="GQ138" s="145"/>
      <c r="GR138" s="145"/>
      <c r="GS138" s="145"/>
      <c r="GT138" s="145"/>
      <c r="GU138" s="145"/>
      <c r="GV138" s="145"/>
      <c r="GW138" s="145"/>
      <c r="GX138" s="145"/>
      <c r="GY138" s="145"/>
      <c r="GZ138" s="145"/>
      <c r="HA138" s="145"/>
      <c r="HB138" s="145"/>
      <c r="HC138" s="145"/>
      <c r="HD138" s="145"/>
      <c r="HE138" s="145"/>
      <c r="HF138" s="145"/>
      <c r="HG138" s="145"/>
      <c r="HH138" s="145"/>
      <c r="HI138" s="145"/>
      <c r="HJ138" s="145"/>
      <c r="HK138" s="145"/>
      <c r="HL138" s="145"/>
      <c r="HM138" s="145"/>
      <c r="HN138" s="145"/>
      <c r="HO138" s="145"/>
      <c r="HP138" s="145"/>
      <c r="HQ138" s="145"/>
      <c r="HR138" s="145"/>
      <c r="HS138" s="145"/>
      <c r="HT138" s="145"/>
      <c r="HU138" s="145"/>
      <c r="HV138" s="145"/>
      <c r="HW138" s="145"/>
      <c r="HX138" s="145"/>
      <c r="HY138" s="145"/>
      <c r="HZ138" s="145"/>
      <c r="IA138" s="145"/>
      <c r="IB138" s="145"/>
      <c r="IC138" s="145"/>
      <c r="ID138" s="145"/>
      <c r="IE138" s="145"/>
      <c r="IF138" s="145"/>
      <c r="IG138" s="145"/>
      <c r="IH138" s="145"/>
      <c r="II138" s="145"/>
      <c r="IJ138" s="145"/>
      <c r="IK138" s="145"/>
      <c r="IL138" s="145"/>
      <c r="IM138" s="145"/>
      <c r="IN138" s="145"/>
      <c r="IO138" s="145"/>
      <c r="IP138" s="145"/>
      <c r="IQ138" s="145"/>
      <c r="IR138" s="145"/>
      <c r="IS138" s="145"/>
      <c r="IT138" s="145"/>
      <c r="IU138" s="145"/>
      <c r="IV138" s="145"/>
    </row>
    <row r="139" spans="2:256" ht="45" customHeight="1" thickTop="1" thickBot="1" x14ac:dyDescent="0.55000000000000004">
      <c r="B139" s="134"/>
      <c r="C139" s="157" t="s">
        <v>181</v>
      </c>
      <c r="D139" s="187" t="s">
        <v>182</v>
      </c>
      <c r="E139" s="159"/>
      <c r="F139" s="160"/>
      <c r="G139" s="190"/>
      <c r="H139" s="190"/>
      <c r="I139" s="190">
        <f>I140+I144</f>
        <v>1170</v>
      </c>
      <c r="J139" s="190">
        <f>J140+J144</f>
        <v>1125</v>
      </c>
      <c r="K139" s="190">
        <f t="shared" ref="K139:M139" si="6">K140+K144</f>
        <v>0</v>
      </c>
      <c r="L139" s="190">
        <f t="shared" si="6"/>
        <v>0</v>
      </c>
      <c r="M139" s="190">
        <f t="shared" si="6"/>
        <v>0</v>
      </c>
      <c r="N139" s="190"/>
      <c r="O139" s="190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  <c r="CH139" s="3"/>
      <c r="CI139" s="3"/>
      <c r="CJ139" s="3"/>
      <c r="CK139" s="3"/>
      <c r="CL139" s="3"/>
      <c r="CM139" s="3"/>
      <c r="CN139" s="3"/>
      <c r="CO139" s="3"/>
      <c r="CP139" s="3"/>
      <c r="CQ139" s="3"/>
      <c r="CR139" s="3"/>
      <c r="CS139" s="3"/>
      <c r="CT139" s="3"/>
      <c r="CU139" s="3"/>
      <c r="CV139" s="3"/>
      <c r="CW139" s="3"/>
      <c r="CX139" s="3"/>
      <c r="CY139" s="3"/>
      <c r="CZ139" s="3"/>
      <c r="DA139" s="3"/>
      <c r="DB139" s="3"/>
      <c r="DC139" s="3"/>
      <c r="DD139" s="3"/>
      <c r="DE139" s="3"/>
      <c r="DF139" s="3"/>
      <c r="DG139" s="3"/>
      <c r="DH139" s="3"/>
      <c r="DI139" s="3"/>
      <c r="DJ139" s="3"/>
      <c r="DK139" s="3"/>
      <c r="DL139" s="3"/>
      <c r="DM139" s="3"/>
      <c r="DN139" s="3"/>
      <c r="DO139" s="3"/>
      <c r="DP139" s="3"/>
      <c r="DQ139" s="3"/>
      <c r="DR139" s="3"/>
      <c r="DS139" s="3"/>
      <c r="DT139" s="3"/>
      <c r="DU139" s="3"/>
      <c r="DV139" s="3"/>
      <c r="DW139" s="3"/>
      <c r="DX139" s="3"/>
      <c r="DY139" s="3"/>
      <c r="DZ139" s="3"/>
      <c r="EA139" s="3"/>
      <c r="EB139" s="3"/>
      <c r="EC139" s="3"/>
      <c r="ED139" s="3"/>
      <c r="EE139" s="3"/>
      <c r="EF139" s="3"/>
      <c r="EG139" s="3"/>
      <c r="EH139" s="3"/>
      <c r="EI139" s="3"/>
      <c r="EJ139" s="3"/>
      <c r="EK139" s="3"/>
      <c r="EL139" s="3"/>
      <c r="EM139" s="3"/>
      <c r="EN139" s="3"/>
      <c r="EO139" s="3"/>
      <c r="EP139" s="3"/>
      <c r="EQ139" s="3"/>
      <c r="ER139" s="3"/>
      <c r="ES139" s="3"/>
      <c r="ET139" s="3"/>
      <c r="EU139" s="3"/>
      <c r="EV139" s="3"/>
      <c r="EW139" s="3"/>
      <c r="EX139" s="3"/>
      <c r="EY139" s="3"/>
      <c r="EZ139" s="3"/>
      <c r="FA139" s="3"/>
      <c r="FB139" s="3"/>
      <c r="FC139" s="3"/>
      <c r="FD139" s="3"/>
      <c r="FE139" s="3"/>
      <c r="FF139" s="3"/>
      <c r="FG139" s="3"/>
      <c r="FH139" s="3"/>
      <c r="FI139" s="3"/>
      <c r="FJ139" s="3"/>
      <c r="FK139" s="3"/>
      <c r="FL139" s="3"/>
      <c r="FM139" s="3"/>
      <c r="FN139" s="3"/>
      <c r="FO139" s="3"/>
      <c r="FP139" s="3"/>
      <c r="FQ139" s="3"/>
      <c r="FR139" s="3"/>
      <c r="FS139" s="3"/>
      <c r="FT139" s="3"/>
      <c r="FU139" s="3"/>
      <c r="FV139" s="3"/>
      <c r="FW139" s="3"/>
      <c r="FX139" s="3"/>
      <c r="FY139" s="3"/>
      <c r="FZ139" s="3"/>
      <c r="GA139" s="3"/>
      <c r="GB139" s="3"/>
      <c r="GC139" s="3"/>
      <c r="GD139" s="3"/>
      <c r="GE139" s="3"/>
      <c r="GF139" s="3"/>
      <c r="GG139" s="3"/>
      <c r="GH139" s="3"/>
      <c r="GI139" s="3"/>
      <c r="GJ139" s="3"/>
      <c r="GK139" s="3"/>
      <c r="GL139" s="3"/>
      <c r="GM139" s="3"/>
      <c r="GN139" s="3"/>
      <c r="GO139" s="3"/>
      <c r="GP139" s="3"/>
      <c r="GQ139" s="3"/>
      <c r="GR139" s="3"/>
      <c r="GS139" s="3"/>
      <c r="GT139" s="3"/>
      <c r="GU139" s="3"/>
      <c r="GV139" s="3"/>
      <c r="GW139" s="3"/>
      <c r="GX139" s="3"/>
      <c r="GY139" s="3"/>
      <c r="GZ139" s="3"/>
      <c r="HA139" s="3"/>
      <c r="HB139" s="3"/>
      <c r="HC139" s="3"/>
      <c r="HD139" s="3"/>
      <c r="HE139" s="3"/>
      <c r="HF139" s="3"/>
      <c r="HG139" s="3"/>
      <c r="HH139" s="3"/>
      <c r="HI139" s="3"/>
      <c r="HJ139" s="3"/>
      <c r="HK139" s="3"/>
      <c r="HL139" s="3"/>
      <c r="HM139" s="3"/>
      <c r="HN139" s="3"/>
      <c r="HO139" s="3"/>
      <c r="HP139" s="3"/>
      <c r="HQ139" s="3"/>
      <c r="HR139" s="3"/>
      <c r="HS139" s="3"/>
      <c r="HT139" s="3"/>
      <c r="HU139" s="3"/>
      <c r="HV139" s="3"/>
      <c r="HW139" s="3"/>
      <c r="HX139" s="3"/>
      <c r="HY139" s="3"/>
      <c r="HZ139" s="3"/>
      <c r="IA139" s="3"/>
      <c r="IB139" s="3"/>
      <c r="IC139" s="3"/>
      <c r="ID139" s="3"/>
      <c r="IE139" s="3"/>
      <c r="IF139" s="3"/>
      <c r="IG139" s="3"/>
      <c r="IH139" s="3"/>
      <c r="II139" s="3"/>
      <c r="IJ139" s="3"/>
      <c r="IK139" s="3"/>
      <c r="IL139" s="3"/>
      <c r="IM139" s="3"/>
      <c r="IN139" s="3"/>
      <c r="IO139" s="3"/>
      <c r="IP139" s="3"/>
      <c r="IQ139" s="3"/>
      <c r="IR139" s="3"/>
      <c r="IS139" s="3"/>
      <c r="IT139" s="3"/>
      <c r="IU139" s="3"/>
      <c r="IV139" s="3"/>
    </row>
    <row r="140" spans="2:256" ht="45" customHeight="1" thickTop="1" x14ac:dyDescent="0.5">
      <c r="B140" s="29"/>
      <c r="C140" s="56" t="s">
        <v>183</v>
      </c>
      <c r="D140" s="163" t="s">
        <v>184</v>
      </c>
      <c r="E140" s="57"/>
      <c r="F140" s="143"/>
      <c r="G140" s="83"/>
      <c r="H140" s="78"/>
      <c r="I140" s="78">
        <f>SUM(I141:I143)</f>
        <v>650</v>
      </c>
      <c r="J140" s="78">
        <f>SUM(J141:J143)</f>
        <v>650</v>
      </c>
      <c r="K140" s="78">
        <f>SUM(K141:K143)</f>
        <v>0</v>
      </c>
      <c r="L140" s="78"/>
      <c r="M140" s="78"/>
      <c r="N140" s="78"/>
      <c r="O140" s="78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  <c r="DV140" s="2"/>
      <c r="DW140" s="2"/>
      <c r="DX140" s="2"/>
      <c r="DY140" s="2"/>
      <c r="DZ140" s="2"/>
      <c r="EA140" s="2"/>
      <c r="EB140" s="2"/>
      <c r="EC140" s="2"/>
      <c r="ED140" s="2"/>
      <c r="EE140" s="2"/>
      <c r="EF140" s="2"/>
      <c r="EG140" s="2"/>
      <c r="EH140" s="2"/>
      <c r="EI140" s="2"/>
      <c r="EJ140" s="2"/>
      <c r="EK140" s="2"/>
      <c r="EL140" s="2"/>
      <c r="EM140" s="2"/>
      <c r="EN140" s="2"/>
      <c r="EO140" s="2"/>
      <c r="EP140" s="2"/>
      <c r="EQ140" s="2"/>
      <c r="ER140" s="2"/>
      <c r="ES140" s="2"/>
      <c r="ET140" s="2"/>
      <c r="EU140" s="2"/>
      <c r="EV140" s="2"/>
      <c r="EW140" s="2"/>
      <c r="EX140" s="2"/>
      <c r="EY140" s="2"/>
      <c r="EZ140" s="2"/>
      <c r="FA140" s="2"/>
      <c r="FB140" s="2"/>
      <c r="FC140" s="2"/>
      <c r="FD140" s="2"/>
      <c r="FE140" s="2"/>
      <c r="FF140" s="2"/>
      <c r="FG140" s="2"/>
      <c r="FH140" s="2"/>
      <c r="FI140" s="2"/>
      <c r="FJ140" s="2"/>
      <c r="FK140" s="2"/>
      <c r="FL140" s="2"/>
      <c r="FM140" s="2"/>
      <c r="FN140" s="2"/>
      <c r="FO140" s="2"/>
      <c r="FP140" s="2"/>
      <c r="FQ140" s="2"/>
      <c r="FR140" s="2"/>
      <c r="FS140" s="2"/>
      <c r="FT140" s="2"/>
      <c r="FU140" s="2"/>
      <c r="FV140" s="2"/>
      <c r="FW140" s="2"/>
      <c r="FX140" s="2"/>
      <c r="FY140" s="2"/>
      <c r="FZ140" s="2"/>
      <c r="GA140" s="2"/>
      <c r="GB140" s="2"/>
      <c r="GC140" s="2"/>
      <c r="GD140" s="2"/>
      <c r="GE140" s="2"/>
      <c r="GF140" s="2"/>
      <c r="GG140" s="2"/>
      <c r="GH140" s="2"/>
      <c r="GI140" s="2"/>
      <c r="GJ140" s="2"/>
      <c r="GK140" s="2"/>
      <c r="GL140" s="2"/>
      <c r="GM140" s="2"/>
      <c r="GN140" s="2"/>
      <c r="GO140" s="2"/>
      <c r="GP140" s="2"/>
      <c r="GQ140" s="2"/>
      <c r="GR140" s="2"/>
      <c r="GS140" s="2"/>
      <c r="GT140" s="2"/>
      <c r="GU140" s="2"/>
      <c r="GV140" s="2"/>
      <c r="GW140" s="2"/>
      <c r="GX140" s="2"/>
      <c r="GY140" s="2"/>
      <c r="GZ140" s="2"/>
      <c r="HA140" s="2"/>
      <c r="HB140" s="2"/>
      <c r="HC140" s="2"/>
      <c r="HD140" s="2"/>
      <c r="HE140" s="2"/>
      <c r="HF140" s="2"/>
      <c r="HG140" s="2"/>
      <c r="HH140" s="2"/>
      <c r="HI140" s="2"/>
      <c r="HJ140" s="2"/>
      <c r="HK140" s="2"/>
      <c r="HL140" s="2"/>
      <c r="HM140" s="2"/>
      <c r="HN140" s="2"/>
      <c r="HO140" s="2"/>
      <c r="HP140" s="2"/>
      <c r="HQ140" s="2"/>
      <c r="HR140" s="2"/>
      <c r="HS140" s="2"/>
      <c r="HT140" s="2"/>
      <c r="HU140" s="2"/>
      <c r="HV140" s="2"/>
      <c r="HW140" s="2"/>
      <c r="HX140" s="2"/>
      <c r="HY140" s="2"/>
      <c r="HZ140" s="2"/>
      <c r="IA140" s="2"/>
      <c r="IB140" s="2"/>
      <c r="IC140" s="2"/>
      <c r="ID140" s="2"/>
      <c r="IE140" s="2"/>
      <c r="IF140" s="2"/>
      <c r="IG140" s="2"/>
      <c r="IH140" s="2"/>
      <c r="II140" s="2"/>
      <c r="IJ140" s="2"/>
      <c r="IK140" s="2"/>
      <c r="IL140" s="2"/>
      <c r="IM140" s="2"/>
      <c r="IN140" s="2"/>
      <c r="IO140" s="2"/>
      <c r="IP140" s="2"/>
      <c r="IQ140" s="2"/>
      <c r="IR140" s="2"/>
      <c r="IS140" s="2"/>
      <c r="IT140" s="2"/>
      <c r="IU140" s="2"/>
      <c r="IV140" s="2"/>
    </row>
    <row r="141" spans="2:256" ht="45" customHeight="1" x14ac:dyDescent="0.5">
      <c r="B141" s="86"/>
      <c r="C141" s="146"/>
      <c r="D141" s="58"/>
      <c r="E141" s="57" t="s">
        <v>19</v>
      </c>
      <c r="F141" s="162" t="s">
        <v>185</v>
      </c>
      <c r="G141" s="75"/>
      <c r="H141" s="85"/>
      <c r="I141" s="85">
        <v>150</v>
      </c>
      <c r="J141" s="85">
        <v>150</v>
      </c>
      <c r="K141" s="85"/>
      <c r="L141" s="85"/>
      <c r="M141" s="85"/>
      <c r="N141" s="85"/>
      <c r="O141" s="85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145"/>
      <c r="AP141" s="145"/>
      <c r="AQ141" s="145"/>
      <c r="AR141" s="145"/>
      <c r="AS141" s="145"/>
      <c r="AT141" s="145"/>
      <c r="AU141" s="145"/>
      <c r="AV141" s="145"/>
      <c r="AW141" s="145"/>
      <c r="AX141" s="145"/>
      <c r="AY141" s="145"/>
      <c r="AZ141" s="145"/>
      <c r="BA141" s="145"/>
      <c r="BB141" s="145"/>
      <c r="BC141" s="145"/>
      <c r="BD141" s="145"/>
      <c r="BE141" s="145"/>
      <c r="BF141" s="145"/>
      <c r="BG141" s="145"/>
      <c r="BH141" s="145"/>
      <c r="BI141" s="145"/>
      <c r="BJ141" s="145"/>
      <c r="BK141" s="145"/>
      <c r="BL141" s="145"/>
      <c r="BM141" s="145"/>
      <c r="BN141" s="145"/>
      <c r="BO141" s="145"/>
      <c r="BP141" s="145"/>
      <c r="BQ141" s="145"/>
      <c r="BR141" s="145"/>
      <c r="BS141" s="145"/>
      <c r="BT141" s="145"/>
      <c r="BU141" s="145"/>
      <c r="BV141" s="145"/>
      <c r="BW141" s="145"/>
      <c r="BX141" s="145"/>
      <c r="BY141" s="145"/>
      <c r="BZ141" s="145"/>
      <c r="CA141" s="145"/>
      <c r="CB141" s="145"/>
      <c r="CC141" s="145"/>
      <c r="CD141" s="145"/>
      <c r="CE141" s="145"/>
      <c r="CF141" s="145"/>
      <c r="CG141" s="145"/>
      <c r="CH141" s="145"/>
      <c r="CI141" s="145"/>
      <c r="CJ141" s="145"/>
      <c r="CK141" s="145"/>
      <c r="CL141" s="145"/>
      <c r="CM141" s="145"/>
      <c r="CN141" s="145"/>
      <c r="CO141" s="145"/>
      <c r="CP141" s="145"/>
      <c r="CQ141" s="145"/>
      <c r="CR141" s="145"/>
      <c r="CS141" s="145"/>
      <c r="CT141" s="145"/>
      <c r="CU141" s="145"/>
      <c r="CV141" s="145"/>
      <c r="CW141" s="145"/>
      <c r="CX141" s="145"/>
      <c r="CY141" s="145"/>
      <c r="CZ141" s="145"/>
      <c r="DA141" s="145"/>
      <c r="DB141" s="145"/>
      <c r="DC141" s="145"/>
      <c r="DD141" s="145"/>
      <c r="DE141" s="145"/>
      <c r="DF141" s="145"/>
      <c r="DG141" s="145"/>
      <c r="DH141" s="145"/>
      <c r="DI141" s="145"/>
      <c r="DJ141" s="145"/>
      <c r="DK141" s="145"/>
      <c r="DL141" s="145"/>
      <c r="DM141" s="145"/>
      <c r="DN141" s="145"/>
      <c r="DO141" s="145"/>
      <c r="DP141" s="145"/>
      <c r="DQ141" s="145"/>
      <c r="DR141" s="145"/>
      <c r="DS141" s="145"/>
      <c r="DT141" s="145"/>
      <c r="DU141" s="145"/>
      <c r="DV141" s="145"/>
      <c r="DW141" s="145"/>
      <c r="DX141" s="145"/>
      <c r="DY141" s="145"/>
      <c r="DZ141" s="145"/>
      <c r="EA141" s="145"/>
      <c r="EB141" s="145"/>
      <c r="EC141" s="145"/>
      <c r="ED141" s="145"/>
      <c r="EE141" s="145"/>
      <c r="EF141" s="145"/>
      <c r="EG141" s="145"/>
      <c r="EH141" s="145"/>
      <c r="EI141" s="145"/>
      <c r="EJ141" s="145"/>
      <c r="EK141" s="145"/>
      <c r="EL141" s="145"/>
      <c r="EM141" s="145"/>
      <c r="EN141" s="145"/>
      <c r="EO141" s="145"/>
      <c r="EP141" s="145"/>
      <c r="EQ141" s="145"/>
      <c r="ER141" s="145"/>
      <c r="ES141" s="145"/>
      <c r="ET141" s="145"/>
      <c r="EU141" s="145"/>
      <c r="EV141" s="145"/>
      <c r="EW141" s="145"/>
      <c r="EX141" s="145"/>
      <c r="EY141" s="145"/>
      <c r="EZ141" s="145"/>
      <c r="FA141" s="145"/>
      <c r="FB141" s="145"/>
      <c r="FC141" s="145"/>
      <c r="FD141" s="145"/>
      <c r="FE141" s="145"/>
      <c r="FF141" s="145"/>
      <c r="FG141" s="145"/>
      <c r="FH141" s="145"/>
      <c r="FI141" s="145"/>
      <c r="FJ141" s="145"/>
      <c r="FK141" s="145"/>
      <c r="FL141" s="145"/>
      <c r="FM141" s="145"/>
      <c r="FN141" s="145"/>
      <c r="FO141" s="145"/>
      <c r="FP141" s="145"/>
      <c r="FQ141" s="145"/>
      <c r="FR141" s="145"/>
      <c r="FS141" s="145"/>
      <c r="FT141" s="145"/>
      <c r="FU141" s="145"/>
      <c r="FV141" s="145"/>
      <c r="FW141" s="145"/>
      <c r="FX141" s="145"/>
      <c r="FY141" s="145"/>
      <c r="FZ141" s="145"/>
      <c r="GA141" s="145"/>
      <c r="GB141" s="145"/>
      <c r="GC141" s="145"/>
      <c r="GD141" s="145"/>
      <c r="GE141" s="145"/>
      <c r="GF141" s="145"/>
      <c r="GG141" s="145"/>
      <c r="GH141" s="145"/>
      <c r="GI141" s="145"/>
      <c r="GJ141" s="145"/>
      <c r="GK141" s="145"/>
      <c r="GL141" s="145"/>
      <c r="GM141" s="145"/>
      <c r="GN141" s="145"/>
      <c r="GO141" s="145"/>
      <c r="GP141" s="145"/>
      <c r="GQ141" s="145"/>
      <c r="GR141" s="145"/>
      <c r="GS141" s="145"/>
      <c r="GT141" s="145"/>
      <c r="GU141" s="145"/>
      <c r="GV141" s="145"/>
      <c r="GW141" s="145"/>
      <c r="GX141" s="145"/>
      <c r="GY141" s="145"/>
      <c r="GZ141" s="145"/>
      <c r="HA141" s="145"/>
      <c r="HB141" s="145"/>
      <c r="HC141" s="145"/>
      <c r="HD141" s="145"/>
      <c r="HE141" s="145"/>
      <c r="HF141" s="145"/>
      <c r="HG141" s="145"/>
      <c r="HH141" s="145"/>
      <c r="HI141" s="145"/>
      <c r="HJ141" s="145"/>
      <c r="HK141" s="145"/>
      <c r="HL141" s="145"/>
      <c r="HM141" s="145"/>
      <c r="HN141" s="145"/>
      <c r="HO141" s="145"/>
      <c r="HP141" s="145"/>
      <c r="HQ141" s="145"/>
      <c r="HR141" s="145"/>
      <c r="HS141" s="145"/>
      <c r="HT141" s="145"/>
      <c r="HU141" s="145"/>
      <c r="HV141" s="145"/>
      <c r="HW141" s="145"/>
      <c r="HX141" s="145"/>
      <c r="HY141" s="145"/>
      <c r="HZ141" s="145"/>
      <c r="IA141" s="145"/>
      <c r="IB141" s="145"/>
      <c r="IC141" s="145"/>
      <c r="ID141" s="145"/>
      <c r="IE141" s="145"/>
      <c r="IF141" s="145"/>
      <c r="IG141" s="145"/>
      <c r="IH141" s="145"/>
      <c r="II141" s="145"/>
      <c r="IJ141" s="145"/>
      <c r="IK141" s="145"/>
      <c r="IL141" s="145"/>
      <c r="IM141" s="145"/>
      <c r="IN141" s="145"/>
      <c r="IO141" s="145"/>
      <c r="IP141" s="145"/>
      <c r="IQ141" s="145"/>
      <c r="IR141" s="145"/>
      <c r="IS141" s="145"/>
      <c r="IT141" s="145"/>
      <c r="IU141" s="145"/>
      <c r="IV141" s="145"/>
    </row>
    <row r="142" spans="2:256" ht="45" customHeight="1" x14ac:dyDescent="0.5">
      <c r="B142" s="86"/>
      <c r="C142" s="146"/>
      <c r="D142" s="58"/>
      <c r="E142" s="57" t="s">
        <v>21</v>
      </c>
      <c r="F142" s="56" t="s">
        <v>186</v>
      </c>
      <c r="G142" s="75"/>
      <c r="H142" s="85"/>
      <c r="I142" s="85">
        <v>450</v>
      </c>
      <c r="J142" s="85">
        <v>450</v>
      </c>
      <c r="K142" s="85"/>
      <c r="L142" s="85"/>
      <c r="M142" s="85"/>
      <c r="N142" s="85"/>
      <c r="O142" s="85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145"/>
      <c r="AP142" s="145"/>
      <c r="AQ142" s="145"/>
      <c r="AR142" s="145"/>
      <c r="AS142" s="145"/>
      <c r="AT142" s="145"/>
      <c r="AU142" s="145"/>
      <c r="AV142" s="145"/>
      <c r="AW142" s="145"/>
      <c r="AX142" s="145"/>
      <c r="AY142" s="145"/>
      <c r="AZ142" s="145"/>
      <c r="BA142" s="145"/>
      <c r="BB142" s="145"/>
      <c r="BC142" s="145"/>
      <c r="BD142" s="145"/>
      <c r="BE142" s="145"/>
      <c r="BF142" s="145"/>
      <c r="BG142" s="145"/>
      <c r="BH142" s="145"/>
      <c r="BI142" s="145"/>
      <c r="BJ142" s="145"/>
      <c r="BK142" s="145"/>
      <c r="BL142" s="145"/>
      <c r="BM142" s="145"/>
      <c r="BN142" s="145"/>
      <c r="BO142" s="145"/>
      <c r="BP142" s="145"/>
      <c r="BQ142" s="145"/>
      <c r="BR142" s="145"/>
      <c r="BS142" s="145"/>
      <c r="BT142" s="145"/>
      <c r="BU142" s="145"/>
      <c r="BV142" s="145"/>
      <c r="BW142" s="145"/>
      <c r="BX142" s="145"/>
      <c r="BY142" s="145"/>
      <c r="BZ142" s="145"/>
      <c r="CA142" s="145"/>
      <c r="CB142" s="145"/>
      <c r="CC142" s="145"/>
      <c r="CD142" s="145"/>
      <c r="CE142" s="145"/>
      <c r="CF142" s="145"/>
      <c r="CG142" s="145"/>
      <c r="CH142" s="145"/>
      <c r="CI142" s="145"/>
      <c r="CJ142" s="145"/>
      <c r="CK142" s="145"/>
      <c r="CL142" s="145"/>
      <c r="CM142" s="145"/>
      <c r="CN142" s="145"/>
      <c r="CO142" s="145"/>
      <c r="CP142" s="145"/>
      <c r="CQ142" s="145"/>
      <c r="CR142" s="145"/>
      <c r="CS142" s="145"/>
      <c r="CT142" s="145"/>
      <c r="CU142" s="145"/>
      <c r="CV142" s="145"/>
      <c r="CW142" s="145"/>
      <c r="CX142" s="145"/>
      <c r="CY142" s="145"/>
      <c r="CZ142" s="145"/>
      <c r="DA142" s="145"/>
      <c r="DB142" s="145"/>
      <c r="DC142" s="145"/>
      <c r="DD142" s="145"/>
      <c r="DE142" s="145"/>
      <c r="DF142" s="145"/>
      <c r="DG142" s="145"/>
      <c r="DH142" s="145"/>
      <c r="DI142" s="145"/>
      <c r="DJ142" s="145"/>
      <c r="DK142" s="145"/>
      <c r="DL142" s="145"/>
      <c r="DM142" s="145"/>
      <c r="DN142" s="145"/>
      <c r="DO142" s="145"/>
      <c r="DP142" s="145"/>
      <c r="DQ142" s="145"/>
      <c r="DR142" s="145"/>
      <c r="DS142" s="145"/>
      <c r="DT142" s="145"/>
      <c r="DU142" s="145"/>
      <c r="DV142" s="145"/>
      <c r="DW142" s="145"/>
      <c r="DX142" s="145"/>
      <c r="DY142" s="145"/>
      <c r="DZ142" s="145"/>
      <c r="EA142" s="145"/>
      <c r="EB142" s="145"/>
      <c r="EC142" s="145"/>
      <c r="ED142" s="145"/>
      <c r="EE142" s="145"/>
      <c r="EF142" s="145"/>
      <c r="EG142" s="145"/>
      <c r="EH142" s="145"/>
      <c r="EI142" s="145"/>
      <c r="EJ142" s="145"/>
      <c r="EK142" s="145"/>
      <c r="EL142" s="145"/>
      <c r="EM142" s="145"/>
      <c r="EN142" s="145"/>
      <c r="EO142" s="145"/>
      <c r="EP142" s="145"/>
      <c r="EQ142" s="145"/>
      <c r="ER142" s="145"/>
      <c r="ES142" s="145"/>
      <c r="ET142" s="145"/>
      <c r="EU142" s="145"/>
      <c r="EV142" s="145"/>
      <c r="EW142" s="145"/>
      <c r="EX142" s="145"/>
      <c r="EY142" s="145"/>
      <c r="EZ142" s="145"/>
      <c r="FA142" s="145"/>
      <c r="FB142" s="145"/>
      <c r="FC142" s="145"/>
      <c r="FD142" s="145"/>
      <c r="FE142" s="145"/>
      <c r="FF142" s="145"/>
      <c r="FG142" s="145"/>
      <c r="FH142" s="145"/>
      <c r="FI142" s="145"/>
      <c r="FJ142" s="145"/>
      <c r="FK142" s="145"/>
      <c r="FL142" s="145"/>
      <c r="FM142" s="145"/>
      <c r="FN142" s="145"/>
      <c r="FO142" s="145"/>
      <c r="FP142" s="145"/>
      <c r="FQ142" s="145"/>
      <c r="FR142" s="145"/>
      <c r="FS142" s="145"/>
      <c r="FT142" s="145"/>
      <c r="FU142" s="145"/>
      <c r="FV142" s="145"/>
      <c r="FW142" s="145"/>
      <c r="FX142" s="145"/>
      <c r="FY142" s="145"/>
      <c r="FZ142" s="145"/>
      <c r="GA142" s="145"/>
      <c r="GB142" s="145"/>
      <c r="GC142" s="145"/>
      <c r="GD142" s="145"/>
      <c r="GE142" s="145"/>
      <c r="GF142" s="145"/>
      <c r="GG142" s="145"/>
      <c r="GH142" s="145"/>
      <c r="GI142" s="145"/>
      <c r="GJ142" s="145"/>
      <c r="GK142" s="145"/>
      <c r="GL142" s="145"/>
      <c r="GM142" s="145"/>
      <c r="GN142" s="145"/>
      <c r="GO142" s="145"/>
      <c r="GP142" s="145"/>
      <c r="GQ142" s="145"/>
      <c r="GR142" s="145"/>
      <c r="GS142" s="145"/>
      <c r="GT142" s="145"/>
      <c r="GU142" s="145"/>
      <c r="GV142" s="145"/>
      <c r="GW142" s="145"/>
      <c r="GX142" s="145"/>
      <c r="GY142" s="145"/>
      <c r="GZ142" s="145"/>
      <c r="HA142" s="145"/>
      <c r="HB142" s="145"/>
      <c r="HC142" s="145"/>
      <c r="HD142" s="145"/>
      <c r="HE142" s="145"/>
      <c r="HF142" s="145"/>
      <c r="HG142" s="145"/>
      <c r="HH142" s="145"/>
      <c r="HI142" s="145"/>
      <c r="HJ142" s="145"/>
      <c r="HK142" s="145"/>
      <c r="HL142" s="145"/>
      <c r="HM142" s="145"/>
      <c r="HN142" s="145"/>
      <c r="HO142" s="145"/>
      <c r="HP142" s="145"/>
      <c r="HQ142" s="145"/>
      <c r="HR142" s="145"/>
      <c r="HS142" s="145"/>
      <c r="HT142" s="145"/>
      <c r="HU142" s="145"/>
      <c r="HV142" s="145"/>
      <c r="HW142" s="145"/>
      <c r="HX142" s="145"/>
      <c r="HY142" s="145"/>
      <c r="HZ142" s="145"/>
      <c r="IA142" s="145"/>
      <c r="IB142" s="145"/>
      <c r="IC142" s="145"/>
      <c r="ID142" s="145"/>
      <c r="IE142" s="145"/>
      <c r="IF142" s="145"/>
      <c r="IG142" s="145"/>
      <c r="IH142" s="145"/>
      <c r="II142" s="145"/>
      <c r="IJ142" s="145"/>
      <c r="IK142" s="145"/>
      <c r="IL142" s="145"/>
      <c r="IM142" s="145"/>
      <c r="IN142" s="145"/>
      <c r="IO142" s="145"/>
      <c r="IP142" s="145"/>
      <c r="IQ142" s="145"/>
      <c r="IR142" s="145"/>
      <c r="IS142" s="145"/>
      <c r="IT142" s="145"/>
      <c r="IU142" s="145"/>
      <c r="IV142" s="145"/>
    </row>
    <row r="143" spans="2:256" ht="45" customHeight="1" x14ac:dyDescent="0.5">
      <c r="B143" s="86"/>
      <c r="C143" s="82"/>
      <c r="D143" s="58"/>
      <c r="E143" s="57" t="s">
        <v>77</v>
      </c>
      <c r="F143" s="56" t="s">
        <v>150</v>
      </c>
      <c r="G143" s="194"/>
      <c r="H143" s="85"/>
      <c r="I143" s="85">
        <v>50</v>
      </c>
      <c r="J143" s="85">
        <v>50</v>
      </c>
      <c r="K143" s="85"/>
      <c r="L143" s="85"/>
      <c r="M143" s="85"/>
      <c r="N143" s="85"/>
      <c r="O143" s="85"/>
      <c r="P143" s="145"/>
      <c r="Q143" s="145"/>
      <c r="R143" s="145"/>
      <c r="S143" s="145"/>
      <c r="T143" s="145"/>
      <c r="U143" s="145"/>
      <c r="V143" s="145"/>
      <c r="W143" s="145"/>
      <c r="X143" s="145"/>
      <c r="Y143" s="145"/>
      <c r="Z143" s="145"/>
      <c r="AA143" s="145"/>
      <c r="AB143" s="145"/>
      <c r="AC143" s="145"/>
      <c r="AD143" s="145"/>
      <c r="AE143" s="145"/>
      <c r="AF143" s="145"/>
      <c r="AG143" s="145"/>
      <c r="AH143" s="145"/>
      <c r="AI143" s="145"/>
      <c r="AJ143" s="145"/>
      <c r="AK143" s="145"/>
      <c r="AL143" s="145"/>
      <c r="AM143" s="145"/>
      <c r="AN143" s="145"/>
      <c r="AO143" s="145"/>
      <c r="AP143" s="145"/>
      <c r="AQ143" s="145"/>
      <c r="AR143" s="145"/>
      <c r="AS143" s="145"/>
      <c r="AT143" s="145"/>
      <c r="AU143" s="145"/>
      <c r="AV143" s="145"/>
      <c r="AW143" s="145"/>
      <c r="AX143" s="145"/>
      <c r="AY143" s="145"/>
      <c r="AZ143" s="145"/>
      <c r="BA143" s="145"/>
      <c r="BB143" s="145"/>
      <c r="BC143" s="145"/>
      <c r="BD143" s="145"/>
      <c r="BE143" s="145"/>
      <c r="BF143" s="145"/>
      <c r="BG143" s="145"/>
      <c r="BH143" s="145"/>
      <c r="BI143" s="145"/>
      <c r="BJ143" s="145"/>
      <c r="BK143" s="145"/>
      <c r="BL143" s="145"/>
      <c r="BM143" s="145"/>
      <c r="BN143" s="145"/>
      <c r="BO143" s="145"/>
      <c r="BP143" s="145"/>
      <c r="BQ143" s="145"/>
      <c r="BR143" s="145"/>
      <c r="BS143" s="145"/>
      <c r="BT143" s="145"/>
      <c r="BU143" s="145"/>
      <c r="BV143" s="145"/>
      <c r="BW143" s="145"/>
      <c r="BX143" s="145"/>
      <c r="BY143" s="145"/>
      <c r="BZ143" s="145"/>
      <c r="CA143" s="145"/>
      <c r="CB143" s="145"/>
      <c r="CC143" s="145"/>
      <c r="CD143" s="145"/>
      <c r="CE143" s="145"/>
      <c r="CF143" s="145"/>
      <c r="CG143" s="145"/>
      <c r="CH143" s="145"/>
      <c r="CI143" s="145"/>
      <c r="CJ143" s="145"/>
      <c r="CK143" s="145"/>
      <c r="CL143" s="145"/>
      <c r="CM143" s="145"/>
      <c r="CN143" s="145"/>
      <c r="CO143" s="145"/>
      <c r="CP143" s="145"/>
      <c r="CQ143" s="145"/>
      <c r="CR143" s="145"/>
      <c r="CS143" s="145"/>
      <c r="CT143" s="145"/>
      <c r="CU143" s="145"/>
      <c r="CV143" s="145"/>
      <c r="CW143" s="145"/>
      <c r="CX143" s="145"/>
      <c r="CY143" s="145"/>
      <c r="CZ143" s="145"/>
      <c r="DA143" s="145"/>
      <c r="DB143" s="145"/>
      <c r="DC143" s="145"/>
      <c r="DD143" s="145"/>
      <c r="DE143" s="145"/>
      <c r="DF143" s="145"/>
      <c r="DG143" s="145"/>
      <c r="DH143" s="145"/>
      <c r="DI143" s="145"/>
      <c r="DJ143" s="145"/>
      <c r="DK143" s="145"/>
      <c r="DL143" s="145"/>
      <c r="DM143" s="145"/>
      <c r="DN143" s="145"/>
      <c r="DO143" s="145"/>
      <c r="DP143" s="145"/>
      <c r="DQ143" s="145"/>
      <c r="DR143" s="145"/>
      <c r="DS143" s="145"/>
      <c r="DT143" s="145"/>
      <c r="DU143" s="145"/>
      <c r="DV143" s="145"/>
      <c r="DW143" s="145"/>
      <c r="DX143" s="145"/>
      <c r="DY143" s="145"/>
      <c r="DZ143" s="145"/>
      <c r="EA143" s="145"/>
      <c r="EB143" s="145"/>
      <c r="EC143" s="145"/>
      <c r="ED143" s="145"/>
      <c r="EE143" s="145"/>
      <c r="EF143" s="145"/>
      <c r="EG143" s="145"/>
      <c r="EH143" s="145"/>
      <c r="EI143" s="145"/>
      <c r="EJ143" s="145"/>
      <c r="EK143" s="145"/>
      <c r="EL143" s="145"/>
      <c r="EM143" s="145"/>
      <c r="EN143" s="145"/>
      <c r="EO143" s="145"/>
      <c r="EP143" s="145"/>
      <c r="EQ143" s="145"/>
      <c r="ER143" s="145"/>
      <c r="ES143" s="145"/>
      <c r="ET143" s="145"/>
      <c r="EU143" s="145"/>
      <c r="EV143" s="145"/>
      <c r="EW143" s="145"/>
      <c r="EX143" s="145"/>
      <c r="EY143" s="145"/>
      <c r="EZ143" s="145"/>
      <c r="FA143" s="145"/>
      <c r="FB143" s="145"/>
      <c r="FC143" s="145"/>
      <c r="FD143" s="145"/>
      <c r="FE143" s="145"/>
      <c r="FF143" s="145"/>
      <c r="FG143" s="145"/>
      <c r="FH143" s="145"/>
      <c r="FI143" s="145"/>
      <c r="FJ143" s="145"/>
      <c r="FK143" s="145"/>
      <c r="FL143" s="145"/>
      <c r="FM143" s="145"/>
      <c r="FN143" s="145"/>
      <c r="FO143" s="145"/>
      <c r="FP143" s="145"/>
      <c r="FQ143" s="145"/>
      <c r="FR143" s="145"/>
      <c r="FS143" s="145"/>
      <c r="FT143" s="145"/>
      <c r="FU143" s="145"/>
      <c r="FV143" s="145"/>
      <c r="FW143" s="145"/>
      <c r="FX143" s="145"/>
      <c r="FY143" s="145"/>
      <c r="FZ143" s="145"/>
      <c r="GA143" s="145"/>
      <c r="GB143" s="145"/>
      <c r="GC143" s="145"/>
      <c r="GD143" s="145"/>
      <c r="GE143" s="145"/>
      <c r="GF143" s="145"/>
      <c r="GG143" s="145"/>
      <c r="GH143" s="145"/>
      <c r="GI143" s="145"/>
      <c r="GJ143" s="145"/>
      <c r="GK143" s="145"/>
      <c r="GL143" s="145"/>
      <c r="GM143" s="145"/>
      <c r="GN143" s="145"/>
      <c r="GO143" s="145"/>
      <c r="GP143" s="145"/>
      <c r="GQ143" s="145"/>
      <c r="GR143" s="145"/>
      <c r="GS143" s="145"/>
      <c r="GT143" s="145"/>
      <c r="GU143" s="145"/>
      <c r="GV143" s="145"/>
      <c r="GW143" s="145"/>
      <c r="GX143" s="145"/>
      <c r="GY143" s="145"/>
      <c r="GZ143" s="145"/>
      <c r="HA143" s="145"/>
      <c r="HB143" s="145"/>
      <c r="HC143" s="145"/>
      <c r="HD143" s="145"/>
      <c r="HE143" s="145"/>
      <c r="HF143" s="145"/>
      <c r="HG143" s="145"/>
      <c r="HH143" s="145"/>
      <c r="HI143" s="145"/>
      <c r="HJ143" s="145"/>
      <c r="HK143" s="145"/>
      <c r="HL143" s="145"/>
      <c r="HM143" s="145"/>
      <c r="HN143" s="145"/>
      <c r="HO143" s="145"/>
      <c r="HP143" s="145"/>
      <c r="HQ143" s="145"/>
      <c r="HR143" s="145"/>
      <c r="HS143" s="145"/>
      <c r="HT143" s="145"/>
      <c r="HU143" s="145"/>
      <c r="HV143" s="145"/>
      <c r="HW143" s="145"/>
      <c r="HX143" s="145"/>
      <c r="HY143" s="145"/>
      <c r="HZ143" s="145"/>
      <c r="IA143" s="145"/>
      <c r="IB143" s="145"/>
      <c r="IC143" s="145"/>
      <c r="ID143" s="145"/>
      <c r="IE143" s="145"/>
      <c r="IF143" s="145"/>
      <c r="IG143" s="145"/>
      <c r="IH143" s="145"/>
      <c r="II143" s="145"/>
      <c r="IJ143" s="145"/>
      <c r="IK143" s="145"/>
      <c r="IL143" s="145"/>
      <c r="IM143" s="145"/>
      <c r="IN143" s="145"/>
      <c r="IO143" s="145"/>
      <c r="IP143" s="145"/>
      <c r="IQ143" s="145"/>
      <c r="IR143" s="145"/>
      <c r="IS143" s="145"/>
      <c r="IT143" s="145"/>
      <c r="IU143" s="145"/>
      <c r="IV143" s="145"/>
    </row>
    <row r="144" spans="2:256" ht="45" customHeight="1" x14ac:dyDescent="0.5">
      <c r="B144" s="94"/>
      <c r="C144" s="50" t="s">
        <v>187</v>
      </c>
      <c r="D144" s="51" t="s">
        <v>167</v>
      </c>
      <c r="E144" s="52"/>
      <c r="F144" s="50"/>
      <c r="G144" s="167"/>
      <c r="H144" s="167"/>
      <c r="I144" s="167">
        <f>SUM(I145:I146)</f>
        <v>520</v>
      </c>
      <c r="J144" s="167">
        <f>SUM(J145:J146)</f>
        <v>475</v>
      </c>
      <c r="K144" s="167">
        <f>SUM(K145:K146)</f>
        <v>0</v>
      </c>
      <c r="L144" s="167"/>
      <c r="M144" s="167"/>
      <c r="N144" s="167"/>
      <c r="O144" s="167"/>
      <c r="P144" s="145"/>
      <c r="Q144" s="145"/>
      <c r="R144" s="145"/>
      <c r="S144" s="145"/>
      <c r="T144" s="145"/>
      <c r="U144" s="145"/>
      <c r="V144" s="145"/>
      <c r="W144" s="145"/>
      <c r="X144" s="145"/>
      <c r="Y144" s="145"/>
      <c r="Z144" s="145"/>
      <c r="AA144" s="145"/>
      <c r="AB144" s="145"/>
      <c r="AC144" s="145"/>
      <c r="AD144" s="145"/>
      <c r="AE144" s="145"/>
      <c r="AF144" s="145"/>
      <c r="AG144" s="145"/>
      <c r="AH144" s="145"/>
      <c r="AI144" s="145"/>
      <c r="AJ144" s="145"/>
      <c r="AK144" s="145"/>
      <c r="AL144" s="145"/>
      <c r="AM144" s="145"/>
      <c r="AN144" s="145"/>
      <c r="AO144" s="145"/>
      <c r="AP144" s="145"/>
      <c r="AQ144" s="145"/>
      <c r="AR144" s="145"/>
      <c r="AS144" s="145"/>
      <c r="AT144" s="145"/>
      <c r="AU144" s="145"/>
      <c r="AV144" s="145"/>
      <c r="AW144" s="145"/>
      <c r="AX144" s="145"/>
      <c r="AY144" s="145"/>
      <c r="AZ144" s="145"/>
      <c r="BA144" s="145"/>
      <c r="BB144" s="145"/>
      <c r="BC144" s="145"/>
      <c r="BD144" s="145"/>
      <c r="BE144" s="145"/>
      <c r="BF144" s="145"/>
      <c r="BG144" s="145"/>
      <c r="BH144" s="145"/>
      <c r="BI144" s="145"/>
      <c r="BJ144" s="145"/>
      <c r="BK144" s="145"/>
      <c r="BL144" s="145"/>
      <c r="BM144" s="145"/>
      <c r="BN144" s="145"/>
      <c r="BO144" s="145"/>
      <c r="BP144" s="145"/>
      <c r="BQ144" s="145"/>
      <c r="BR144" s="145"/>
      <c r="BS144" s="145"/>
      <c r="BT144" s="145"/>
      <c r="BU144" s="145"/>
      <c r="BV144" s="145"/>
      <c r="BW144" s="145"/>
      <c r="BX144" s="145"/>
      <c r="BY144" s="145"/>
      <c r="BZ144" s="145"/>
      <c r="CA144" s="145"/>
      <c r="CB144" s="145"/>
      <c r="CC144" s="145"/>
      <c r="CD144" s="145"/>
      <c r="CE144" s="145"/>
      <c r="CF144" s="145"/>
      <c r="CG144" s="145"/>
      <c r="CH144" s="145"/>
      <c r="CI144" s="145"/>
      <c r="CJ144" s="145"/>
      <c r="CK144" s="145"/>
      <c r="CL144" s="145"/>
      <c r="CM144" s="145"/>
      <c r="CN144" s="145"/>
      <c r="CO144" s="145"/>
      <c r="CP144" s="145"/>
      <c r="CQ144" s="145"/>
      <c r="CR144" s="145"/>
      <c r="CS144" s="145"/>
      <c r="CT144" s="145"/>
      <c r="CU144" s="145"/>
      <c r="CV144" s="145"/>
      <c r="CW144" s="145"/>
      <c r="CX144" s="145"/>
      <c r="CY144" s="145"/>
      <c r="CZ144" s="145"/>
      <c r="DA144" s="145"/>
      <c r="DB144" s="145"/>
      <c r="DC144" s="145"/>
      <c r="DD144" s="145"/>
      <c r="DE144" s="145"/>
      <c r="DF144" s="145"/>
      <c r="DG144" s="145"/>
      <c r="DH144" s="145"/>
      <c r="DI144" s="145"/>
      <c r="DJ144" s="145"/>
      <c r="DK144" s="145"/>
      <c r="DL144" s="145"/>
      <c r="DM144" s="145"/>
      <c r="DN144" s="145"/>
      <c r="DO144" s="145"/>
      <c r="DP144" s="145"/>
      <c r="DQ144" s="145"/>
      <c r="DR144" s="145"/>
      <c r="DS144" s="145"/>
      <c r="DT144" s="145"/>
      <c r="DU144" s="145"/>
      <c r="DV144" s="145"/>
      <c r="DW144" s="145"/>
      <c r="DX144" s="145"/>
      <c r="DY144" s="145"/>
      <c r="DZ144" s="145"/>
      <c r="EA144" s="145"/>
      <c r="EB144" s="145"/>
      <c r="EC144" s="145"/>
      <c r="ED144" s="145"/>
      <c r="EE144" s="145"/>
      <c r="EF144" s="145"/>
      <c r="EG144" s="145"/>
      <c r="EH144" s="145"/>
      <c r="EI144" s="145"/>
      <c r="EJ144" s="145"/>
      <c r="EK144" s="145"/>
      <c r="EL144" s="145"/>
      <c r="EM144" s="145"/>
      <c r="EN144" s="145"/>
      <c r="EO144" s="145"/>
      <c r="EP144" s="145"/>
      <c r="EQ144" s="145"/>
      <c r="ER144" s="145"/>
      <c r="ES144" s="145"/>
      <c r="ET144" s="145"/>
      <c r="EU144" s="145"/>
      <c r="EV144" s="145"/>
      <c r="EW144" s="145"/>
      <c r="EX144" s="145"/>
      <c r="EY144" s="145"/>
      <c r="EZ144" s="145"/>
      <c r="FA144" s="145"/>
      <c r="FB144" s="145"/>
      <c r="FC144" s="145"/>
      <c r="FD144" s="145"/>
      <c r="FE144" s="145"/>
      <c r="FF144" s="145"/>
      <c r="FG144" s="145"/>
      <c r="FH144" s="145"/>
      <c r="FI144" s="145"/>
      <c r="FJ144" s="145"/>
      <c r="FK144" s="145"/>
      <c r="FL144" s="145"/>
      <c r="FM144" s="145"/>
      <c r="FN144" s="145"/>
      <c r="FO144" s="145"/>
      <c r="FP144" s="145"/>
      <c r="FQ144" s="145"/>
      <c r="FR144" s="145"/>
      <c r="FS144" s="145"/>
      <c r="FT144" s="145"/>
      <c r="FU144" s="145"/>
      <c r="FV144" s="145"/>
      <c r="FW144" s="145"/>
      <c r="FX144" s="145"/>
      <c r="FY144" s="145"/>
      <c r="FZ144" s="145"/>
      <c r="GA144" s="145"/>
      <c r="GB144" s="145"/>
      <c r="GC144" s="145"/>
      <c r="GD144" s="145"/>
      <c r="GE144" s="145"/>
      <c r="GF144" s="145"/>
      <c r="GG144" s="145"/>
      <c r="GH144" s="145"/>
      <c r="GI144" s="145"/>
      <c r="GJ144" s="145"/>
      <c r="GK144" s="145"/>
      <c r="GL144" s="145"/>
      <c r="GM144" s="145"/>
      <c r="GN144" s="145"/>
      <c r="GO144" s="145"/>
      <c r="GP144" s="145"/>
      <c r="GQ144" s="145"/>
      <c r="GR144" s="145"/>
      <c r="GS144" s="145"/>
      <c r="GT144" s="145"/>
      <c r="GU144" s="145"/>
      <c r="GV144" s="145"/>
      <c r="GW144" s="145"/>
      <c r="GX144" s="145"/>
      <c r="GY144" s="145"/>
      <c r="GZ144" s="145"/>
      <c r="HA144" s="145"/>
      <c r="HB144" s="145"/>
      <c r="HC144" s="145"/>
      <c r="HD144" s="145"/>
      <c r="HE144" s="145"/>
      <c r="HF144" s="145"/>
      <c r="HG144" s="145"/>
      <c r="HH144" s="145"/>
      <c r="HI144" s="145"/>
      <c r="HJ144" s="145"/>
      <c r="HK144" s="145"/>
      <c r="HL144" s="145"/>
      <c r="HM144" s="145"/>
      <c r="HN144" s="145"/>
      <c r="HO144" s="145"/>
      <c r="HP144" s="145"/>
      <c r="HQ144" s="145"/>
      <c r="HR144" s="145"/>
      <c r="HS144" s="145"/>
      <c r="HT144" s="145"/>
      <c r="HU144" s="145"/>
      <c r="HV144" s="145"/>
      <c r="HW144" s="145"/>
      <c r="HX144" s="145"/>
      <c r="HY144" s="145"/>
      <c r="HZ144" s="145"/>
      <c r="IA144" s="145"/>
      <c r="IB144" s="145"/>
      <c r="IC144" s="145"/>
      <c r="ID144" s="145"/>
      <c r="IE144" s="145"/>
      <c r="IF144" s="145"/>
      <c r="IG144" s="145"/>
      <c r="IH144" s="145"/>
      <c r="II144" s="145"/>
      <c r="IJ144" s="145"/>
      <c r="IK144" s="145"/>
      <c r="IL144" s="145"/>
      <c r="IM144" s="145"/>
      <c r="IN144" s="145"/>
      <c r="IO144" s="145"/>
      <c r="IP144" s="145"/>
      <c r="IQ144" s="145"/>
      <c r="IR144" s="145"/>
      <c r="IS144" s="145"/>
      <c r="IT144" s="145"/>
      <c r="IU144" s="145"/>
      <c r="IV144" s="145"/>
    </row>
    <row r="145" spans="1:256" ht="45" customHeight="1" x14ac:dyDescent="0.5">
      <c r="B145" s="23"/>
      <c r="C145" s="58"/>
      <c r="D145" s="58"/>
      <c r="E145" s="57" t="s">
        <v>19</v>
      </c>
      <c r="F145" s="58" t="s">
        <v>188</v>
      </c>
      <c r="G145" s="75"/>
      <c r="H145" s="85"/>
      <c r="I145" s="85">
        <v>500</v>
      </c>
      <c r="J145" s="85">
        <v>455</v>
      </c>
      <c r="K145" s="85"/>
      <c r="L145" s="85"/>
      <c r="M145" s="85"/>
      <c r="N145" s="85"/>
      <c r="O145" s="85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  <c r="DV145" s="2"/>
      <c r="DW145" s="2"/>
      <c r="DX145" s="2"/>
      <c r="DY145" s="2"/>
      <c r="DZ145" s="2"/>
      <c r="EA145" s="2"/>
      <c r="EB145" s="2"/>
      <c r="EC145" s="2"/>
      <c r="ED145" s="2"/>
      <c r="EE145" s="2"/>
      <c r="EF145" s="2"/>
      <c r="EG145" s="2"/>
      <c r="EH145" s="2"/>
      <c r="EI145" s="2"/>
      <c r="EJ145" s="2"/>
      <c r="EK145" s="2"/>
      <c r="EL145" s="2"/>
      <c r="EM145" s="2"/>
      <c r="EN145" s="2"/>
      <c r="EO145" s="2"/>
      <c r="EP145" s="2"/>
      <c r="EQ145" s="2"/>
      <c r="ER145" s="2"/>
      <c r="ES145" s="2"/>
      <c r="ET145" s="2"/>
      <c r="EU145" s="2"/>
      <c r="EV145" s="2"/>
      <c r="EW145" s="2"/>
      <c r="EX145" s="2"/>
      <c r="EY145" s="2"/>
      <c r="EZ145" s="2"/>
      <c r="FA145" s="2"/>
      <c r="FB145" s="2"/>
      <c r="FC145" s="2"/>
      <c r="FD145" s="2"/>
      <c r="FE145" s="2"/>
      <c r="FF145" s="2"/>
      <c r="FG145" s="2"/>
      <c r="FH145" s="2"/>
      <c r="FI145" s="2"/>
      <c r="FJ145" s="2"/>
      <c r="FK145" s="2"/>
      <c r="FL145" s="2"/>
      <c r="FM145" s="2"/>
      <c r="FN145" s="2"/>
      <c r="FO145" s="2"/>
      <c r="FP145" s="2"/>
      <c r="FQ145" s="2"/>
      <c r="FR145" s="2"/>
      <c r="FS145" s="2"/>
      <c r="FT145" s="2"/>
      <c r="FU145" s="2"/>
      <c r="FV145" s="2"/>
      <c r="FW145" s="2"/>
      <c r="FX145" s="2"/>
      <c r="FY145" s="2"/>
      <c r="FZ145" s="2"/>
      <c r="GA145" s="2"/>
      <c r="GB145" s="2"/>
      <c r="GC145" s="2"/>
      <c r="GD145" s="2"/>
      <c r="GE145" s="2"/>
      <c r="GF145" s="2"/>
      <c r="GG145" s="2"/>
      <c r="GH145" s="2"/>
      <c r="GI145" s="2"/>
      <c r="GJ145" s="2"/>
      <c r="GK145" s="2"/>
      <c r="GL145" s="2"/>
      <c r="GM145" s="2"/>
      <c r="GN145" s="2"/>
      <c r="GO145" s="2"/>
      <c r="GP145" s="2"/>
      <c r="GQ145" s="2"/>
      <c r="GR145" s="2"/>
      <c r="GS145" s="2"/>
      <c r="GT145" s="2"/>
      <c r="GU145" s="2"/>
      <c r="GV145" s="2"/>
      <c r="GW145" s="2"/>
      <c r="GX145" s="2"/>
      <c r="GY145" s="2"/>
      <c r="GZ145" s="2"/>
      <c r="HA145" s="2"/>
      <c r="HB145" s="2"/>
      <c r="HC145" s="2"/>
      <c r="HD145" s="2"/>
      <c r="HE145" s="2"/>
      <c r="HF145" s="2"/>
      <c r="HG145" s="2"/>
      <c r="HH145" s="2"/>
      <c r="HI145" s="2"/>
      <c r="HJ145" s="2"/>
      <c r="HK145" s="2"/>
      <c r="HL145" s="2"/>
      <c r="HM145" s="2"/>
      <c r="HN145" s="2"/>
      <c r="HO145" s="2"/>
      <c r="HP145" s="2"/>
      <c r="HQ145" s="2"/>
      <c r="HR145" s="2"/>
      <c r="HS145" s="2"/>
      <c r="HT145" s="2"/>
      <c r="HU145" s="2"/>
      <c r="HV145" s="2"/>
      <c r="HW145" s="2"/>
      <c r="HX145" s="2"/>
      <c r="HY145" s="2"/>
      <c r="HZ145" s="2"/>
      <c r="IA145" s="2"/>
      <c r="IB145" s="2"/>
      <c r="IC145" s="2"/>
      <c r="ID145" s="2"/>
      <c r="IE145" s="2"/>
      <c r="IF145" s="2"/>
      <c r="IG145" s="2"/>
      <c r="IH145" s="2"/>
      <c r="II145" s="2"/>
      <c r="IJ145" s="2"/>
      <c r="IK145" s="2"/>
      <c r="IL145" s="2"/>
      <c r="IM145" s="2"/>
      <c r="IN145" s="2"/>
      <c r="IO145" s="2"/>
      <c r="IP145" s="2"/>
      <c r="IQ145" s="2"/>
      <c r="IR145" s="2"/>
      <c r="IS145" s="2"/>
      <c r="IT145" s="2"/>
      <c r="IU145" s="2"/>
      <c r="IV145" s="2"/>
    </row>
    <row r="146" spans="1:256" ht="45" customHeight="1" thickBot="1" x14ac:dyDescent="0.55000000000000004">
      <c r="B146" s="23"/>
      <c r="C146" s="58"/>
      <c r="D146" s="58"/>
      <c r="E146" s="57" t="s">
        <v>21</v>
      </c>
      <c r="F146" s="56" t="s">
        <v>123</v>
      </c>
      <c r="G146" s="75"/>
      <c r="H146" s="85"/>
      <c r="I146" s="85">
        <v>20</v>
      </c>
      <c r="J146" s="85">
        <v>20</v>
      </c>
      <c r="K146" s="85"/>
      <c r="L146" s="85"/>
      <c r="M146" s="85"/>
      <c r="N146" s="85"/>
      <c r="O146" s="85"/>
      <c r="P146" s="18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  <c r="AG146" s="23"/>
      <c r="AH146" s="23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  <c r="DV146" s="2"/>
      <c r="DW146" s="2"/>
      <c r="DX146" s="2"/>
      <c r="DY146" s="2"/>
      <c r="DZ146" s="2"/>
      <c r="EA146" s="2"/>
      <c r="EB146" s="2"/>
      <c r="EC146" s="2"/>
      <c r="ED146" s="2"/>
      <c r="EE146" s="2"/>
      <c r="EF146" s="2"/>
      <c r="EG146" s="2"/>
      <c r="EH146" s="2"/>
      <c r="EI146" s="2"/>
      <c r="EJ146" s="2"/>
      <c r="EK146" s="2"/>
      <c r="EL146" s="2"/>
      <c r="EM146" s="2"/>
      <c r="EN146" s="2"/>
      <c r="EO146" s="2"/>
      <c r="EP146" s="2"/>
      <c r="EQ146" s="2"/>
      <c r="ER146" s="2"/>
      <c r="ES146" s="2"/>
      <c r="ET146" s="2"/>
      <c r="EU146" s="2"/>
      <c r="EV146" s="2"/>
      <c r="EW146" s="2"/>
      <c r="EX146" s="2"/>
      <c r="EY146" s="2"/>
      <c r="EZ146" s="2"/>
      <c r="FA146" s="2"/>
      <c r="FB146" s="2"/>
      <c r="FC146" s="2"/>
      <c r="FD146" s="2"/>
      <c r="FE146" s="2"/>
      <c r="FF146" s="2"/>
      <c r="FG146" s="2"/>
      <c r="FH146" s="2"/>
      <c r="FI146" s="2"/>
      <c r="FJ146" s="2"/>
      <c r="FK146" s="2"/>
      <c r="FL146" s="2"/>
      <c r="FM146" s="2"/>
      <c r="FN146" s="2"/>
      <c r="FO146" s="2"/>
      <c r="FP146" s="2"/>
      <c r="FQ146" s="2"/>
      <c r="FR146" s="2"/>
      <c r="FS146" s="2"/>
      <c r="FT146" s="2"/>
      <c r="FU146" s="2"/>
      <c r="FV146" s="2"/>
      <c r="FW146" s="2"/>
      <c r="FX146" s="2"/>
      <c r="FY146" s="2"/>
      <c r="FZ146" s="2"/>
      <c r="GA146" s="2"/>
      <c r="GB146" s="2"/>
      <c r="GC146" s="2"/>
      <c r="GD146" s="2"/>
      <c r="GE146" s="2"/>
      <c r="GF146" s="2"/>
      <c r="GG146" s="2"/>
      <c r="GH146" s="2"/>
      <c r="GI146" s="2"/>
      <c r="GJ146" s="2"/>
      <c r="GK146" s="2"/>
      <c r="GL146" s="2"/>
      <c r="GM146" s="2"/>
      <c r="GN146" s="2"/>
      <c r="GO146" s="2"/>
      <c r="GP146" s="2"/>
      <c r="GQ146" s="2"/>
      <c r="GR146" s="2"/>
      <c r="GS146" s="2"/>
      <c r="GT146" s="2"/>
      <c r="GU146" s="2"/>
      <c r="GV146" s="2"/>
      <c r="GW146" s="2"/>
      <c r="GX146" s="2"/>
      <c r="GY146" s="2"/>
      <c r="GZ146" s="2"/>
      <c r="HA146" s="2"/>
      <c r="HB146" s="2"/>
      <c r="HC146" s="2"/>
      <c r="HD146" s="2"/>
      <c r="HE146" s="2"/>
      <c r="HF146" s="2"/>
      <c r="HG146" s="2"/>
      <c r="HH146" s="2"/>
      <c r="HI146" s="2"/>
      <c r="HJ146" s="2"/>
      <c r="HK146" s="2"/>
      <c r="HL146" s="2"/>
      <c r="HM146" s="2"/>
      <c r="HN146" s="2"/>
      <c r="HO146" s="2"/>
      <c r="HP146" s="2"/>
      <c r="HQ146" s="2"/>
      <c r="HR146" s="2"/>
      <c r="HS146" s="2"/>
      <c r="HT146" s="2"/>
      <c r="HU146" s="2"/>
      <c r="HV146" s="2"/>
      <c r="HW146" s="2"/>
      <c r="HX146" s="2"/>
      <c r="HY146" s="2"/>
      <c r="HZ146" s="2"/>
      <c r="IA146" s="2"/>
      <c r="IB146" s="2"/>
      <c r="IC146" s="2"/>
      <c r="ID146" s="2"/>
      <c r="IE146" s="2"/>
      <c r="IF146" s="2"/>
      <c r="IG146" s="2"/>
      <c r="IH146" s="2"/>
      <c r="II146" s="2"/>
      <c r="IJ146" s="2"/>
      <c r="IK146" s="2"/>
      <c r="IL146" s="2"/>
      <c r="IM146" s="2"/>
      <c r="IN146" s="2"/>
      <c r="IO146" s="2"/>
      <c r="IP146" s="2"/>
      <c r="IQ146" s="2"/>
      <c r="IR146" s="2"/>
      <c r="IS146" s="2"/>
      <c r="IT146" s="2"/>
      <c r="IU146" s="2"/>
      <c r="IV146" s="2"/>
    </row>
    <row r="147" spans="1:256" ht="45" customHeight="1" thickTop="1" x14ac:dyDescent="0.5">
      <c r="B147" s="94"/>
      <c r="C147" s="195" t="s">
        <v>102</v>
      </c>
      <c r="D147" s="98" t="s">
        <v>189</v>
      </c>
      <c r="E147" s="97"/>
      <c r="F147" s="176"/>
      <c r="G147" s="196"/>
      <c r="H147" s="197"/>
      <c r="I147" s="197"/>
      <c r="J147" s="197"/>
      <c r="K147" s="197"/>
      <c r="L147" s="197"/>
      <c r="M147" s="197"/>
      <c r="N147" s="197"/>
      <c r="O147" s="197"/>
      <c r="P147" s="94"/>
      <c r="Q147" s="94"/>
      <c r="R147" s="94"/>
      <c r="S147" s="94"/>
      <c r="T147" s="94"/>
      <c r="U147" s="94"/>
      <c r="V147" s="94"/>
      <c r="W147" s="94"/>
      <c r="X147" s="94"/>
      <c r="Y147" s="94"/>
      <c r="Z147" s="94"/>
      <c r="AA147" s="94"/>
      <c r="AB147" s="94"/>
      <c r="AC147" s="94"/>
      <c r="AD147" s="94"/>
      <c r="AE147" s="94"/>
      <c r="AF147" s="94"/>
      <c r="AG147" s="94"/>
      <c r="AH147" s="94"/>
      <c r="AI147" s="198"/>
      <c r="AJ147" s="198"/>
      <c r="AK147" s="198"/>
      <c r="AL147" s="198"/>
      <c r="AM147" s="198"/>
      <c r="AN147" s="198"/>
      <c r="AO147" s="198"/>
      <c r="AP147" s="198"/>
      <c r="AQ147" s="198"/>
      <c r="AR147" s="198"/>
      <c r="AS147" s="198"/>
      <c r="AT147" s="198"/>
      <c r="AU147" s="198"/>
      <c r="AV147" s="198"/>
      <c r="AW147" s="198"/>
      <c r="AX147" s="198"/>
      <c r="AY147" s="198"/>
      <c r="AZ147" s="198"/>
      <c r="BA147" s="198"/>
      <c r="BB147" s="198"/>
      <c r="BC147" s="198"/>
      <c r="BD147" s="198"/>
      <c r="BE147" s="198"/>
      <c r="BF147" s="198"/>
      <c r="BG147" s="198"/>
      <c r="BH147" s="198"/>
      <c r="BI147" s="198"/>
      <c r="BJ147" s="198"/>
      <c r="BK147" s="198"/>
      <c r="BL147" s="198"/>
      <c r="BM147" s="198"/>
      <c r="BN147" s="198"/>
      <c r="BO147" s="198"/>
      <c r="BP147" s="198"/>
      <c r="BQ147" s="198"/>
      <c r="BR147" s="198"/>
      <c r="BS147" s="198"/>
      <c r="BT147" s="198"/>
      <c r="BU147" s="198"/>
      <c r="BV147" s="198"/>
      <c r="BW147" s="198"/>
      <c r="BX147" s="198"/>
      <c r="BY147" s="198"/>
      <c r="BZ147" s="198"/>
      <c r="CA147" s="198"/>
      <c r="CB147" s="198"/>
      <c r="CC147" s="198"/>
      <c r="CD147" s="198"/>
      <c r="CE147" s="198"/>
      <c r="CF147" s="198"/>
      <c r="CG147" s="198"/>
      <c r="CH147" s="198"/>
      <c r="CI147" s="198"/>
      <c r="CJ147" s="198"/>
      <c r="CK147" s="198"/>
      <c r="CL147" s="198"/>
      <c r="CM147" s="198"/>
      <c r="CN147" s="198"/>
      <c r="CO147" s="198"/>
      <c r="CP147" s="198"/>
      <c r="CQ147" s="198"/>
      <c r="CR147" s="198"/>
      <c r="CS147" s="198"/>
      <c r="CT147" s="198"/>
      <c r="CU147" s="198"/>
      <c r="CV147" s="198"/>
      <c r="CW147" s="198"/>
      <c r="CX147" s="198"/>
      <c r="CY147" s="198"/>
      <c r="CZ147" s="198"/>
      <c r="DA147" s="198"/>
      <c r="DB147" s="198"/>
      <c r="DC147" s="198"/>
      <c r="DD147" s="198"/>
      <c r="DE147" s="198"/>
      <c r="DF147" s="198"/>
      <c r="DG147" s="198"/>
      <c r="DH147" s="198"/>
      <c r="DI147" s="198"/>
      <c r="DJ147" s="198"/>
      <c r="DK147" s="198"/>
      <c r="DL147" s="198"/>
      <c r="DM147" s="198"/>
      <c r="DN147" s="198"/>
      <c r="DO147" s="198"/>
      <c r="DP147" s="198"/>
      <c r="DQ147" s="198"/>
      <c r="DR147" s="198"/>
      <c r="DS147" s="198"/>
      <c r="DT147" s="198"/>
      <c r="DU147" s="198"/>
      <c r="DV147" s="198"/>
      <c r="DW147" s="198"/>
      <c r="DX147" s="198"/>
      <c r="DY147" s="198"/>
      <c r="DZ147" s="198"/>
      <c r="EA147" s="198"/>
      <c r="EB147" s="198"/>
      <c r="EC147" s="198"/>
      <c r="ED147" s="198"/>
      <c r="EE147" s="198"/>
      <c r="EF147" s="198"/>
      <c r="EG147" s="198"/>
      <c r="EH147" s="198"/>
      <c r="EI147" s="198"/>
      <c r="EJ147" s="198"/>
      <c r="EK147" s="198"/>
      <c r="EL147" s="198"/>
      <c r="EM147" s="198"/>
      <c r="EN147" s="198"/>
      <c r="EO147" s="198"/>
      <c r="EP147" s="198"/>
      <c r="EQ147" s="198"/>
      <c r="ER147" s="198"/>
      <c r="ES147" s="198"/>
      <c r="ET147" s="198"/>
      <c r="EU147" s="198"/>
      <c r="EV147" s="198"/>
      <c r="EW147" s="198"/>
      <c r="EX147" s="198"/>
      <c r="EY147" s="198"/>
      <c r="EZ147" s="198"/>
      <c r="FA147" s="198"/>
      <c r="FB147" s="198"/>
      <c r="FC147" s="198"/>
      <c r="FD147" s="198"/>
      <c r="FE147" s="198"/>
      <c r="FF147" s="198"/>
      <c r="FG147" s="198"/>
      <c r="FH147" s="198"/>
      <c r="FI147" s="198"/>
      <c r="FJ147" s="198"/>
      <c r="FK147" s="198"/>
      <c r="FL147" s="198"/>
      <c r="FM147" s="198"/>
      <c r="FN147" s="198"/>
      <c r="FO147" s="198"/>
      <c r="FP147" s="198"/>
      <c r="FQ147" s="198"/>
      <c r="FR147" s="198"/>
      <c r="FS147" s="198"/>
      <c r="FT147" s="198"/>
      <c r="FU147" s="198"/>
      <c r="FV147" s="198"/>
      <c r="FW147" s="198"/>
      <c r="FX147" s="198"/>
      <c r="FY147" s="198"/>
      <c r="FZ147" s="198"/>
      <c r="GA147" s="198"/>
      <c r="GB147" s="198"/>
      <c r="GC147" s="198"/>
      <c r="GD147" s="198"/>
      <c r="GE147" s="198"/>
      <c r="GF147" s="198"/>
      <c r="GG147" s="198"/>
      <c r="GH147" s="198"/>
      <c r="GI147" s="198"/>
      <c r="GJ147" s="198"/>
      <c r="GK147" s="198"/>
      <c r="GL147" s="198"/>
      <c r="GM147" s="198"/>
      <c r="GN147" s="198"/>
      <c r="GO147" s="198"/>
      <c r="GP147" s="198"/>
      <c r="GQ147" s="198"/>
      <c r="GR147" s="198"/>
      <c r="GS147" s="198"/>
      <c r="GT147" s="198"/>
      <c r="GU147" s="198"/>
      <c r="GV147" s="198"/>
      <c r="GW147" s="198"/>
      <c r="GX147" s="198"/>
      <c r="GY147" s="198"/>
      <c r="GZ147" s="198"/>
      <c r="HA147" s="198"/>
      <c r="HB147" s="198"/>
      <c r="HC147" s="198"/>
      <c r="HD147" s="198"/>
      <c r="HE147" s="198"/>
      <c r="HF147" s="198"/>
      <c r="HG147" s="198"/>
      <c r="HH147" s="198"/>
      <c r="HI147" s="198"/>
      <c r="HJ147" s="198"/>
      <c r="HK147" s="198"/>
      <c r="HL147" s="198"/>
      <c r="HM147" s="198"/>
      <c r="HN147" s="198"/>
      <c r="HO147" s="198"/>
      <c r="HP147" s="198"/>
      <c r="HQ147" s="198"/>
      <c r="HR147" s="198"/>
      <c r="HS147" s="198"/>
      <c r="HT147" s="198"/>
      <c r="HU147" s="198"/>
      <c r="HV147" s="198"/>
      <c r="HW147" s="198"/>
      <c r="HX147" s="198"/>
      <c r="HY147" s="198"/>
      <c r="HZ147" s="198"/>
      <c r="IA147" s="198"/>
      <c r="IB147" s="198"/>
      <c r="IC147" s="198"/>
      <c r="ID147" s="198"/>
      <c r="IE147" s="198"/>
      <c r="IF147" s="198"/>
      <c r="IG147" s="198"/>
      <c r="IH147" s="198"/>
      <c r="II147" s="198"/>
      <c r="IJ147" s="198"/>
      <c r="IK147" s="198"/>
      <c r="IL147" s="198"/>
      <c r="IM147" s="198"/>
      <c r="IN147" s="198"/>
      <c r="IO147" s="198"/>
      <c r="IP147" s="198"/>
      <c r="IQ147" s="198"/>
      <c r="IR147" s="198"/>
      <c r="IS147" s="198"/>
      <c r="IT147" s="198"/>
      <c r="IU147" s="198"/>
      <c r="IV147" s="198"/>
    </row>
    <row r="148" spans="1:256" ht="45" customHeight="1" thickBot="1" x14ac:dyDescent="0.55000000000000004">
      <c r="B148" s="94"/>
      <c r="C148" s="199"/>
      <c r="D148" s="23"/>
      <c r="E148" s="154"/>
      <c r="F148" s="126"/>
      <c r="G148" s="200"/>
      <c r="H148" s="156"/>
      <c r="I148" s="156"/>
      <c r="J148" s="156"/>
      <c r="K148" s="156"/>
      <c r="L148" s="156"/>
      <c r="M148" s="156"/>
      <c r="N148" s="156"/>
      <c r="O148" s="156"/>
      <c r="P148" s="94"/>
      <c r="Q148" s="94"/>
      <c r="R148" s="94"/>
      <c r="S148" s="94"/>
      <c r="T148" s="94"/>
      <c r="U148" s="94"/>
      <c r="V148" s="94"/>
      <c r="W148" s="94"/>
      <c r="X148" s="94"/>
      <c r="Y148" s="94"/>
      <c r="Z148" s="94"/>
      <c r="AA148" s="94"/>
      <c r="AB148" s="94"/>
      <c r="AC148" s="94"/>
      <c r="AD148" s="94"/>
      <c r="AE148" s="94"/>
      <c r="AF148" s="94"/>
      <c r="AG148" s="94"/>
      <c r="AH148" s="94"/>
      <c r="AI148" s="94"/>
      <c r="AJ148" s="94"/>
      <c r="AK148" s="94"/>
      <c r="AL148" s="94"/>
      <c r="AM148" s="94"/>
      <c r="AN148" s="94"/>
      <c r="AO148" s="94"/>
      <c r="AP148" s="94"/>
      <c r="AQ148" s="94"/>
      <c r="AR148" s="94"/>
      <c r="AS148" s="94"/>
      <c r="AT148" s="94"/>
      <c r="AU148" s="94"/>
      <c r="AV148" s="94"/>
      <c r="AW148" s="94"/>
      <c r="AX148" s="94"/>
      <c r="AY148" s="94"/>
      <c r="AZ148" s="94"/>
      <c r="BA148" s="94"/>
      <c r="BB148" s="94"/>
      <c r="BC148" s="94"/>
      <c r="BD148" s="94"/>
      <c r="BE148" s="94"/>
      <c r="BF148" s="94"/>
      <c r="BG148" s="94"/>
      <c r="BH148" s="94"/>
      <c r="BI148" s="94"/>
      <c r="BJ148" s="94"/>
      <c r="BK148" s="94"/>
      <c r="BL148" s="94"/>
      <c r="BM148" s="94"/>
      <c r="BN148" s="94"/>
      <c r="BO148" s="94"/>
      <c r="BP148" s="94"/>
      <c r="BQ148" s="94"/>
      <c r="BR148" s="94"/>
      <c r="BS148" s="94"/>
      <c r="BT148" s="94"/>
      <c r="BU148" s="94"/>
      <c r="BV148" s="94"/>
      <c r="BW148" s="94"/>
      <c r="BX148" s="94"/>
      <c r="BY148" s="94"/>
      <c r="BZ148" s="94"/>
      <c r="CA148" s="94"/>
      <c r="CB148" s="94"/>
      <c r="CC148" s="94"/>
      <c r="CD148" s="94"/>
      <c r="CE148" s="94"/>
      <c r="CF148" s="94"/>
      <c r="CG148" s="94"/>
      <c r="CH148" s="94"/>
      <c r="CI148" s="94"/>
      <c r="CJ148" s="94"/>
      <c r="CK148" s="94"/>
      <c r="CL148" s="94"/>
      <c r="CM148" s="94"/>
      <c r="CN148" s="94"/>
      <c r="CO148" s="94"/>
      <c r="CP148" s="94"/>
      <c r="CQ148" s="94"/>
      <c r="CR148" s="94"/>
      <c r="CS148" s="94"/>
      <c r="CT148" s="94"/>
      <c r="CU148" s="94"/>
      <c r="CV148" s="94"/>
      <c r="CW148" s="94"/>
      <c r="CX148" s="94"/>
      <c r="CY148" s="94"/>
      <c r="CZ148" s="94"/>
      <c r="DA148" s="94"/>
      <c r="DB148" s="94"/>
      <c r="DC148" s="94"/>
      <c r="DD148" s="94"/>
      <c r="DE148" s="94"/>
      <c r="DF148" s="94"/>
      <c r="DG148" s="94"/>
      <c r="DH148" s="94"/>
      <c r="DI148" s="94"/>
      <c r="DJ148" s="94"/>
      <c r="DK148" s="94"/>
      <c r="DL148" s="94"/>
      <c r="DM148" s="94"/>
      <c r="DN148" s="94"/>
      <c r="DO148" s="94"/>
      <c r="DP148" s="94"/>
      <c r="DQ148" s="94"/>
      <c r="DR148" s="94"/>
      <c r="DS148" s="94"/>
      <c r="DT148" s="94"/>
      <c r="DU148" s="94"/>
      <c r="DV148" s="94"/>
      <c r="DW148" s="94"/>
      <c r="DX148" s="94"/>
      <c r="DY148" s="94"/>
      <c r="DZ148" s="94"/>
      <c r="EA148" s="94"/>
      <c r="EB148" s="94"/>
      <c r="EC148" s="94"/>
      <c r="ED148" s="94"/>
      <c r="EE148" s="94"/>
      <c r="EF148" s="94"/>
      <c r="EG148" s="94"/>
      <c r="EH148" s="94"/>
      <c r="EI148" s="94"/>
      <c r="EJ148" s="94"/>
      <c r="EK148" s="94"/>
      <c r="EL148" s="94"/>
      <c r="EM148" s="94"/>
      <c r="EN148" s="94"/>
      <c r="EO148" s="94"/>
      <c r="EP148" s="94"/>
      <c r="EQ148" s="94"/>
      <c r="ER148" s="94"/>
      <c r="ES148" s="94"/>
      <c r="ET148" s="94"/>
      <c r="EU148" s="94"/>
      <c r="EV148" s="94"/>
      <c r="EW148" s="94"/>
      <c r="EX148" s="94"/>
      <c r="EY148" s="94"/>
      <c r="EZ148" s="94"/>
      <c r="FA148" s="94"/>
      <c r="FB148" s="94"/>
      <c r="FC148" s="94"/>
      <c r="FD148" s="94"/>
      <c r="FE148" s="94"/>
      <c r="FF148" s="94"/>
      <c r="FG148" s="94"/>
      <c r="FH148" s="94"/>
      <c r="FI148" s="94"/>
      <c r="FJ148" s="94"/>
      <c r="FK148" s="94"/>
      <c r="FL148" s="94"/>
      <c r="FM148" s="94"/>
      <c r="FN148" s="94"/>
      <c r="FO148" s="94"/>
      <c r="FP148" s="94"/>
      <c r="FQ148" s="94"/>
      <c r="FR148" s="94"/>
      <c r="FS148" s="94"/>
      <c r="FT148" s="94"/>
      <c r="FU148" s="94"/>
      <c r="FV148" s="94"/>
      <c r="FW148" s="94"/>
      <c r="FX148" s="94"/>
      <c r="FY148" s="94"/>
      <c r="FZ148" s="94"/>
      <c r="GA148" s="94"/>
      <c r="GB148" s="94"/>
      <c r="GC148" s="94"/>
      <c r="GD148" s="94"/>
      <c r="GE148" s="94"/>
      <c r="GF148" s="94"/>
      <c r="GG148" s="94"/>
      <c r="GH148" s="94"/>
      <c r="GI148" s="94"/>
      <c r="GJ148" s="94"/>
      <c r="GK148" s="94"/>
      <c r="GL148" s="94"/>
      <c r="GM148" s="94"/>
      <c r="GN148" s="94"/>
      <c r="GO148" s="94"/>
      <c r="GP148" s="94"/>
      <c r="GQ148" s="94"/>
      <c r="GR148" s="94"/>
      <c r="GS148" s="94"/>
      <c r="GT148" s="94"/>
      <c r="GU148" s="94"/>
      <c r="GV148" s="94"/>
      <c r="GW148" s="94"/>
      <c r="GX148" s="94"/>
      <c r="GY148" s="94"/>
      <c r="GZ148" s="94"/>
      <c r="HA148" s="94"/>
      <c r="HB148" s="94"/>
      <c r="HC148" s="94"/>
      <c r="HD148" s="94"/>
      <c r="HE148" s="94"/>
      <c r="HF148" s="94"/>
      <c r="HG148" s="94"/>
      <c r="HH148" s="94"/>
      <c r="HI148" s="94"/>
      <c r="HJ148" s="94"/>
      <c r="HK148" s="94"/>
      <c r="HL148" s="94"/>
      <c r="HM148" s="94"/>
      <c r="HN148" s="94"/>
      <c r="HO148" s="94"/>
      <c r="HP148" s="94"/>
      <c r="HQ148" s="94"/>
      <c r="HR148" s="94"/>
      <c r="HS148" s="94"/>
      <c r="HT148" s="94"/>
      <c r="HU148" s="94"/>
      <c r="HV148" s="94"/>
      <c r="HW148" s="94"/>
      <c r="HX148" s="94"/>
      <c r="HY148" s="94"/>
      <c r="HZ148" s="94"/>
      <c r="IA148" s="94"/>
      <c r="IB148" s="94"/>
      <c r="IC148" s="94"/>
      <c r="ID148" s="94"/>
      <c r="IE148" s="94"/>
      <c r="IF148" s="94"/>
      <c r="IG148" s="94"/>
      <c r="IH148" s="94"/>
      <c r="II148" s="94"/>
      <c r="IJ148" s="94"/>
      <c r="IK148" s="94"/>
      <c r="IL148" s="94"/>
      <c r="IM148" s="94"/>
      <c r="IN148" s="94"/>
      <c r="IO148" s="94"/>
      <c r="IP148" s="94"/>
      <c r="IQ148" s="94"/>
      <c r="IR148" s="94"/>
      <c r="IS148" s="94"/>
      <c r="IT148" s="94"/>
      <c r="IU148" s="94"/>
      <c r="IV148" s="94"/>
    </row>
    <row r="149" spans="1:256" ht="45" customHeight="1" thickTop="1" thickBot="1" x14ac:dyDescent="0.55000000000000004">
      <c r="B149" s="29"/>
      <c r="C149" s="503" t="s">
        <v>7</v>
      </c>
      <c r="D149" s="505" t="s">
        <v>8</v>
      </c>
      <c r="E149" s="507"/>
      <c r="F149" s="503" t="s">
        <v>9</v>
      </c>
      <c r="G149" s="509" t="s">
        <v>10</v>
      </c>
      <c r="H149" s="510"/>
      <c r="I149" s="498" t="s">
        <v>2</v>
      </c>
      <c r="J149" s="499"/>
      <c r="K149" s="499"/>
      <c r="L149" s="500"/>
      <c r="M149" s="490" t="s">
        <v>3</v>
      </c>
      <c r="N149" s="30"/>
      <c r="O149" s="31"/>
      <c r="P149" s="2"/>
      <c r="Q149" s="23"/>
      <c r="R149" s="23"/>
      <c r="S149" s="23"/>
      <c r="T149" s="23"/>
      <c r="U149" s="23"/>
      <c r="V149" s="23"/>
      <c r="W149" s="23"/>
      <c r="X149" s="23"/>
      <c r="Y149" s="23"/>
      <c r="Z149" s="23"/>
      <c r="AA149" s="23"/>
      <c r="AB149" s="23"/>
      <c r="AC149" s="23"/>
      <c r="AD149" s="23"/>
      <c r="AE149" s="23"/>
      <c r="AF149" s="23"/>
      <c r="AG149" s="23"/>
      <c r="AH149" s="23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  <c r="DV149" s="2"/>
      <c r="DW149" s="2"/>
      <c r="DX149" s="2"/>
      <c r="DY149" s="2"/>
      <c r="DZ149" s="2"/>
      <c r="EA149" s="2"/>
      <c r="EB149" s="2"/>
      <c r="EC149" s="2"/>
      <c r="ED149" s="2"/>
      <c r="EE149" s="2"/>
      <c r="EF149" s="2"/>
      <c r="EG149" s="2"/>
      <c r="EH149" s="2"/>
      <c r="EI149" s="2"/>
      <c r="EJ149" s="2"/>
      <c r="EK149" s="2"/>
      <c r="EL149" s="2"/>
      <c r="EM149" s="2"/>
      <c r="EN149" s="2"/>
      <c r="EO149" s="2"/>
      <c r="EP149" s="2"/>
      <c r="EQ149" s="2"/>
      <c r="ER149" s="2"/>
      <c r="ES149" s="2"/>
      <c r="ET149" s="2"/>
      <c r="EU149" s="2"/>
      <c r="EV149" s="2"/>
      <c r="EW149" s="2"/>
      <c r="EX149" s="2"/>
      <c r="EY149" s="2"/>
      <c r="EZ149" s="2"/>
      <c r="FA149" s="2"/>
      <c r="FB149" s="2"/>
      <c r="FC149" s="2"/>
      <c r="FD149" s="2"/>
      <c r="FE149" s="2"/>
      <c r="FF149" s="2"/>
      <c r="FG149" s="2"/>
      <c r="FH149" s="2"/>
      <c r="FI149" s="2"/>
      <c r="FJ149" s="2"/>
      <c r="FK149" s="2"/>
      <c r="FL149" s="2"/>
      <c r="FM149" s="2"/>
      <c r="FN149" s="2"/>
      <c r="FO149" s="2"/>
      <c r="FP149" s="2"/>
      <c r="FQ149" s="2"/>
      <c r="FR149" s="2"/>
      <c r="FS149" s="2"/>
      <c r="FT149" s="2"/>
      <c r="FU149" s="2"/>
      <c r="FV149" s="2"/>
      <c r="FW149" s="2"/>
      <c r="FX149" s="2"/>
      <c r="FY149" s="2"/>
      <c r="FZ149" s="2"/>
      <c r="GA149" s="2"/>
      <c r="GB149" s="2"/>
      <c r="GC149" s="2"/>
      <c r="GD149" s="2"/>
      <c r="GE149" s="2"/>
      <c r="GF149" s="2"/>
      <c r="GG149" s="2"/>
      <c r="GH149" s="2"/>
      <c r="GI149" s="2"/>
      <c r="GJ149" s="2"/>
      <c r="GK149" s="2"/>
      <c r="GL149" s="2"/>
      <c r="GM149" s="2"/>
      <c r="GN149" s="2"/>
      <c r="GO149" s="2"/>
      <c r="GP149" s="2"/>
      <c r="GQ149" s="2"/>
      <c r="GR149" s="2"/>
      <c r="GS149" s="2"/>
      <c r="GT149" s="2"/>
      <c r="GU149" s="2"/>
      <c r="GV149" s="2"/>
      <c r="GW149" s="2"/>
      <c r="GX149" s="2"/>
      <c r="GY149" s="2"/>
      <c r="GZ149" s="2"/>
      <c r="HA149" s="2"/>
      <c r="HB149" s="2"/>
      <c r="HC149" s="2"/>
      <c r="HD149" s="2"/>
      <c r="HE149" s="2"/>
      <c r="HF149" s="2"/>
      <c r="HG149" s="2"/>
      <c r="HH149" s="2"/>
      <c r="HI149" s="2"/>
      <c r="HJ149" s="2"/>
      <c r="HK149" s="2"/>
      <c r="HL149" s="2"/>
      <c r="HM149" s="2"/>
      <c r="HN149" s="2"/>
      <c r="HO149" s="2"/>
      <c r="HP149" s="2"/>
      <c r="HQ149" s="2"/>
      <c r="HR149" s="2"/>
      <c r="HS149" s="2"/>
      <c r="HT149" s="2"/>
      <c r="HU149" s="2"/>
      <c r="HV149" s="2"/>
      <c r="HW149" s="2"/>
      <c r="HX149" s="2"/>
      <c r="HY149" s="2"/>
      <c r="HZ149" s="2"/>
      <c r="IA149" s="2"/>
      <c r="IB149" s="2"/>
      <c r="IC149" s="2"/>
      <c r="ID149" s="2"/>
      <c r="IE149" s="2"/>
      <c r="IF149" s="2"/>
      <c r="IG149" s="2"/>
      <c r="IH149" s="2"/>
      <c r="II149" s="2"/>
      <c r="IJ149" s="2"/>
      <c r="IK149" s="2"/>
      <c r="IL149" s="2"/>
      <c r="IM149" s="2"/>
      <c r="IN149" s="2"/>
      <c r="IO149" s="2"/>
      <c r="IP149" s="2"/>
      <c r="IQ149" s="2"/>
      <c r="IR149" s="2"/>
      <c r="IS149" s="2"/>
      <c r="IT149" s="2"/>
      <c r="IU149" s="2"/>
      <c r="IV149" s="2"/>
    </row>
    <row r="150" spans="1:256" ht="45" customHeight="1" thickTop="1" thickBot="1" x14ac:dyDescent="0.55000000000000004">
      <c r="A150" s="32"/>
      <c r="B150" s="29"/>
      <c r="C150" s="504"/>
      <c r="D150" s="506"/>
      <c r="E150" s="508"/>
      <c r="F150" s="504"/>
      <c r="G150" s="33">
        <v>2020</v>
      </c>
      <c r="H150" s="34">
        <v>2021</v>
      </c>
      <c r="I150" s="35">
        <v>2020</v>
      </c>
      <c r="J150" s="15">
        <v>2021</v>
      </c>
      <c r="K150" s="15" t="s">
        <v>5</v>
      </c>
      <c r="L150" s="15" t="s">
        <v>6</v>
      </c>
      <c r="M150" s="491"/>
      <c r="N150" s="36"/>
      <c r="O150" s="37"/>
      <c r="P150" s="2"/>
      <c r="Q150" s="23"/>
      <c r="R150" s="23"/>
      <c r="S150" s="23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  <c r="AD150" s="23"/>
      <c r="AE150" s="23"/>
      <c r="AF150" s="23"/>
      <c r="AG150" s="23"/>
      <c r="AH150" s="23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  <c r="DV150" s="2"/>
      <c r="DW150" s="2"/>
      <c r="DX150" s="2"/>
      <c r="DY150" s="2"/>
      <c r="DZ150" s="2"/>
      <c r="EA150" s="2"/>
      <c r="EB150" s="2"/>
      <c r="EC150" s="2"/>
      <c r="ED150" s="2"/>
      <c r="EE150" s="2"/>
      <c r="EF150" s="2"/>
      <c r="EG150" s="2"/>
      <c r="EH150" s="2"/>
      <c r="EI150" s="2"/>
      <c r="EJ150" s="2"/>
      <c r="EK150" s="2"/>
      <c r="EL150" s="2"/>
      <c r="EM150" s="2"/>
      <c r="EN150" s="2"/>
      <c r="EO150" s="2"/>
      <c r="EP150" s="2"/>
      <c r="EQ150" s="2"/>
      <c r="ER150" s="2"/>
      <c r="ES150" s="2"/>
      <c r="ET150" s="2"/>
      <c r="EU150" s="2"/>
      <c r="EV150" s="2"/>
      <c r="EW150" s="2"/>
      <c r="EX150" s="2"/>
      <c r="EY150" s="2"/>
      <c r="EZ150" s="2"/>
      <c r="FA150" s="2"/>
      <c r="FB150" s="2"/>
      <c r="FC150" s="2"/>
      <c r="FD150" s="2"/>
      <c r="FE150" s="2"/>
      <c r="FF150" s="2"/>
      <c r="FG150" s="2"/>
      <c r="FH150" s="2"/>
      <c r="FI150" s="2"/>
      <c r="FJ150" s="2"/>
      <c r="FK150" s="2"/>
      <c r="FL150" s="2"/>
      <c r="FM150" s="2"/>
      <c r="FN150" s="2"/>
      <c r="FO150" s="2"/>
      <c r="FP150" s="2"/>
      <c r="FQ150" s="2"/>
      <c r="FR150" s="2"/>
      <c r="FS150" s="2"/>
      <c r="FT150" s="2"/>
      <c r="FU150" s="2"/>
      <c r="FV150" s="2"/>
      <c r="FW150" s="2"/>
      <c r="FX150" s="2"/>
      <c r="FY150" s="2"/>
      <c r="FZ150" s="2"/>
      <c r="GA150" s="2"/>
      <c r="GB150" s="2"/>
      <c r="GC150" s="2"/>
      <c r="GD150" s="2"/>
      <c r="GE150" s="2"/>
      <c r="GF150" s="2"/>
      <c r="GG150" s="2"/>
      <c r="GH150" s="2"/>
      <c r="GI150" s="2"/>
      <c r="GJ150" s="2"/>
      <c r="GK150" s="2"/>
      <c r="GL150" s="2"/>
      <c r="GM150" s="2"/>
      <c r="GN150" s="2"/>
      <c r="GO150" s="2"/>
      <c r="GP150" s="2"/>
      <c r="GQ150" s="2"/>
      <c r="GR150" s="2"/>
      <c r="GS150" s="2"/>
      <c r="GT150" s="2"/>
      <c r="GU150" s="2"/>
      <c r="GV150" s="2"/>
      <c r="GW150" s="2"/>
      <c r="GX150" s="2"/>
      <c r="GY150" s="2"/>
      <c r="GZ150" s="2"/>
      <c r="HA150" s="2"/>
      <c r="HB150" s="2"/>
      <c r="HC150" s="2"/>
      <c r="HD150" s="2"/>
      <c r="HE150" s="2"/>
      <c r="HF150" s="2"/>
      <c r="HG150" s="2"/>
      <c r="HH150" s="2"/>
      <c r="HI150" s="2"/>
      <c r="HJ150" s="2"/>
      <c r="HK150" s="2"/>
      <c r="HL150" s="2"/>
      <c r="HM150" s="2"/>
      <c r="HN150" s="2"/>
      <c r="HO150" s="2"/>
      <c r="HP150" s="2"/>
      <c r="HQ150" s="2"/>
      <c r="HR150" s="2"/>
      <c r="HS150" s="2"/>
      <c r="HT150" s="2"/>
      <c r="HU150" s="2"/>
      <c r="HV150" s="2"/>
      <c r="HW150" s="2"/>
      <c r="HX150" s="2"/>
      <c r="HY150" s="2"/>
      <c r="HZ150" s="2"/>
      <c r="IA150" s="2"/>
      <c r="IB150" s="2"/>
      <c r="IC150" s="2"/>
      <c r="ID150" s="2"/>
      <c r="IE150" s="2"/>
      <c r="IF150" s="2"/>
      <c r="IG150" s="2"/>
      <c r="IH150" s="2"/>
      <c r="II150" s="2"/>
      <c r="IJ150" s="2"/>
      <c r="IK150" s="2"/>
      <c r="IL150" s="2"/>
      <c r="IM150" s="2"/>
      <c r="IN150" s="2"/>
      <c r="IO150" s="2"/>
      <c r="IP150" s="2"/>
      <c r="IQ150" s="2"/>
      <c r="IR150" s="2"/>
      <c r="IS150" s="2"/>
      <c r="IT150" s="2"/>
      <c r="IU150" s="2"/>
      <c r="IV150" s="2"/>
    </row>
    <row r="151" spans="1:256" ht="45" hidden="1" customHeight="1" x14ac:dyDescent="0.5">
      <c r="B151" s="23"/>
      <c r="C151" s="58"/>
      <c r="D151" s="58"/>
      <c r="E151" s="57" t="s">
        <v>77</v>
      </c>
      <c r="F151" s="56" t="s">
        <v>150</v>
      </c>
      <c r="G151" s="75"/>
      <c r="H151" s="85"/>
      <c r="I151" s="85"/>
      <c r="J151" s="85"/>
      <c r="K151" s="85"/>
      <c r="L151" s="85"/>
      <c r="M151" s="85"/>
      <c r="N151" s="85"/>
      <c r="O151" s="85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  <c r="DX151" s="2"/>
      <c r="DY151" s="2"/>
      <c r="DZ151" s="2"/>
      <c r="EA151" s="2"/>
      <c r="EB151" s="2"/>
      <c r="EC151" s="2"/>
      <c r="ED151" s="2"/>
      <c r="EE151" s="2"/>
      <c r="EF151" s="2"/>
      <c r="EG151" s="2"/>
      <c r="EH151" s="2"/>
      <c r="EI151" s="2"/>
      <c r="EJ151" s="2"/>
      <c r="EK151" s="2"/>
      <c r="EL151" s="2"/>
      <c r="EM151" s="2"/>
      <c r="EN151" s="2"/>
      <c r="EO151" s="2"/>
      <c r="EP151" s="2"/>
      <c r="EQ151" s="2"/>
      <c r="ER151" s="2"/>
      <c r="ES151" s="2"/>
      <c r="ET151" s="2"/>
      <c r="EU151" s="2"/>
      <c r="EV151" s="2"/>
      <c r="EW151" s="2"/>
      <c r="EX151" s="2"/>
      <c r="EY151" s="2"/>
      <c r="EZ151" s="2"/>
      <c r="FA151" s="2"/>
      <c r="FB151" s="2"/>
      <c r="FC151" s="2"/>
      <c r="FD151" s="2"/>
      <c r="FE151" s="2"/>
      <c r="FF151" s="2"/>
      <c r="FG151" s="2"/>
      <c r="FH151" s="2"/>
      <c r="FI151" s="2"/>
      <c r="FJ151" s="2"/>
      <c r="FK151" s="2"/>
      <c r="FL151" s="2"/>
      <c r="FM151" s="2"/>
      <c r="FN151" s="2"/>
      <c r="FO151" s="2"/>
      <c r="FP151" s="2"/>
      <c r="FQ151" s="2"/>
      <c r="FR151" s="2"/>
      <c r="FS151" s="2"/>
      <c r="FT151" s="2"/>
      <c r="FU151" s="2"/>
      <c r="FV151" s="2"/>
      <c r="FW151" s="2"/>
      <c r="FX151" s="2"/>
      <c r="FY151" s="2"/>
      <c r="FZ151" s="2"/>
      <c r="GA151" s="2"/>
      <c r="GB151" s="2"/>
      <c r="GC151" s="2"/>
      <c r="GD151" s="2"/>
      <c r="GE151" s="2"/>
      <c r="GF151" s="2"/>
      <c r="GG151" s="2"/>
      <c r="GH151" s="2"/>
      <c r="GI151" s="2"/>
      <c r="GJ151" s="2"/>
      <c r="GK151" s="2"/>
      <c r="GL151" s="2"/>
      <c r="GM151" s="2"/>
      <c r="GN151" s="2"/>
      <c r="GO151" s="2"/>
      <c r="GP151" s="2"/>
      <c r="GQ151" s="2"/>
      <c r="GR151" s="2"/>
      <c r="GS151" s="2"/>
      <c r="GT151" s="2"/>
      <c r="GU151" s="2"/>
      <c r="GV151" s="2"/>
      <c r="GW151" s="2"/>
      <c r="GX151" s="2"/>
      <c r="GY151" s="2"/>
      <c r="GZ151" s="2"/>
      <c r="HA151" s="2"/>
      <c r="HB151" s="2"/>
      <c r="HC151" s="2"/>
      <c r="HD151" s="2"/>
      <c r="HE151" s="2"/>
      <c r="HF151" s="2"/>
      <c r="HG151" s="2"/>
      <c r="HH151" s="2"/>
      <c r="HI151" s="2"/>
      <c r="HJ151" s="2"/>
      <c r="HK151" s="2"/>
      <c r="HL151" s="2"/>
      <c r="HM151" s="2"/>
      <c r="HN151" s="2"/>
      <c r="HO151" s="2"/>
      <c r="HP151" s="2"/>
      <c r="HQ151" s="2"/>
      <c r="HR151" s="2"/>
      <c r="HS151" s="2"/>
      <c r="HT151" s="2"/>
      <c r="HU151" s="2"/>
      <c r="HV151" s="2"/>
      <c r="HW151" s="2"/>
      <c r="HX151" s="2"/>
      <c r="HY151" s="2"/>
      <c r="HZ151" s="2"/>
      <c r="IA151" s="2"/>
      <c r="IB151" s="2"/>
      <c r="IC151" s="2"/>
      <c r="ID151" s="2"/>
      <c r="IE151" s="2"/>
      <c r="IF151" s="2"/>
      <c r="IG151" s="2"/>
      <c r="IH151" s="2"/>
      <c r="II151" s="2"/>
      <c r="IJ151" s="2"/>
      <c r="IK151" s="2"/>
      <c r="IL151" s="2"/>
      <c r="IM151" s="2"/>
      <c r="IN151" s="2"/>
      <c r="IO151" s="2"/>
      <c r="IP151" s="2"/>
      <c r="IQ151" s="2"/>
      <c r="IR151" s="2"/>
      <c r="IS151" s="2"/>
      <c r="IT151" s="2"/>
      <c r="IU151" s="2"/>
      <c r="IV151" s="2"/>
    </row>
    <row r="152" spans="1:256" ht="45" hidden="1" customHeight="1" x14ac:dyDescent="0.5">
      <c r="B152" s="23"/>
      <c r="C152" s="80"/>
      <c r="D152" s="80"/>
      <c r="E152" s="81" t="s">
        <v>23</v>
      </c>
      <c r="F152" s="64" t="s">
        <v>125</v>
      </c>
      <c r="G152" s="147"/>
      <c r="H152" s="147"/>
      <c r="I152" s="147"/>
      <c r="J152" s="147"/>
      <c r="K152" s="147"/>
      <c r="L152" s="147"/>
      <c r="M152" s="147"/>
      <c r="N152" s="147"/>
      <c r="O152" s="147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  <c r="DV152" s="2"/>
      <c r="DW152" s="2"/>
      <c r="DX152" s="2"/>
      <c r="DY152" s="2"/>
      <c r="DZ152" s="2"/>
      <c r="EA152" s="2"/>
      <c r="EB152" s="2"/>
      <c r="EC152" s="2"/>
      <c r="ED152" s="2"/>
      <c r="EE152" s="2"/>
      <c r="EF152" s="2"/>
      <c r="EG152" s="2"/>
      <c r="EH152" s="2"/>
      <c r="EI152" s="2"/>
      <c r="EJ152" s="2"/>
      <c r="EK152" s="2"/>
      <c r="EL152" s="2"/>
      <c r="EM152" s="2"/>
      <c r="EN152" s="2"/>
      <c r="EO152" s="2"/>
      <c r="EP152" s="2"/>
      <c r="EQ152" s="2"/>
      <c r="ER152" s="2"/>
      <c r="ES152" s="2"/>
      <c r="ET152" s="2"/>
      <c r="EU152" s="2"/>
      <c r="EV152" s="2"/>
      <c r="EW152" s="2"/>
      <c r="EX152" s="2"/>
      <c r="EY152" s="2"/>
      <c r="EZ152" s="2"/>
      <c r="FA152" s="2"/>
      <c r="FB152" s="2"/>
      <c r="FC152" s="2"/>
      <c r="FD152" s="2"/>
      <c r="FE152" s="2"/>
      <c r="FF152" s="2"/>
      <c r="FG152" s="2"/>
      <c r="FH152" s="2"/>
      <c r="FI152" s="2"/>
      <c r="FJ152" s="2"/>
      <c r="FK152" s="2"/>
      <c r="FL152" s="2"/>
      <c r="FM152" s="2"/>
      <c r="FN152" s="2"/>
      <c r="FO152" s="2"/>
      <c r="FP152" s="2"/>
      <c r="FQ152" s="2"/>
      <c r="FR152" s="2"/>
      <c r="FS152" s="2"/>
      <c r="FT152" s="2"/>
      <c r="FU152" s="2"/>
      <c r="FV152" s="2"/>
      <c r="FW152" s="2"/>
      <c r="FX152" s="2"/>
      <c r="FY152" s="2"/>
      <c r="FZ152" s="2"/>
      <c r="GA152" s="2"/>
      <c r="GB152" s="2"/>
      <c r="GC152" s="2"/>
      <c r="GD152" s="2"/>
      <c r="GE152" s="2"/>
      <c r="GF152" s="2"/>
      <c r="GG152" s="2"/>
      <c r="GH152" s="2"/>
      <c r="GI152" s="2"/>
      <c r="GJ152" s="2"/>
      <c r="GK152" s="2"/>
      <c r="GL152" s="2"/>
      <c r="GM152" s="2"/>
      <c r="GN152" s="2"/>
      <c r="GO152" s="2"/>
      <c r="GP152" s="2"/>
      <c r="GQ152" s="2"/>
      <c r="GR152" s="2"/>
      <c r="GS152" s="2"/>
      <c r="GT152" s="2"/>
      <c r="GU152" s="2"/>
      <c r="GV152" s="2"/>
      <c r="GW152" s="2"/>
      <c r="GX152" s="2"/>
      <c r="GY152" s="2"/>
      <c r="GZ152" s="2"/>
      <c r="HA152" s="2"/>
      <c r="HB152" s="2"/>
      <c r="HC152" s="2"/>
      <c r="HD152" s="2"/>
      <c r="HE152" s="2"/>
      <c r="HF152" s="2"/>
      <c r="HG152" s="2"/>
      <c r="HH152" s="2"/>
      <c r="HI152" s="2"/>
      <c r="HJ152" s="2"/>
      <c r="HK152" s="2"/>
      <c r="HL152" s="2"/>
      <c r="HM152" s="2"/>
      <c r="HN152" s="2"/>
      <c r="HO152" s="2"/>
      <c r="HP152" s="2"/>
      <c r="HQ152" s="2"/>
      <c r="HR152" s="2"/>
      <c r="HS152" s="2"/>
      <c r="HT152" s="2"/>
      <c r="HU152" s="2"/>
      <c r="HV152" s="2"/>
      <c r="HW152" s="2"/>
      <c r="HX152" s="2"/>
      <c r="HY152" s="2"/>
      <c r="HZ152" s="2"/>
      <c r="IA152" s="2"/>
      <c r="IB152" s="2"/>
      <c r="IC152" s="2"/>
      <c r="ID152" s="2"/>
      <c r="IE152" s="2"/>
      <c r="IF152" s="2"/>
      <c r="IG152" s="2"/>
      <c r="IH152" s="2"/>
      <c r="II152" s="2"/>
      <c r="IJ152" s="2"/>
      <c r="IK152" s="2"/>
      <c r="IL152" s="2"/>
      <c r="IM152" s="2"/>
      <c r="IN152" s="2"/>
      <c r="IO152" s="2"/>
      <c r="IP152" s="2"/>
      <c r="IQ152" s="2"/>
      <c r="IR152" s="2"/>
      <c r="IS152" s="2"/>
      <c r="IT152" s="2"/>
      <c r="IU152" s="2"/>
      <c r="IV152" s="2"/>
    </row>
    <row r="153" spans="1:256" ht="45" customHeight="1" thickTop="1" thickBot="1" x14ac:dyDescent="0.55000000000000004">
      <c r="B153" s="94"/>
      <c r="C153" s="157" t="s">
        <v>190</v>
      </c>
      <c r="D153" s="187" t="s">
        <v>191</v>
      </c>
      <c r="E153" s="159"/>
      <c r="F153" s="158"/>
      <c r="G153" s="201"/>
      <c r="H153" s="201"/>
      <c r="I153" s="201">
        <f>SUM(I154,I165,I168)+I174+I175</f>
        <v>16040</v>
      </c>
      <c r="J153" s="201">
        <f>SUM(J154,J165,J168)+J174+J175</f>
        <v>29125</v>
      </c>
      <c r="K153" s="201">
        <f t="shared" ref="K153:M153" si="7">SUM(K154,K165,K168)+K174+K175</f>
        <v>0</v>
      </c>
      <c r="L153" s="201">
        <f t="shared" si="7"/>
        <v>0</v>
      </c>
      <c r="M153" s="201">
        <f t="shared" si="7"/>
        <v>0</v>
      </c>
      <c r="N153" s="201"/>
      <c r="O153" s="201"/>
      <c r="P153" s="145"/>
      <c r="Q153" s="145"/>
      <c r="R153" s="145"/>
      <c r="S153" s="145"/>
      <c r="T153" s="145"/>
      <c r="U153" s="145"/>
      <c r="V153" s="145"/>
      <c r="W153" s="145"/>
      <c r="X153" s="145"/>
      <c r="Y153" s="145"/>
      <c r="Z153" s="145"/>
      <c r="AA153" s="145"/>
      <c r="AB153" s="145"/>
      <c r="AC153" s="145"/>
      <c r="AD153" s="145"/>
      <c r="AE153" s="145"/>
      <c r="AF153" s="145"/>
      <c r="AG153" s="145"/>
      <c r="AH153" s="145"/>
      <c r="AI153" s="145"/>
      <c r="AJ153" s="145"/>
      <c r="AK153" s="145"/>
      <c r="AL153" s="145"/>
      <c r="AM153" s="145"/>
      <c r="AN153" s="145"/>
      <c r="AO153" s="145"/>
      <c r="AP153" s="145"/>
      <c r="AQ153" s="145"/>
      <c r="AR153" s="145"/>
      <c r="AS153" s="161"/>
      <c r="AT153" s="161"/>
      <c r="AU153" s="161"/>
      <c r="AV153" s="161"/>
      <c r="AW153" s="161"/>
      <c r="AX153" s="161"/>
      <c r="AY153" s="161"/>
      <c r="AZ153" s="161"/>
      <c r="BA153" s="161"/>
      <c r="BB153" s="161"/>
      <c r="BC153" s="161"/>
      <c r="BD153" s="161"/>
      <c r="BE153" s="161"/>
      <c r="BF153" s="161"/>
      <c r="BG153" s="161"/>
      <c r="BH153" s="161"/>
      <c r="BI153" s="161"/>
      <c r="BJ153" s="161"/>
      <c r="BK153" s="161"/>
      <c r="BL153" s="161"/>
      <c r="BM153" s="161"/>
      <c r="BN153" s="161"/>
      <c r="BO153" s="161"/>
      <c r="BP153" s="161"/>
      <c r="BQ153" s="161"/>
      <c r="BR153" s="161"/>
      <c r="BS153" s="161"/>
      <c r="BT153" s="161"/>
      <c r="BU153" s="161"/>
      <c r="BV153" s="161"/>
      <c r="BW153" s="161"/>
      <c r="BX153" s="161"/>
      <c r="BY153" s="161"/>
      <c r="BZ153" s="161"/>
      <c r="CA153" s="161"/>
      <c r="CB153" s="161"/>
      <c r="CC153" s="161"/>
      <c r="CD153" s="161"/>
      <c r="CE153" s="161"/>
      <c r="CF153" s="161"/>
      <c r="CG153" s="161"/>
      <c r="CH153" s="161"/>
      <c r="CI153" s="161"/>
      <c r="CJ153" s="161"/>
      <c r="CK153" s="161"/>
      <c r="CL153" s="161"/>
      <c r="CM153" s="161"/>
      <c r="CN153" s="161"/>
      <c r="CO153" s="161"/>
      <c r="CP153" s="161"/>
      <c r="CQ153" s="161"/>
      <c r="CR153" s="161"/>
      <c r="CS153" s="161"/>
      <c r="CT153" s="161"/>
      <c r="CU153" s="161"/>
      <c r="CV153" s="161"/>
      <c r="CW153" s="161"/>
      <c r="CX153" s="161"/>
      <c r="CY153" s="161"/>
      <c r="CZ153" s="161"/>
      <c r="DA153" s="161"/>
      <c r="DB153" s="161"/>
      <c r="DC153" s="161"/>
      <c r="DD153" s="161"/>
      <c r="DE153" s="161"/>
      <c r="DF153" s="161"/>
      <c r="DG153" s="161"/>
      <c r="DH153" s="161"/>
      <c r="DI153" s="161"/>
      <c r="DJ153" s="161"/>
      <c r="DK153" s="161"/>
      <c r="DL153" s="161"/>
      <c r="DM153" s="161"/>
      <c r="DN153" s="161"/>
      <c r="DO153" s="161"/>
      <c r="DP153" s="161"/>
      <c r="DQ153" s="161"/>
      <c r="DR153" s="161"/>
      <c r="DS153" s="161"/>
      <c r="DT153" s="161"/>
      <c r="DU153" s="161"/>
      <c r="DV153" s="161"/>
      <c r="DW153" s="161"/>
      <c r="DX153" s="161"/>
      <c r="DY153" s="161"/>
      <c r="DZ153" s="161"/>
      <c r="EA153" s="161"/>
      <c r="EB153" s="161"/>
      <c r="EC153" s="161"/>
      <c r="ED153" s="161"/>
      <c r="EE153" s="161"/>
      <c r="EF153" s="161"/>
      <c r="EG153" s="161"/>
      <c r="EH153" s="161"/>
      <c r="EI153" s="161"/>
      <c r="EJ153" s="161"/>
      <c r="EK153" s="161"/>
      <c r="EL153" s="161"/>
      <c r="EM153" s="161"/>
      <c r="EN153" s="161"/>
      <c r="EO153" s="161"/>
      <c r="EP153" s="161"/>
      <c r="EQ153" s="161"/>
      <c r="ER153" s="161"/>
      <c r="ES153" s="161"/>
      <c r="ET153" s="161"/>
      <c r="EU153" s="161"/>
      <c r="EV153" s="161"/>
      <c r="EW153" s="161"/>
      <c r="EX153" s="161"/>
      <c r="EY153" s="161"/>
      <c r="EZ153" s="161"/>
      <c r="FA153" s="161"/>
      <c r="FB153" s="161"/>
      <c r="FC153" s="161"/>
      <c r="FD153" s="161"/>
      <c r="FE153" s="161"/>
      <c r="FF153" s="161"/>
      <c r="FG153" s="161"/>
      <c r="FH153" s="161"/>
      <c r="FI153" s="161"/>
      <c r="FJ153" s="161"/>
      <c r="FK153" s="161"/>
      <c r="FL153" s="161"/>
      <c r="FM153" s="161"/>
      <c r="FN153" s="161"/>
      <c r="FO153" s="161"/>
      <c r="FP153" s="161"/>
      <c r="FQ153" s="161"/>
      <c r="FR153" s="161"/>
      <c r="FS153" s="161"/>
      <c r="FT153" s="161"/>
      <c r="FU153" s="161"/>
      <c r="FV153" s="161"/>
      <c r="FW153" s="161"/>
      <c r="FX153" s="161"/>
      <c r="FY153" s="161"/>
      <c r="FZ153" s="161"/>
      <c r="GA153" s="161"/>
      <c r="GB153" s="161"/>
      <c r="GC153" s="161"/>
      <c r="GD153" s="161"/>
      <c r="GE153" s="161"/>
      <c r="GF153" s="161"/>
      <c r="GG153" s="161"/>
      <c r="GH153" s="161"/>
      <c r="GI153" s="161"/>
      <c r="GJ153" s="161"/>
      <c r="GK153" s="161"/>
      <c r="GL153" s="161"/>
      <c r="GM153" s="161"/>
      <c r="GN153" s="161"/>
      <c r="GO153" s="161"/>
      <c r="GP153" s="161"/>
      <c r="GQ153" s="161"/>
      <c r="GR153" s="161"/>
      <c r="GS153" s="161"/>
      <c r="GT153" s="161"/>
      <c r="GU153" s="161"/>
      <c r="GV153" s="161"/>
      <c r="GW153" s="161"/>
      <c r="GX153" s="161"/>
      <c r="GY153" s="161"/>
      <c r="GZ153" s="161"/>
      <c r="HA153" s="161"/>
      <c r="HB153" s="161"/>
      <c r="HC153" s="161"/>
      <c r="HD153" s="161"/>
      <c r="HE153" s="161"/>
      <c r="HF153" s="161"/>
      <c r="HG153" s="161"/>
      <c r="HH153" s="161"/>
      <c r="HI153" s="161"/>
      <c r="HJ153" s="161"/>
      <c r="HK153" s="161"/>
      <c r="HL153" s="161"/>
      <c r="HM153" s="161"/>
      <c r="HN153" s="161"/>
      <c r="HO153" s="161"/>
      <c r="HP153" s="161"/>
      <c r="HQ153" s="161"/>
      <c r="HR153" s="161"/>
      <c r="HS153" s="161"/>
      <c r="HT153" s="161"/>
      <c r="HU153" s="161"/>
      <c r="HV153" s="161"/>
      <c r="HW153" s="161"/>
      <c r="HX153" s="161"/>
      <c r="HY153" s="161"/>
      <c r="HZ153" s="161"/>
      <c r="IA153" s="161"/>
      <c r="IB153" s="161"/>
      <c r="IC153" s="161"/>
      <c r="ID153" s="161"/>
      <c r="IE153" s="161"/>
      <c r="IF153" s="161"/>
      <c r="IG153" s="161"/>
      <c r="IH153" s="161"/>
      <c r="II153" s="161"/>
      <c r="IJ153" s="161"/>
      <c r="IK153" s="161"/>
      <c r="IL153" s="161"/>
      <c r="IM153" s="161"/>
      <c r="IN153" s="161"/>
      <c r="IO153" s="161"/>
      <c r="IP153" s="161"/>
      <c r="IQ153" s="161"/>
      <c r="IR153" s="161"/>
      <c r="IS153" s="161"/>
      <c r="IT153" s="161"/>
      <c r="IU153" s="161"/>
      <c r="IV153" s="161"/>
    </row>
    <row r="154" spans="1:256" ht="45" customHeight="1" thickTop="1" x14ac:dyDescent="0.5">
      <c r="B154" s="23"/>
      <c r="C154" s="50" t="s">
        <v>192</v>
      </c>
      <c r="D154" s="192" t="s">
        <v>193</v>
      </c>
      <c r="E154" s="52"/>
      <c r="F154" s="193"/>
      <c r="G154" s="78"/>
      <c r="H154" s="78"/>
      <c r="I154" s="78">
        <f>SUM(I155:I163)</f>
        <v>11590</v>
      </c>
      <c r="J154" s="78">
        <f>SUM(J155:J163)</f>
        <v>11150</v>
      </c>
      <c r="K154" s="78">
        <f>SUM(K155:K163)</f>
        <v>0</v>
      </c>
      <c r="L154" s="78"/>
      <c r="M154" s="78"/>
      <c r="N154" s="78"/>
      <c r="O154" s="78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  <c r="DV154" s="2"/>
      <c r="DW154" s="2"/>
      <c r="DX154" s="2"/>
      <c r="DY154" s="2"/>
      <c r="DZ154" s="2"/>
      <c r="EA154" s="2"/>
      <c r="EB154" s="2"/>
      <c r="EC154" s="2"/>
      <c r="ED154" s="2"/>
      <c r="EE154" s="2"/>
      <c r="EF154" s="2"/>
      <c r="EG154" s="2"/>
      <c r="EH154" s="2"/>
      <c r="EI154" s="2"/>
      <c r="EJ154" s="2"/>
      <c r="EK154" s="2"/>
      <c r="EL154" s="2"/>
      <c r="EM154" s="2"/>
      <c r="EN154" s="2"/>
      <c r="EO154" s="2"/>
      <c r="EP154" s="2"/>
      <c r="EQ154" s="2"/>
      <c r="ER154" s="2"/>
      <c r="ES154" s="2"/>
      <c r="ET154" s="2"/>
      <c r="EU154" s="2"/>
      <c r="EV154" s="2"/>
      <c r="EW154" s="2"/>
      <c r="EX154" s="2"/>
      <c r="EY154" s="2"/>
      <c r="EZ154" s="2"/>
      <c r="FA154" s="2"/>
      <c r="FB154" s="2"/>
      <c r="FC154" s="2"/>
      <c r="FD154" s="2"/>
      <c r="FE154" s="2"/>
      <c r="FF154" s="2"/>
      <c r="FG154" s="2"/>
      <c r="FH154" s="2"/>
      <c r="FI154" s="2"/>
      <c r="FJ154" s="2"/>
      <c r="FK154" s="2"/>
      <c r="FL154" s="2"/>
      <c r="FM154" s="2"/>
      <c r="FN154" s="2"/>
      <c r="FO154" s="2"/>
      <c r="FP154" s="2"/>
      <c r="FQ154" s="2"/>
      <c r="FR154" s="2"/>
      <c r="FS154" s="2"/>
      <c r="FT154" s="2"/>
      <c r="FU154" s="2"/>
      <c r="FV154" s="2"/>
      <c r="FW154" s="2"/>
      <c r="FX154" s="2"/>
      <c r="FY154" s="2"/>
      <c r="FZ154" s="2"/>
      <c r="GA154" s="2"/>
      <c r="GB154" s="2"/>
      <c r="GC154" s="2"/>
      <c r="GD154" s="2"/>
      <c r="GE154" s="2"/>
      <c r="GF154" s="2"/>
      <c r="GG154" s="2"/>
      <c r="GH154" s="2"/>
      <c r="GI154" s="2"/>
      <c r="GJ154" s="2"/>
      <c r="GK154" s="2"/>
      <c r="GL154" s="2"/>
      <c r="GM154" s="2"/>
      <c r="GN154" s="2"/>
      <c r="GO154" s="2"/>
      <c r="GP154" s="2"/>
      <c r="GQ154" s="2"/>
      <c r="GR154" s="2"/>
      <c r="GS154" s="2"/>
      <c r="GT154" s="2"/>
      <c r="GU154" s="2"/>
      <c r="GV154" s="2"/>
      <c r="GW154" s="2"/>
      <c r="GX154" s="2"/>
      <c r="GY154" s="2"/>
      <c r="GZ154" s="2"/>
      <c r="HA154" s="2"/>
      <c r="HB154" s="2"/>
      <c r="HC154" s="2"/>
      <c r="HD154" s="2"/>
      <c r="HE154" s="2"/>
      <c r="HF154" s="2"/>
      <c r="HG154" s="2"/>
      <c r="HH154" s="2"/>
      <c r="HI154" s="2"/>
      <c r="HJ154" s="2"/>
      <c r="HK154" s="2"/>
      <c r="HL154" s="2"/>
      <c r="HM154" s="2"/>
      <c r="HN154" s="2"/>
      <c r="HO154" s="2"/>
      <c r="HP154" s="2"/>
      <c r="HQ154" s="2"/>
      <c r="HR154" s="2"/>
      <c r="HS154" s="2"/>
      <c r="HT154" s="2"/>
      <c r="HU154" s="2"/>
      <c r="HV154" s="2"/>
      <c r="HW154" s="2"/>
      <c r="HX154" s="2"/>
      <c r="HY154" s="2"/>
      <c r="HZ154" s="2"/>
      <c r="IA154" s="2"/>
      <c r="IB154" s="2"/>
      <c r="IC154" s="2"/>
      <c r="ID154" s="2"/>
      <c r="IE154" s="2"/>
      <c r="IF154" s="2"/>
      <c r="IG154" s="2"/>
      <c r="IH154" s="2"/>
      <c r="II154" s="2"/>
      <c r="IJ154" s="2"/>
      <c r="IK154" s="2"/>
      <c r="IL154" s="2"/>
      <c r="IM154" s="2"/>
      <c r="IN154" s="2"/>
      <c r="IO154" s="2"/>
      <c r="IP154" s="2"/>
      <c r="IQ154" s="2"/>
      <c r="IR154" s="2"/>
      <c r="IS154" s="2"/>
      <c r="IT154" s="2"/>
      <c r="IU154" s="2"/>
      <c r="IV154" s="2"/>
    </row>
    <row r="155" spans="1:256" ht="45" customHeight="1" x14ac:dyDescent="0.5">
      <c r="B155" s="94"/>
      <c r="C155" s="146"/>
      <c r="D155" s="182"/>
      <c r="E155" s="57" t="s">
        <v>21</v>
      </c>
      <c r="F155" s="143" t="s">
        <v>194</v>
      </c>
      <c r="G155" s="75"/>
      <c r="H155" s="85"/>
      <c r="I155" s="85">
        <v>200</v>
      </c>
      <c r="J155" s="85">
        <v>200</v>
      </c>
      <c r="K155" s="85"/>
      <c r="L155" s="85"/>
      <c r="M155" s="85"/>
      <c r="N155" s="85"/>
      <c r="O155" s="85"/>
      <c r="P155" s="145"/>
      <c r="Q155" s="145"/>
      <c r="R155" s="145"/>
      <c r="S155" s="145"/>
      <c r="T155" s="145"/>
      <c r="U155" s="145"/>
      <c r="V155" s="145"/>
      <c r="W155" s="145"/>
      <c r="X155" s="145"/>
      <c r="Y155" s="145"/>
      <c r="Z155" s="145"/>
      <c r="AA155" s="145"/>
      <c r="AB155" s="145"/>
      <c r="AC155" s="145"/>
      <c r="AD155" s="145"/>
      <c r="AE155" s="145"/>
      <c r="AF155" s="145"/>
      <c r="AG155" s="145"/>
      <c r="AH155" s="145"/>
      <c r="AI155" s="145"/>
      <c r="AJ155" s="145"/>
      <c r="AK155" s="145"/>
      <c r="AL155" s="145"/>
      <c r="AM155" s="145"/>
      <c r="AN155" s="145"/>
      <c r="AO155" s="145"/>
      <c r="AP155" s="145"/>
      <c r="AQ155" s="145"/>
      <c r="AR155" s="145"/>
      <c r="AS155" s="145"/>
      <c r="AT155" s="145"/>
      <c r="AU155" s="145"/>
      <c r="AV155" s="145"/>
      <c r="AW155" s="145"/>
      <c r="AX155" s="145"/>
      <c r="AY155" s="145"/>
      <c r="AZ155" s="145"/>
      <c r="BA155" s="145"/>
      <c r="BB155" s="145"/>
      <c r="BC155" s="145"/>
      <c r="BD155" s="145"/>
      <c r="BE155" s="145"/>
      <c r="BF155" s="145"/>
      <c r="BG155" s="145"/>
      <c r="BH155" s="145"/>
      <c r="BI155" s="145"/>
      <c r="BJ155" s="145"/>
      <c r="BK155" s="145"/>
      <c r="BL155" s="145"/>
      <c r="BM155" s="145"/>
      <c r="BN155" s="145"/>
      <c r="BO155" s="145"/>
      <c r="BP155" s="145"/>
      <c r="BQ155" s="145"/>
      <c r="BR155" s="145"/>
      <c r="BS155" s="145"/>
      <c r="BT155" s="145"/>
      <c r="BU155" s="145"/>
      <c r="BV155" s="145"/>
      <c r="BW155" s="145"/>
      <c r="BX155" s="145"/>
      <c r="BY155" s="145"/>
      <c r="BZ155" s="145"/>
      <c r="CA155" s="145"/>
      <c r="CB155" s="145"/>
      <c r="CC155" s="145"/>
      <c r="CD155" s="145"/>
      <c r="CE155" s="145"/>
      <c r="CF155" s="145"/>
      <c r="CG155" s="145"/>
      <c r="CH155" s="145"/>
      <c r="CI155" s="145"/>
      <c r="CJ155" s="145"/>
      <c r="CK155" s="145"/>
      <c r="CL155" s="145"/>
      <c r="CM155" s="145"/>
      <c r="CN155" s="145"/>
      <c r="CO155" s="145"/>
      <c r="CP155" s="145"/>
      <c r="CQ155" s="145"/>
      <c r="CR155" s="145"/>
      <c r="CS155" s="145"/>
      <c r="CT155" s="145"/>
      <c r="CU155" s="145"/>
      <c r="CV155" s="145"/>
      <c r="CW155" s="145"/>
      <c r="CX155" s="145"/>
      <c r="CY155" s="145"/>
      <c r="CZ155" s="145"/>
      <c r="DA155" s="145"/>
      <c r="DB155" s="145"/>
      <c r="DC155" s="145"/>
      <c r="DD155" s="145"/>
      <c r="DE155" s="145"/>
      <c r="DF155" s="145"/>
      <c r="DG155" s="145"/>
      <c r="DH155" s="145"/>
      <c r="DI155" s="145"/>
      <c r="DJ155" s="145"/>
      <c r="DK155" s="145"/>
      <c r="DL155" s="145"/>
      <c r="DM155" s="145"/>
      <c r="DN155" s="145"/>
      <c r="DO155" s="145"/>
      <c r="DP155" s="145"/>
      <c r="DQ155" s="145"/>
      <c r="DR155" s="145"/>
      <c r="DS155" s="145"/>
      <c r="DT155" s="145"/>
      <c r="DU155" s="145"/>
      <c r="DV155" s="145"/>
      <c r="DW155" s="145"/>
      <c r="DX155" s="145"/>
      <c r="DY155" s="145"/>
      <c r="DZ155" s="145"/>
      <c r="EA155" s="145"/>
      <c r="EB155" s="145"/>
      <c r="EC155" s="145"/>
      <c r="ED155" s="145"/>
      <c r="EE155" s="145"/>
      <c r="EF155" s="145"/>
      <c r="EG155" s="145"/>
      <c r="EH155" s="145"/>
      <c r="EI155" s="145"/>
      <c r="EJ155" s="145"/>
      <c r="EK155" s="145"/>
      <c r="EL155" s="145"/>
      <c r="EM155" s="145"/>
      <c r="EN155" s="145"/>
      <c r="EO155" s="145"/>
      <c r="EP155" s="145"/>
      <c r="EQ155" s="145"/>
      <c r="ER155" s="145"/>
      <c r="ES155" s="145"/>
      <c r="ET155" s="145"/>
      <c r="EU155" s="145"/>
      <c r="EV155" s="145"/>
      <c r="EW155" s="145"/>
      <c r="EX155" s="145"/>
      <c r="EY155" s="145"/>
      <c r="EZ155" s="145"/>
      <c r="FA155" s="145"/>
      <c r="FB155" s="145"/>
      <c r="FC155" s="145"/>
      <c r="FD155" s="145"/>
      <c r="FE155" s="145"/>
      <c r="FF155" s="145"/>
      <c r="FG155" s="145"/>
      <c r="FH155" s="145"/>
      <c r="FI155" s="145"/>
      <c r="FJ155" s="145"/>
      <c r="FK155" s="145"/>
      <c r="FL155" s="145"/>
      <c r="FM155" s="145"/>
      <c r="FN155" s="145"/>
      <c r="FO155" s="145"/>
      <c r="FP155" s="145"/>
      <c r="FQ155" s="145"/>
      <c r="FR155" s="145"/>
      <c r="FS155" s="145"/>
      <c r="FT155" s="145"/>
      <c r="FU155" s="145"/>
      <c r="FV155" s="145"/>
      <c r="FW155" s="145"/>
      <c r="FX155" s="145"/>
      <c r="FY155" s="145"/>
      <c r="FZ155" s="145"/>
      <c r="GA155" s="145"/>
      <c r="GB155" s="145"/>
      <c r="GC155" s="145"/>
      <c r="GD155" s="145"/>
      <c r="GE155" s="145"/>
      <c r="GF155" s="145"/>
      <c r="GG155" s="145"/>
      <c r="GH155" s="145"/>
      <c r="GI155" s="145"/>
      <c r="GJ155" s="145"/>
      <c r="GK155" s="145"/>
      <c r="GL155" s="145"/>
      <c r="GM155" s="145"/>
      <c r="GN155" s="145"/>
      <c r="GO155" s="145"/>
      <c r="GP155" s="145"/>
      <c r="GQ155" s="145"/>
      <c r="GR155" s="145"/>
      <c r="GS155" s="145"/>
      <c r="GT155" s="145"/>
      <c r="GU155" s="145"/>
      <c r="GV155" s="145"/>
      <c r="GW155" s="145"/>
      <c r="GX155" s="145"/>
      <c r="GY155" s="145"/>
      <c r="GZ155" s="145"/>
      <c r="HA155" s="145"/>
      <c r="HB155" s="145"/>
      <c r="HC155" s="145"/>
      <c r="HD155" s="145"/>
      <c r="HE155" s="145"/>
      <c r="HF155" s="145"/>
      <c r="HG155" s="145"/>
      <c r="HH155" s="145"/>
      <c r="HI155" s="145"/>
      <c r="HJ155" s="145"/>
      <c r="HK155" s="145"/>
      <c r="HL155" s="145"/>
      <c r="HM155" s="145"/>
      <c r="HN155" s="145"/>
      <c r="HO155" s="145"/>
      <c r="HP155" s="145"/>
      <c r="HQ155" s="145"/>
      <c r="HR155" s="145"/>
      <c r="HS155" s="145"/>
      <c r="HT155" s="145"/>
      <c r="HU155" s="145"/>
      <c r="HV155" s="145"/>
      <c r="HW155" s="145"/>
      <c r="HX155" s="145"/>
      <c r="HY155" s="145"/>
      <c r="HZ155" s="145"/>
      <c r="IA155" s="145"/>
      <c r="IB155" s="145"/>
      <c r="IC155" s="145"/>
      <c r="ID155" s="145"/>
      <c r="IE155" s="145"/>
      <c r="IF155" s="145"/>
      <c r="IG155" s="145"/>
      <c r="IH155" s="145"/>
      <c r="II155" s="145"/>
      <c r="IJ155" s="145"/>
      <c r="IK155" s="145"/>
      <c r="IL155" s="145"/>
      <c r="IM155" s="145"/>
      <c r="IN155" s="145"/>
      <c r="IO155" s="145"/>
      <c r="IP155" s="145"/>
      <c r="IQ155" s="145"/>
      <c r="IR155" s="145"/>
      <c r="IS155" s="145"/>
      <c r="IT155" s="145"/>
      <c r="IU155" s="145"/>
      <c r="IV155" s="145"/>
    </row>
    <row r="156" spans="1:256" ht="45" customHeight="1" x14ac:dyDescent="0.5">
      <c r="B156" s="94"/>
      <c r="C156" s="146"/>
      <c r="D156" s="182"/>
      <c r="E156" s="57" t="s">
        <v>77</v>
      </c>
      <c r="F156" s="164" t="s">
        <v>195</v>
      </c>
      <c r="G156" s="75"/>
      <c r="H156" s="85"/>
      <c r="I156" s="85">
        <v>200</v>
      </c>
      <c r="J156" s="85">
        <v>200</v>
      </c>
      <c r="K156" s="85"/>
      <c r="L156" s="85"/>
      <c r="M156" s="85"/>
      <c r="N156" s="85"/>
      <c r="O156" s="85"/>
      <c r="P156" s="145"/>
      <c r="Q156" s="145"/>
      <c r="R156" s="145"/>
      <c r="S156" s="145"/>
      <c r="T156" s="145"/>
      <c r="U156" s="145"/>
      <c r="V156" s="145"/>
      <c r="W156" s="145"/>
      <c r="X156" s="145"/>
      <c r="Y156" s="145"/>
      <c r="Z156" s="145"/>
      <c r="AA156" s="145"/>
      <c r="AB156" s="145"/>
      <c r="AC156" s="145"/>
      <c r="AD156" s="145"/>
      <c r="AE156" s="145"/>
      <c r="AF156" s="145"/>
      <c r="AG156" s="145"/>
      <c r="AH156" s="145"/>
      <c r="AI156" s="145"/>
      <c r="AJ156" s="145"/>
      <c r="AK156" s="145"/>
      <c r="AL156" s="145"/>
      <c r="AM156" s="145"/>
      <c r="AN156" s="145"/>
      <c r="AO156" s="145"/>
      <c r="AP156" s="145"/>
      <c r="AQ156" s="145"/>
      <c r="AR156" s="145"/>
      <c r="AS156" s="145"/>
      <c r="AT156" s="145"/>
      <c r="AU156" s="145"/>
      <c r="AV156" s="145"/>
      <c r="AW156" s="145"/>
      <c r="AX156" s="145"/>
      <c r="AY156" s="145"/>
      <c r="AZ156" s="145"/>
      <c r="BA156" s="145"/>
      <c r="BB156" s="145"/>
      <c r="BC156" s="145"/>
      <c r="BD156" s="145"/>
      <c r="BE156" s="145"/>
      <c r="BF156" s="145"/>
      <c r="BG156" s="145"/>
      <c r="BH156" s="145"/>
      <c r="BI156" s="145"/>
      <c r="BJ156" s="145"/>
      <c r="BK156" s="145"/>
      <c r="BL156" s="145"/>
      <c r="BM156" s="145"/>
      <c r="BN156" s="145"/>
      <c r="BO156" s="145"/>
      <c r="BP156" s="145"/>
      <c r="BQ156" s="145"/>
      <c r="BR156" s="145"/>
      <c r="BS156" s="145"/>
      <c r="BT156" s="145"/>
      <c r="BU156" s="145"/>
      <c r="BV156" s="145"/>
      <c r="BW156" s="145"/>
      <c r="BX156" s="145"/>
      <c r="BY156" s="145"/>
      <c r="BZ156" s="145"/>
      <c r="CA156" s="145"/>
      <c r="CB156" s="145"/>
      <c r="CC156" s="145"/>
      <c r="CD156" s="145"/>
      <c r="CE156" s="145"/>
      <c r="CF156" s="145"/>
      <c r="CG156" s="145"/>
      <c r="CH156" s="145"/>
      <c r="CI156" s="145"/>
      <c r="CJ156" s="145"/>
      <c r="CK156" s="145"/>
      <c r="CL156" s="145"/>
      <c r="CM156" s="145"/>
      <c r="CN156" s="145"/>
      <c r="CO156" s="145"/>
      <c r="CP156" s="145"/>
      <c r="CQ156" s="145"/>
      <c r="CR156" s="145"/>
      <c r="CS156" s="145"/>
      <c r="CT156" s="145"/>
      <c r="CU156" s="145"/>
      <c r="CV156" s="145"/>
      <c r="CW156" s="145"/>
      <c r="CX156" s="145"/>
      <c r="CY156" s="145"/>
      <c r="CZ156" s="145"/>
      <c r="DA156" s="145"/>
      <c r="DB156" s="145"/>
      <c r="DC156" s="145"/>
      <c r="DD156" s="145"/>
      <c r="DE156" s="145"/>
      <c r="DF156" s="145"/>
      <c r="DG156" s="145"/>
      <c r="DH156" s="145"/>
      <c r="DI156" s="145"/>
      <c r="DJ156" s="145"/>
      <c r="DK156" s="145"/>
      <c r="DL156" s="145"/>
      <c r="DM156" s="145"/>
      <c r="DN156" s="145"/>
      <c r="DO156" s="145"/>
      <c r="DP156" s="145"/>
      <c r="DQ156" s="145"/>
      <c r="DR156" s="145"/>
      <c r="DS156" s="145"/>
      <c r="DT156" s="145"/>
      <c r="DU156" s="145"/>
      <c r="DV156" s="145"/>
      <c r="DW156" s="145"/>
      <c r="DX156" s="145"/>
      <c r="DY156" s="145"/>
      <c r="DZ156" s="145"/>
      <c r="EA156" s="145"/>
      <c r="EB156" s="145"/>
      <c r="EC156" s="145"/>
      <c r="ED156" s="145"/>
      <c r="EE156" s="145"/>
      <c r="EF156" s="145"/>
      <c r="EG156" s="145"/>
      <c r="EH156" s="145"/>
      <c r="EI156" s="145"/>
      <c r="EJ156" s="145"/>
      <c r="EK156" s="145"/>
      <c r="EL156" s="145"/>
      <c r="EM156" s="145"/>
      <c r="EN156" s="145"/>
      <c r="EO156" s="145"/>
      <c r="EP156" s="145"/>
      <c r="EQ156" s="145"/>
      <c r="ER156" s="145"/>
      <c r="ES156" s="145"/>
      <c r="ET156" s="145"/>
      <c r="EU156" s="145"/>
      <c r="EV156" s="145"/>
      <c r="EW156" s="145"/>
      <c r="EX156" s="145"/>
      <c r="EY156" s="145"/>
      <c r="EZ156" s="145"/>
      <c r="FA156" s="145"/>
      <c r="FB156" s="145"/>
      <c r="FC156" s="145"/>
      <c r="FD156" s="145"/>
      <c r="FE156" s="145"/>
      <c r="FF156" s="145"/>
      <c r="FG156" s="145"/>
      <c r="FH156" s="145"/>
      <c r="FI156" s="145"/>
      <c r="FJ156" s="145"/>
      <c r="FK156" s="145"/>
      <c r="FL156" s="145"/>
      <c r="FM156" s="145"/>
      <c r="FN156" s="145"/>
      <c r="FO156" s="145"/>
      <c r="FP156" s="145"/>
      <c r="FQ156" s="145"/>
      <c r="FR156" s="145"/>
      <c r="FS156" s="145"/>
      <c r="FT156" s="145"/>
      <c r="FU156" s="145"/>
      <c r="FV156" s="145"/>
      <c r="FW156" s="145"/>
      <c r="FX156" s="145"/>
      <c r="FY156" s="145"/>
      <c r="FZ156" s="145"/>
      <c r="GA156" s="145"/>
      <c r="GB156" s="145"/>
      <c r="GC156" s="145"/>
      <c r="GD156" s="145"/>
      <c r="GE156" s="145"/>
      <c r="GF156" s="145"/>
      <c r="GG156" s="145"/>
      <c r="GH156" s="145"/>
      <c r="GI156" s="145"/>
      <c r="GJ156" s="145"/>
      <c r="GK156" s="145"/>
      <c r="GL156" s="145"/>
      <c r="GM156" s="145"/>
      <c r="GN156" s="145"/>
      <c r="GO156" s="145"/>
      <c r="GP156" s="145"/>
      <c r="GQ156" s="145"/>
      <c r="GR156" s="145"/>
      <c r="GS156" s="145"/>
      <c r="GT156" s="145"/>
      <c r="GU156" s="145"/>
      <c r="GV156" s="145"/>
      <c r="GW156" s="145"/>
      <c r="GX156" s="145"/>
      <c r="GY156" s="145"/>
      <c r="GZ156" s="145"/>
      <c r="HA156" s="145"/>
      <c r="HB156" s="145"/>
      <c r="HC156" s="145"/>
      <c r="HD156" s="145"/>
      <c r="HE156" s="145"/>
      <c r="HF156" s="145"/>
      <c r="HG156" s="145"/>
      <c r="HH156" s="145"/>
      <c r="HI156" s="145"/>
      <c r="HJ156" s="145"/>
      <c r="HK156" s="145"/>
      <c r="HL156" s="145"/>
      <c r="HM156" s="145"/>
      <c r="HN156" s="145"/>
      <c r="HO156" s="145"/>
      <c r="HP156" s="145"/>
      <c r="HQ156" s="145"/>
      <c r="HR156" s="145"/>
      <c r="HS156" s="145"/>
      <c r="HT156" s="145"/>
      <c r="HU156" s="145"/>
      <c r="HV156" s="145"/>
      <c r="HW156" s="145"/>
      <c r="HX156" s="145"/>
      <c r="HY156" s="145"/>
      <c r="HZ156" s="145"/>
      <c r="IA156" s="145"/>
      <c r="IB156" s="145"/>
      <c r="IC156" s="145"/>
      <c r="ID156" s="145"/>
      <c r="IE156" s="145"/>
      <c r="IF156" s="145"/>
      <c r="IG156" s="145"/>
      <c r="IH156" s="145"/>
      <c r="II156" s="145"/>
      <c r="IJ156" s="145"/>
      <c r="IK156" s="145"/>
      <c r="IL156" s="145"/>
      <c r="IM156" s="145"/>
      <c r="IN156" s="145"/>
      <c r="IO156" s="145"/>
      <c r="IP156" s="145"/>
      <c r="IQ156" s="145"/>
      <c r="IR156" s="145"/>
      <c r="IS156" s="145"/>
      <c r="IT156" s="145"/>
      <c r="IU156" s="145"/>
      <c r="IV156" s="145"/>
    </row>
    <row r="157" spans="1:256" ht="45" customHeight="1" x14ac:dyDescent="0.5">
      <c r="B157" s="94"/>
      <c r="C157" s="146"/>
      <c r="D157" s="182"/>
      <c r="E157" s="57" t="s">
        <v>23</v>
      </c>
      <c r="F157" s="164" t="s">
        <v>196</v>
      </c>
      <c r="G157" s="75"/>
      <c r="H157" s="85"/>
      <c r="I157" s="85">
        <f>2550+1300</f>
        <v>3850</v>
      </c>
      <c r="J157" s="85">
        <v>4000</v>
      </c>
      <c r="K157" s="85"/>
      <c r="L157" s="85"/>
      <c r="M157" s="85"/>
      <c r="N157" s="85"/>
      <c r="O157" s="85"/>
      <c r="P157" s="145"/>
      <c r="Q157" s="145"/>
      <c r="R157" s="145"/>
      <c r="S157" s="145"/>
      <c r="T157" s="145"/>
      <c r="U157" s="145"/>
      <c r="V157" s="145"/>
      <c r="W157" s="145"/>
      <c r="X157" s="145"/>
      <c r="Y157" s="145"/>
      <c r="Z157" s="145"/>
      <c r="AA157" s="145"/>
      <c r="AB157" s="145"/>
      <c r="AC157" s="145"/>
      <c r="AD157" s="145"/>
      <c r="AE157" s="145"/>
      <c r="AF157" s="145"/>
      <c r="AG157" s="145"/>
      <c r="AH157" s="145"/>
      <c r="AI157" s="145"/>
      <c r="AJ157" s="145"/>
      <c r="AK157" s="145"/>
      <c r="AL157" s="145"/>
      <c r="AM157" s="145"/>
      <c r="AN157" s="145"/>
      <c r="AO157" s="145"/>
      <c r="AP157" s="145"/>
      <c r="AQ157" s="145"/>
      <c r="AR157" s="145"/>
      <c r="AS157" s="145"/>
      <c r="AT157" s="145"/>
      <c r="AU157" s="145"/>
      <c r="AV157" s="145"/>
      <c r="AW157" s="145"/>
      <c r="AX157" s="145"/>
      <c r="AY157" s="145"/>
      <c r="AZ157" s="145"/>
      <c r="BA157" s="145"/>
      <c r="BB157" s="145"/>
      <c r="BC157" s="145"/>
      <c r="BD157" s="145"/>
      <c r="BE157" s="145"/>
      <c r="BF157" s="145"/>
      <c r="BG157" s="145"/>
      <c r="BH157" s="145"/>
      <c r="BI157" s="145"/>
      <c r="BJ157" s="145"/>
      <c r="BK157" s="145"/>
      <c r="BL157" s="145"/>
      <c r="BM157" s="145"/>
      <c r="BN157" s="145"/>
      <c r="BO157" s="145"/>
      <c r="BP157" s="145"/>
      <c r="BQ157" s="145"/>
      <c r="BR157" s="145"/>
      <c r="BS157" s="145"/>
      <c r="BT157" s="145"/>
      <c r="BU157" s="145"/>
      <c r="BV157" s="145"/>
      <c r="BW157" s="145"/>
      <c r="BX157" s="145"/>
      <c r="BY157" s="145"/>
      <c r="BZ157" s="145"/>
      <c r="CA157" s="145"/>
      <c r="CB157" s="145"/>
      <c r="CC157" s="145"/>
      <c r="CD157" s="145"/>
      <c r="CE157" s="145"/>
      <c r="CF157" s="145"/>
      <c r="CG157" s="145"/>
      <c r="CH157" s="145"/>
      <c r="CI157" s="145"/>
      <c r="CJ157" s="145"/>
      <c r="CK157" s="145"/>
      <c r="CL157" s="145"/>
      <c r="CM157" s="145"/>
      <c r="CN157" s="145"/>
      <c r="CO157" s="145"/>
      <c r="CP157" s="145"/>
      <c r="CQ157" s="145"/>
      <c r="CR157" s="145"/>
      <c r="CS157" s="145"/>
      <c r="CT157" s="145"/>
      <c r="CU157" s="145"/>
      <c r="CV157" s="145"/>
      <c r="CW157" s="145"/>
      <c r="CX157" s="145"/>
      <c r="CY157" s="145"/>
      <c r="CZ157" s="145"/>
      <c r="DA157" s="145"/>
      <c r="DB157" s="145"/>
      <c r="DC157" s="145"/>
      <c r="DD157" s="145"/>
      <c r="DE157" s="145"/>
      <c r="DF157" s="145"/>
      <c r="DG157" s="145"/>
      <c r="DH157" s="145"/>
      <c r="DI157" s="145"/>
      <c r="DJ157" s="145"/>
      <c r="DK157" s="145"/>
      <c r="DL157" s="145"/>
      <c r="DM157" s="145"/>
      <c r="DN157" s="145"/>
      <c r="DO157" s="145"/>
      <c r="DP157" s="145"/>
      <c r="DQ157" s="145"/>
      <c r="DR157" s="145"/>
      <c r="DS157" s="145"/>
      <c r="DT157" s="145"/>
      <c r="DU157" s="145"/>
      <c r="DV157" s="145"/>
      <c r="DW157" s="145"/>
      <c r="DX157" s="145"/>
      <c r="DY157" s="145"/>
      <c r="DZ157" s="145"/>
      <c r="EA157" s="145"/>
      <c r="EB157" s="145"/>
      <c r="EC157" s="145"/>
      <c r="ED157" s="145"/>
      <c r="EE157" s="145"/>
      <c r="EF157" s="145"/>
      <c r="EG157" s="145"/>
      <c r="EH157" s="145"/>
      <c r="EI157" s="145"/>
      <c r="EJ157" s="145"/>
      <c r="EK157" s="145"/>
      <c r="EL157" s="145"/>
      <c r="EM157" s="145"/>
      <c r="EN157" s="145"/>
      <c r="EO157" s="145"/>
      <c r="EP157" s="145"/>
      <c r="EQ157" s="145"/>
      <c r="ER157" s="145"/>
      <c r="ES157" s="145"/>
      <c r="ET157" s="145"/>
      <c r="EU157" s="145"/>
      <c r="EV157" s="145"/>
      <c r="EW157" s="145"/>
      <c r="EX157" s="145"/>
      <c r="EY157" s="145"/>
      <c r="EZ157" s="145"/>
      <c r="FA157" s="145"/>
      <c r="FB157" s="145"/>
      <c r="FC157" s="145"/>
      <c r="FD157" s="145"/>
      <c r="FE157" s="145"/>
      <c r="FF157" s="145"/>
      <c r="FG157" s="145"/>
      <c r="FH157" s="145"/>
      <c r="FI157" s="145"/>
      <c r="FJ157" s="145"/>
      <c r="FK157" s="145"/>
      <c r="FL157" s="145"/>
      <c r="FM157" s="145"/>
      <c r="FN157" s="145"/>
      <c r="FO157" s="145"/>
      <c r="FP157" s="145"/>
      <c r="FQ157" s="145"/>
      <c r="FR157" s="145"/>
      <c r="FS157" s="145"/>
      <c r="FT157" s="145"/>
      <c r="FU157" s="145"/>
      <c r="FV157" s="145"/>
      <c r="FW157" s="145"/>
      <c r="FX157" s="145"/>
      <c r="FY157" s="145"/>
      <c r="FZ157" s="145"/>
      <c r="GA157" s="145"/>
      <c r="GB157" s="145"/>
      <c r="GC157" s="145"/>
      <c r="GD157" s="145"/>
      <c r="GE157" s="145"/>
      <c r="GF157" s="145"/>
      <c r="GG157" s="145"/>
      <c r="GH157" s="145"/>
      <c r="GI157" s="145"/>
      <c r="GJ157" s="145"/>
      <c r="GK157" s="145"/>
      <c r="GL157" s="145"/>
      <c r="GM157" s="145"/>
      <c r="GN157" s="145"/>
      <c r="GO157" s="145"/>
      <c r="GP157" s="145"/>
      <c r="GQ157" s="145"/>
      <c r="GR157" s="145"/>
      <c r="GS157" s="145"/>
      <c r="GT157" s="145"/>
      <c r="GU157" s="145"/>
      <c r="GV157" s="145"/>
      <c r="GW157" s="145"/>
      <c r="GX157" s="145"/>
      <c r="GY157" s="145"/>
      <c r="GZ157" s="145"/>
      <c r="HA157" s="145"/>
      <c r="HB157" s="145"/>
      <c r="HC157" s="145"/>
      <c r="HD157" s="145"/>
      <c r="HE157" s="145"/>
      <c r="HF157" s="145"/>
      <c r="HG157" s="145"/>
      <c r="HH157" s="145"/>
      <c r="HI157" s="145"/>
      <c r="HJ157" s="145"/>
      <c r="HK157" s="145"/>
      <c r="HL157" s="145"/>
      <c r="HM157" s="145"/>
      <c r="HN157" s="145"/>
      <c r="HO157" s="145"/>
      <c r="HP157" s="145"/>
      <c r="HQ157" s="145"/>
      <c r="HR157" s="145"/>
      <c r="HS157" s="145"/>
      <c r="HT157" s="145"/>
      <c r="HU157" s="145"/>
      <c r="HV157" s="145"/>
      <c r="HW157" s="145"/>
      <c r="HX157" s="145"/>
      <c r="HY157" s="145"/>
      <c r="HZ157" s="145"/>
      <c r="IA157" s="145"/>
      <c r="IB157" s="145"/>
      <c r="IC157" s="145"/>
      <c r="ID157" s="145"/>
      <c r="IE157" s="145"/>
      <c r="IF157" s="145"/>
      <c r="IG157" s="145"/>
      <c r="IH157" s="145"/>
      <c r="II157" s="145"/>
      <c r="IJ157" s="145"/>
      <c r="IK157" s="145"/>
      <c r="IL157" s="145"/>
      <c r="IM157" s="145"/>
      <c r="IN157" s="145"/>
      <c r="IO157" s="145"/>
      <c r="IP157" s="145"/>
      <c r="IQ157" s="145"/>
      <c r="IR157" s="145"/>
      <c r="IS157" s="145"/>
      <c r="IT157" s="145"/>
      <c r="IU157" s="145"/>
      <c r="IV157" s="145"/>
    </row>
    <row r="158" spans="1:256" ht="45" customHeight="1" x14ac:dyDescent="0.5">
      <c r="B158" s="94"/>
      <c r="C158" s="82"/>
      <c r="D158" s="174"/>
      <c r="E158" s="81" t="s">
        <v>129</v>
      </c>
      <c r="F158" s="142" t="s">
        <v>197</v>
      </c>
      <c r="G158" s="147"/>
      <c r="H158" s="202"/>
      <c r="I158" s="202">
        <v>200</v>
      </c>
      <c r="J158" s="202">
        <v>200</v>
      </c>
      <c r="K158" s="202"/>
      <c r="L158" s="202"/>
      <c r="M158" s="75"/>
      <c r="N158" s="75"/>
      <c r="O158" s="75"/>
      <c r="P158" s="145"/>
      <c r="Q158" s="145"/>
      <c r="R158" s="145"/>
      <c r="S158" s="145"/>
      <c r="T158" s="145"/>
      <c r="U158" s="145"/>
      <c r="V158" s="145"/>
      <c r="W158" s="145"/>
      <c r="X158" s="145"/>
      <c r="Y158" s="145"/>
      <c r="Z158" s="145"/>
      <c r="AA158" s="145"/>
      <c r="AB158" s="145"/>
      <c r="AC158" s="145"/>
      <c r="AD158" s="145"/>
      <c r="AE158" s="145"/>
      <c r="AF158" s="145"/>
      <c r="AG158" s="145"/>
      <c r="AH158" s="145"/>
      <c r="AI158" s="145"/>
      <c r="AJ158" s="145"/>
      <c r="AK158" s="145"/>
      <c r="AL158" s="145"/>
      <c r="AM158" s="145"/>
      <c r="AN158" s="145"/>
      <c r="AO158" s="145"/>
      <c r="AP158" s="145"/>
      <c r="AQ158" s="145"/>
      <c r="AR158" s="145"/>
      <c r="AS158" s="145"/>
      <c r="AT158" s="145"/>
      <c r="AU158" s="145"/>
      <c r="AV158" s="145"/>
      <c r="AW158" s="145"/>
      <c r="AX158" s="145"/>
      <c r="AY158" s="145"/>
      <c r="AZ158" s="145"/>
      <c r="BA158" s="145"/>
      <c r="BB158" s="145"/>
      <c r="BC158" s="145"/>
      <c r="BD158" s="145"/>
      <c r="BE158" s="145"/>
      <c r="BF158" s="145"/>
      <c r="BG158" s="145"/>
      <c r="BH158" s="145"/>
      <c r="BI158" s="145"/>
      <c r="BJ158" s="145"/>
      <c r="BK158" s="145"/>
      <c r="BL158" s="145"/>
      <c r="BM158" s="145"/>
      <c r="BN158" s="145"/>
      <c r="BO158" s="145"/>
      <c r="BP158" s="145"/>
      <c r="BQ158" s="145"/>
      <c r="BR158" s="145"/>
      <c r="BS158" s="145"/>
      <c r="BT158" s="145"/>
      <c r="BU158" s="145"/>
      <c r="BV158" s="145"/>
      <c r="BW158" s="145"/>
      <c r="BX158" s="145"/>
      <c r="BY158" s="145"/>
      <c r="BZ158" s="145"/>
      <c r="CA158" s="145"/>
      <c r="CB158" s="145"/>
      <c r="CC158" s="145"/>
      <c r="CD158" s="145"/>
      <c r="CE158" s="145"/>
      <c r="CF158" s="145"/>
      <c r="CG158" s="145"/>
      <c r="CH158" s="145"/>
      <c r="CI158" s="145"/>
      <c r="CJ158" s="145"/>
      <c r="CK158" s="145"/>
      <c r="CL158" s="145"/>
      <c r="CM158" s="145"/>
      <c r="CN158" s="145"/>
      <c r="CO158" s="145"/>
      <c r="CP158" s="145"/>
      <c r="CQ158" s="145"/>
      <c r="CR158" s="145"/>
      <c r="CS158" s="145"/>
      <c r="CT158" s="145"/>
      <c r="CU158" s="145"/>
      <c r="CV158" s="145"/>
      <c r="CW158" s="145"/>
      <c r="CX158" s="145"/>
      <c r="CY158" s="145"/>
      <c r="CZ158" s="145"/>
      <c r="DA158" s="145"/>
      <c r="DB158" s="145"/>
      <c r="DC158" s="145"/>
      <c r="DD158" s="145"/>
      <c r="DE158" s="145"/>
      <c r="DF158" s="145"/>
      <c r="DG158" s="145"/>
      <c r="DH158" s="145"/>
      <c r="DI158" s="145"/>
      <c r="DJ158" s="145"/>
      <c r="DK158" s="145"/>
      <c r="DL158" s="145"/>
      <c r="DM158" s="145"/>
      <c r="DN158" s="145"/>
      <c r="DO158" s="145"/>
      <c r="DP158" s="145"/>
      <c r="DQ158" s="145"/>
      <c r="DR158" s="145"/>
      <c r="DS158" s="145"/>
      <c r="DT158" s="145"/>
      <c r="DU158" s="145"/>
      <c r="DV158" s="145"/>
      <c r="DW158" s="145"/>
      <c r="DX158" s="145"/>
      <c r="DY158" s="145"/>
      <c r="DZ158" s="145"/>
      <c r="EA158" s="145"/>
      <c r="EB158" s="145"/>
      <c r="EC158" s="145"/>
      <c r="ED158" s="145"/>
      <c r="EE158" s="145"/>
      <c r="EF158" s="145"/>
      <c r="EG158" s="145"/>
      <c r="EH158" s="145"/>
      <c r="EI158" s="145"/>
      <c r="EJ158" s="145"/>
      <c r="EK158" s="145"/>
      <c r="EL158" s="145"/>
      <c r="EM158" s="145"/>
      <c r="EN158" s="145"/>
      <c r="EO158" s="145"/>
      <c r="EP158" s="145"/>
      <c r="EQ158" s="145"/>
      <c r="ER158" s="145"/>
      <c r="ES158" s="145"/>
      <c r="ET158" s="145"/>
      <c r="EU158" s="145"/>
      <c r="EV158" s="145"/>
      <c r="EW158" s="145"/>
      <c r="EX158" s="145"/>
      <c r="EY158" s="145"/>
      <c r="EZ158" s="145"/>
      <c r="FA158" s="145"/>
      <c r="FB158" s="145"/>
      <c r="FC158" s="145"/>
      <c r="FD158" s="145"/>
      <c r="FE158" s="145"/>
      <c r="FF158" s="145"/>
      <c r="FG158" s="145"/>
      <c r="FH158" s="145"/>
      <c r="FI158" s="145"/>
      <c r="FJ158" s="145"/>
      <c r="FK158" s="145"/>
      <c r="FL158" s="145"/>
      <c r="FM158" s="145"/>
      <c r="FN158" s="145"/>
      <c r="FO158" s="145"/>
      <c r="FP158" s="145"/>
      <c r="FQ158" s="145"/>
      <c r="FR158" s="145"/>
      <c r="FS158" s="145"/>
      <c r="FT158" s="145"/>
      <c r="FU158" s="145"/>
      <c r="FV158" s="145"/>
      <c r="FW158" s="145"/>
      <c r="FX158" s="145"/>
      <c r="FY158" s="145"/>
      <c r="FZ158" s="145"/>
      <c r="GA158" s="145"/>
      <c r="GB158" s="145"/>
      <c r="GC158" s="145"/>
      <c r="GD158" s="145"/>
      <c r="GE158" s="145"/>
      <c r="GF158" s="145"/>
      <c r="GG158" s="145"/>
      <c r="GH158" s="145"/>
      <c r="GI158" s="145"/>
      <c r="GJ158" s="145"/>
      <c r="GK158" s="145"/>
      <c r="GL158" s="145"/>
      <c r="GM158" s="145"/>
      <c r="GN158" s="145"/>
      <c r="GO158" s="145"/>
      <c r="GP158" s="145"/>
      <c r="GQ158" s="145"/>
      <c r="GR158" s="145"/>
      <c r="GS158" s="145"/>
      <c r="GT158" s="145"/>
      <c r="GU158" s="145"/>
      <c r="GV158" s="145"/>
      <c r="GW158" s="145"/>
      <c r="GX158" s="145"/>
      <c r="GY158" s="145"/>
      <c r="GZ158" s="145"/>
      <c r="HA158" s="145"/>
      <c r="HB158" s="145"/>
      <c r="HC158" s="145"/>
      <c r="HD158" s="145"/>
      <c r="HE158" s="145"/>
      <c r="HF158" s="145"/>
      <c r="HG158" s="145"/>
      <c r="HH158" s="145"/>
      <c r="HI158" s="145"/>
      <c r="HJ158" s="145"/>
      <c r="HK158" s="145"/>
      <c r="HL158" s="145"/>
      <c r="HM158" s="145"/>
      <c r="HN158" s="145"/>
      <c r="HO158" s="145"/>
      <c r="HP158" s="145"/>
      <c r="HQ158" s="145"/>
      <c r="HR158" s="145"/>
      <c r="HS158" s="145"/>
      <c r="HT158" s="145"/>
      <c r="HU158" s="145"/>
      <c r="HV158" s="145"/>
      <c r="HW158" s="145"/>
      <c r="HX158" s="145"/>
      <c r="HY158" s="145"/>
      <c r="HZ158" s="145"/>
      <c r="IA158" s="145"/>
      <c r="IB158" s="145"/>
      <c r="IC158" s="145"/>
      <c r="ID158" s="145"/>
      <c r="IE158" s="145"/>
      <c r="IF158" s="145"/>
      <c r="IG158" s="145"/>
      <c r="IH158" s="145"/>
      <c r="II158" s="145"/>
      <c r="IJ158" s="145"/>
      <c r="IK158" s="145"/>
      <c r="IL158" s="145"/>
      <c r="IM158" s="145"/>
      <c r="IN158" s="145"/>
      <c r="IO158" s="145"/>
      <c r="IP158" s="145"/>
      <c r="IQ158" s="145"/>
      <c r="IR158" s="145"/>
      <c r="IS158" s="145"/>
      <c r="IT158" s="145"/>
      <c r="IU158" s="145"/>
      <c r="IV158" s="145"/>
    </row>
    <row r="159" spans="1:256" ht="45" customHeight="1" x14ac:dyDescent="0.5">
      <c r="B159" s="94"/>
      <c r="C159" s="82"/>
      <c r="D159" s="174"/>
      <c r="E159" s="57" t="s">
        <v>25</v>
      </c>
      <c r="F159" s="146" t="s">
        <v>198</v>
      </c>
      <c r="G159" s="75"/>
      <c r="H159" s="75"/>
      <c r="I159" s="75">
        <v>5600</v>
      </c>
      <c r="J159" s="75">
        <v>6400</v>
      </c>
      <c r="K159" s="75"/>
      <c r="L159" s="75"/>
      <c r="M159" s="75"/>
      <c r="N159" s="75"/>
      <c r="O159" s="75"/>
      <c r="P159" s="145"/>
      <c r="Q159" s="145"/>
      <c r="R159" s="145"/>
      <c r="S159" s="145"/>
      <c r="T159" s="145"/>
      <c r="U159" s="145"/>
      <c r="V159" s="145"/>
      <c r="W159" s="145"/>
      <c r="X159" s="145"/>
      <c r="Y159" s="145"/>
      <c r="Z159" s="145"/>
      <c r="AA159" s="145"/>
      <c r="AB159" s="145"/>
      <c r="AC159" s="145"/>
      <c r="AD159" s="145"/>
      <c r="AE159" s="145"/>
      <c r="AF159" s="145"/>
      <c r="AG159" s="145"/>
      <c r="AH159" s="145"/>
      <c r="AI159" s="145"/>
      <c r="AJ159" s="145"/>
      <c r="AK159" s="145"/>
      <c r="AL159" s="145"/>
      <c r="AM159" s="145"/>
      <c r="AN159" s="145"/>
      <c r="AO159" s="145"/>
      <c r="AP159" s="145"/>
      <c r="AQ159" s="145"/>
      <c r="AR159" s="145"/>
      <c r="AS159" s="145"/>
      <c r="AT159" s="145"/>
      <c r="AU159" s="145"/>
      <c r="AV159" s="145"/>
      <c r="AW159" s="145"/>
      <c r="AX159" s="145"/>
      <c r="AY159" s="145"/>
      <c r="AZ159" s="145"/>
      <c r="BA159" s="145"/>
      <c r="BB159" s="145"/>
      <c r="BC159" s="145"/>
      <c r="BD159" s="145"/>
      <c r="BE159" s="145"/>
      <c r="BF159" s="145"/>
      <c r="BG159" s="145"/>
      <c r="BH159" s="145"/>
      <c r="BI159" s="145"/>
      <c r="BJ159" s="145"/>
      <c r="BK159" s="145"/>
      <c r="BL159" s="145"/>
      <c r="BM159" s="145"/>
      <c r="BN159" s="145"/>
      <c r="BO159" s="145"/>
      <c r="BP159" s="145"/>
      <c r="BQ159" s="145"/>
      <c r="BR159" s="145"/>
      <c r="BS159" s="145"/>
      <c r="BT159" s="145"/>
      <c r="BU159" s="145"/>
      <c r="BV159" s="145"/>
      <c r="BW159" s="145"/>
      <c r="BX159" s="145"/>
      <c r="BY159" s="145"/>
      <c r="BZ159" s="145"/>
      <c r="CA159" s="145"/>
      <c r="CB159" s="145"/>
      <c r="CC159" s="145"/>
      <c r="CD159" s="145"/>
      <c r="CE159" s="145"/>
      <c r="CF159" s="145"/>
      <c r="CG159" s="145"/>
      <c r="CH159" s="145"/>
      <c r="CI159" s="145"/>
      <c r="CJ159" s="145"/>
      <c r="CK159" s="145"/>
      <c r="CL159" s="145"/>
      <c r="CM159" s="145"/>
      <c r="CN159" s="145"/>
      <c r="CO159" s="145"/>
      <c r="CP159" s="145"/>
      <c r="CQ159" s="145"/>
      <c r="CR159" s="145"/>
      <c r="CS159" s="145"/>
      <c r="CT159" s="145"/>
      <c r="CU159" s="145"/>
      <c r="CV159" s="145"/>
      <c r="CW159" s="145"/>
      <c r="CX159" s="145"/>
      <c r="CY159" s="145"/>
      <c r="CZ159" s="145"/>
      <c r="DA159" s="145"/>
      <c r="DB159" s="145"/>
      <c r="DC159" s="145"/>
      <c r="DD159" s="145"/>
      <c r="DE159" s="145"/>
      <c r="DF159" s="145"/>
      <c r="DG159" s="145"/>
      <c r="DH159" s="145"/>
      <c r="DI159" s="145"/>
      <c r="DJ159" s="145"/>
      <c r="DK159" s="145"/>
      <c r="DL159" s="145"/>
      <c r="DM159" s="145"/>
      <c r="DN159" s="145"/>
      <c r="DO159" s="145"/>
      <c r="DP159" s="145"/>
      <c r="DQ159" s="145"/>
      <c r="DR159" s="145"/>
      <c r="DS159" s="145"/>
      <c r="DT159" s="145"/>
      <c r="DU159" s="145"/>
      <c r="DV159" s="145"/>
      <c r="DW159" s="145"/>
      <c r="DX159" s="145"/>
      <c r="DY159" s="145"/>
      <c r="DZ159" s="145"/>
      <c r="EA159" s="145"/>
      <c r="EB159" s="145"/>
      <c r="EC159" s="145"/>
      <c r="ED159" s="145"/>
      <c r="EE159" s="145"/>
      <c r="EF159" s="145"/>
      <c r="EG159" s="145"/>
      <c r="EH159" s="145"/>
      <c r="EI159" s="145"/>
      <c r="EJ159" s="145"/>
      <c r="EK159" s="145"/>
      <c r="EL159" s="145"/>
      <c r="EM159" s="145"/>
      <c r="EN159" s="145"/>
      <c r="EO159" s="145"/>
      <c r="EP159" s="145"/>
      <c r="EQ159" s="145"/>
      <c r="ER159" s="145"/>
      <c r="ES159" s="145"/>
      <c r="ET159" s="145"/>
      <c r="EU159" s="145"/>
      <c r="EV159" s="145"/>
      <c r="EW159" s="145"/>
      <c r="EX159" s="145"/>
      <c r="EY159" s="145"/>
      <c r="EZ159" s="145"/>
      <c r="FA159" s="145"/>
      <c r="FB159" s="145"/>
      <c r="FC159" s="145"/>
      <c r="FD159" s="145"/>
      <c r="FE159" s="145"/>
      <c r="FF159" s="145"/>
      <c r="FG159" s="145"/>
      <c r="FH159" s="145"/>
      <c r="FI159" s="145"/>
      <c r="FJ159" s="145"/>
      <c r="FK159" s="145"/>
      <c r="FL159" s="145"/>
      <c r="FM159" s="145"/>
      <c r="FN159" s="145"/>
      <c r="FO159" s="145"/>
      <c r="FP159" s="145"/>
      <c r="FQ159" s="145"/>
      <c r="FR159" s="145"/>
      <c r="FS159" s="145"/>
      <c r="FT159" s="145"/>
      <c r="FU159" s="145"/>
      <c r="FV159" s="145"/>
      <c r="FW159" s="145"/>
      <c r="FX159" s="145"/>
      <c r="FY159" s="145"/>
      <c r="FZ159" s="145"/>
      <c r="GA159" s="145"/>
      <c r="GB159" s="145"/>
      <c r="GC159" s="145"/>
      <c r="GD159" s="145"/>
      <c r="GE159" s="145"/>
      <c r="GF159" s="145"/>
      <c r="GG159" s="145"/>
      <c r="GH159" s="145"/>
      <c r="GI159" s="145"/>
      <c r="GJ159" s="145"/>
      <c r="GK159" s="145"/>
      <c r="GL159" s="145"/>
      <c r="GM159" s="145"/>
      <c r="GN159" s="145"/>
      <c r="GO159" s="145"/>
      <c r="GP159" s="145"/>
      <c r="GQ159" s="145"/>
      <c r="GR159" s="145"/>
      <c r="GS159" s="145"/>
      <c r="GT159" s="145"/>
      <c r="GU159" s="145"/>
      <c r="GV159" s="145"/>
      <c r="GW159" s="145"/>
      <c r="GX159" s="145"/>
      <c r="GY159" s="145"/>
      <c r="GZ159" s="145"/>
      <c r="HA159" s="145"/>
      <c r="HB159" s="145"/>
      <c r="HC159" s="145"/>
      <c r="HD159" s="145"/>
      <c r="HE159" s="145"/>
      <c r="HF159" s="145"/>
      <c r="HG159" s="145"/>
      <c r="HH159" s="145"/>
      <c r="HI159" s="145"/>
      <c r="HJ159" s="145"/>
      <c r="HK159" s="145"/>
      <c r="HL159" s="145"/>
      <c r="HM159" s="145"/>
      <c r="HN159" s="145"/>
      <c r="HO159" s="145"/>
      <c r="HP159" s="145"/>
      <c r="HQ159" s="145"/>
      <c r="HR159" s="145"/>
      <c r="HS159" s="145"/>
      <c r="HT159" s="145"/>
      <c r="HU159" s="145"/>
      <c r="HV159" s="145"/>
      <c r="HW159" s="145"/>
      <c r="HX159" s="145"/>
      <c r="HY159" s="145"/>
      <c r="HZ159" s="145"/>
      <c r="IA159" s="145"/>
      <c r="IB159" s="145"/>
      <c r="IC159" s="145"/>
      <c r="ID159" s="145"/>
      <c r="IE159" s="145"/>
      <c r="IF159" s="145"/>
      <c r="IG159" s="145"/>
      <c r="IH159" s="145"/>
      <c r="II159" s="145"/>
      <c r="IJ159" s="145"/>
      <c r="IK159" s="145"/>
      <c r="IL159" s="145"/>
      <c r="IM159" s="145"/>
      <c r="IN159" s="145"/>
      <c r="IO159" s="145"/>
      <c r="IP159" s="145"/>
      <c r="IQ159" s="145"/>
      <c r="IR159" s="145"/>
      <c r="IS159" s="145"/>
      <c r="IT159" s="145"/>
      <c r="IU159" s="145"/>
      <c r="IV159" s="145"/>
    </row>
    <row r="160" spans="1:256" ht="45" customHeight="1" x14ac:dyDescent="0.5">
      <c r="B160" s="94"/>
      <c r="C160" s="82"/>
      <c r="D160" s="174"/>
      <c r="E160" s="81" t="s">
        <v>27</v>
      </c>
      <c r="F160" s="82" t="s">
        <v>199</v>
      </c>
      <c r="G160" s="147"/>
      <c r="H160" s="147"/>
      <c r="I160" s="147">
        <v>100</v>
      </c>
      <c r="J160" s="147">
        <v>50</v>
      </c>
      <c r="K160" s="147"/>
      <c r="L160" s="147"/>
      <c r="M160" s="147"/>
      <c r="N160" s="147"/>
      <c r="O160" s="147"/>
      <c r="P160" s="145"/>
      <c r="Q160" s="145"/>
      <c r="R160" s="145"/>
      <c r="S160" s="145"/>
      <c r="T160" s="145"/>
      <c r="U160" s="145"/>
      <c r="V160" s="145"/>
      <c r="W160" s="145"/>
      <c r="X160" s="145"/>
      <c r="Y160" s="145"/>
      <c r="Z160" s="145"/>
      <c r="AA160" s="145"/>
      <c r="AB160" s="145"/>
      <c r="AC160" s="145"/>
      <c r="AD160" s="145"/>
      <c r="AE160" s="145"/>
      <c r="AF160" s="145"/>
      <c r="AG160" s="145"/>
      <c r="AH160" s="145"/>
      <c r="AI160" s="145"/>
      <c r="AJ160" s="145"/>
      <c r="AK160" s="145"/>
      <c r="AL160" s="145"/>
      <c r="AM160" s="145"/>
      <c r="AN160" s="145"/>
      <c r="AO160" s="145"/>
      <c r="AP160" s="145"/>
      <c r="AQ160" s="145"/>
      <c r="AR160" s="145"/>
      <c r="AS160" s="145"/>
      <c r="AT160" s="145"/>
      <c r="AU160" s="145"/>
      <c r="AV160" s="145"/>
      <c r="AW160" s="145"/>
      <c r="AX160" s="145"/>
      <c r="AY160" s="145"/>
      <c r="AZ160" s="145"/>
      <c r="BA160" s="145"/>
      <c r="BB160" s="145"/>
      <c r="BC160" s="145"/>
      <c r="BD160" s="145"/>
      <c r="BE160" s="145"/>
      <c r="BF160" s="145"/>
      <c r="BG160" s="145"/>
      <c r="BH160" s="145"/>
      <c r="BI160" s="145"/>
      <c r="BJ160" s="145"/>
      <c r="BK160" s="145"/>
      <c r="BL160" s="145"/>
      <c r="BM160" s="145"/>
      <c r="BN160" s="145"/>
      <c r="BO160" s="145"/>
      <c r="BP160" s="145"/>
      <c r="BQ160" s="145"/>
      <c r="BR160" s="145"/>
      <c r="BS160" s="145"/>
      <c r="BT160" s="145"/>
      <c r="BU160" s="145"/>
      <c r="BV160" s="145"/>
      <c r="BW160" s="145"/>
      <c r="BX160" s="145"/>
      <c r="BY160" s="145"/>
      <c r="BZ160" s="145"/>
      <c r="CA160" s="145"/>
      <c r="CB160" s="145"/>
      <c r="CC160" s="145"/>
      <c r="CD160" s="145"/>
      <c r="CE160" s="145"/>
      <c r="CF160" s="145"/>
      <c r="CG160" s="145"/>
      <c r="CH160" s="145"/>
      <c r="CI160" s="145"/>
      <c r="CJ160" s="145"/>
      <c r="CK160" s="145"/>
      <c r="CL160" s="145"/>
      <c r="CM160" s="145"/>
      <c r="CN160" s="145"/>
      <c r="CO160" s="145"/>
      <c r="CP160" s="145"/>
      <c r="CQ160" s="145"/>
      <c r="CR160" s="145"/>
      <c r="CS160" s="145"/>
      <c r="CT160" s="145"/>
      <c r="CU160" s="145"/>
      <c r="CV160" s="145"/>
      <c r="CW160" s="145"/>
      <c r="CX160" s="145"/>
      <c r="CY160" s="145"/>
      <c r="CZ160" s="145"/>
      <c r="DA160" s="145"/>
      <c r="DB160" s="145"/>
      <c r="DC160" s="145"/>
      <c r="DD160" s="145"/>
      <c r="DE160" s="145"/>
      <c r="DF160" s="145"/>
      <c r="DG160" s="145"/>
      <c r="DH160" s="145"/>
      <c r="DI160" s="145"/>
      <c r="DJ160" s="145"/>
      <c r="DK160" s="145"/>
      <c r="DL160" s="145"/>
      <c r="DM160" s="145"/>
      <c r="DN160" s="145"/>
      <c r="DO160" s="145"/>
      <c r="DP160" s="145"/>
      <c r="DQ160" s="145"/>
      <c r="DR160" s="145"/>
      <c r="DS160" s="145"/>
      <c r="DT160" s="145"/>
      <c r="DU160" s="145"/>
      <c r="DV160" s="145"/>
      <c r="DW160" s="145"/>
      <c r="DX160" s="145"/>
      <c r="DY160" s="145"/>
      <c r="DZ160" s="145"/>
      <c r="EA160" s="145"/>
      <c r="EB160" s="145"/>
      <c r="EC160" s="145"/>
      <c r="ED160" s="145"/>
      <c r="EE160" s="145"/>
      <c r="EF160" s="145"/>
      <c r="EG160" s="145"/>
      <c r="EH160" s="145"/>
      <c r="EI160" s="145"/>
      <c r="EJ160" s="145"/>
      <c r="EK160" s="145"/>
      <c r="EL160" s="145"/>
      <c r="EM160" s="145"/>
      <c r="EN160" s="145"/>
      <c r="EO160" s="145"/>
      <c r="EP160" s="145"/>
      <c r="EQ160" s="145"/>
      <c r="ER160" s="145"/>
      <c r="ES160" s="145"/>
      <c r="ET160" s="145"/>
      <c r="EU160" s="145"/>
      <c r="EV160" s="145"/>
      <c r="EW160" s="145"/>
      <c r="EX160" s="145"/>
      <c r="EY160" s="145"/>
      <c r="EZ160" s="145"/>
      <c r="FA160" s="145"/>
      <c r="FB160" s="145"/>
      <c r="FC160" s="145"/>
      <c r="FD160" s="145"/>
      <c r="FE160" s="145"/>
      <c r="FF160" s="145"/>
      <c r="FG160" s="145"/>
      <c r="FH160" s="145"/>
      <c r="FI160" s="145"/>
      <c r="FJ160" s="145"/>
      <c r="FK160" s="145"/>
      <c r="FL160" s="145"/>
      <c r="FM160" s="145"/>
      <c r="FN160" s="145"/>
      <c r="FO160" s="145"/>
      <c r="FP160" s="145"/>
      <c r="FQ160" s="145"/>
      <c r="FR160" s="145"/>
      <c r="FS160" s="145"/>
      <c r="FT160" s="145"/>
      <c r="FU160" s="145"/>
      <c r="FV160" s="145"/>
      <c r="FW160" s="145"/>
      <c r="FX160" s="145"/>
      <c r="FY160" s="145"/>
      <c r="FZ160" s="145"/>
      <c r="GA160" s="145"/>
      <c r="GB160" s="145"/>
      <c r="GC160" s="145"/>
      <c r="GD160" s="145"/>
      <c r="GE160" s="145"/>
      <c r="GF160" s="145"/>
      <c r="GG160" s="145"/>
      <c r="GH160" s="145"/>
      <c r="GI160" s="145"/>
      <c r="GJ160" s="145"/>
      <c r="GK160" s="145"/>
      <c r="GL160" s="145"/>
      <c r="GM160" s="145"/>
      <c r="GN160" s="145"/>
      <c r="GO160" s="145"/>
      <c r="GP160" s="145"/>
      <c r="GQ160" s="145"/>
      <c r="GR160" s="145"/>
      <c r="GS160" s="145"/>
      <c r="GT160" s="145"/>
      <c r="GU160" s="145"/>
      <c r="GV160" s="145"/>
      <c r="GW160" s="145"/>
      <c r="GX160" s="145"/>
      <c r="GY160" s="145"/>
      <c r="GZ160" s="145"/>
      <c r="HA160" s="145"/>
      <c r="HB160" s="145"/>
      <c r="HC160" s="145"/>
      <c r="HD160" s="145"/>
      <c r="HE160" s="145"/>
      <c r="HF160" s="145"/>
      <c r="HG160" s="145"/>
      <c r="HH160" s="145"/>
      <c r="HI160" s="145"/>
      <c r="HJ160" s="145"/>
      <c r="HK160" s="145"/>
      <c r="HL160" s="145"/>
      <c r="HM160" s="145"/>
      <c r="HN160" s="145"/>
      <c r="HO160" s="145"/>
      <c r="HP160" s="145"/>
      <c r="HQ160" s="145"/>
      <c r="HR160" s="145"/>
      <c r="HS160" s="145"/>
      <c r="HT160" s="145"/>
      <c r="HU160" s="145"/>
      <c r="HV160" s="145"/>
      <c r="HW160" s="145"/>
      <c r="HX160" s="145"/>
      <c r="HY160" s="145"/>
      <c r="HZ160" s="145"/>
      <c r="IA160" s="145"/>
      <c r="IB160" s="145"/>
      <c r="IC160" s="145"/>
      <c r="ID160" s="145"/>
      <c r="IE160" s="145"/>
      <c r="IF160" s="145"/>
      <c r="IG160" s="145"/>
      <c r="IH160" s="145"/>
      <c r="II160" s="145"/>
      <c r="IJ160" s="145"/>
      <c r="IK160" s="145"/>
      <c r="IL160" s="145"/>
      <c r="IM160" s="145"/>
      <c r="IN160" s="145"/>
      <c r="IO160" s="145"/>
      <c r="IP160" s="145"/>
      <c r="IQ160" s="145"/>
      <c r="IR160" s="145"/>
      <c r="IS160" s="145"/>
      <c r="IT160" s="145"/>
      <c r="IU160" s="145"/>
      <c r="IV160" s="145"/>
    </row>
    <row r="161" spans="2:256" ht="45" customHeight="1" x14ac:dyDescent="0.5">
      <c r="B161" s="94"/>
      <c r="C161" s="82"/>
      <c r="D161" s="82"/>
      <c r="E161" s="81" t="s">
        <v>169</v>
      </c>
      <c r="F161" s="64" t="s">
        <v>200</v>
      </c>
      <c r="G161" s="147"/>
      <c r="H161" s="147"/>
      <c r="I161" s="147">
        <v>850</v>
      </c>
      <c r="J161" s="147">
        <v>0</v>
      </c>
      <c r="K161" s="147"/>
      <c r="L161" s="147"/>
      <c r="M161" s="147"/>
      <c r="N161" s="147"/>
      <c r="O161" s="147"/>
      <c r="P161" s="145"/>
      <c r="Q161" s="145"/>
      <c r="R161" s="145"/>
      <c r="S161" s="145"/>
      <c r="T161" s="145"/>
      <c r="U161" s="145"/>
      <c r="V161" s="145"/>
      <c r="W161" s="145"/>
      <c r="X161" s="145"/>
      <c r="Y161" s="145"/>
      <c r="Z161" s="145"/>
      <c r="AA161" s="145"/>
      <c r="AB161" s="145"/>
      <c r="AC161" s="145"/>
      <c r="AD161" s="145"/>
      <c r="AE161" s="145"/>
      <c r="AF161" s="145"/>
      <c r="AG161" s="145"/>
      <c r="AH161" s="145"/>
      <c r="AI161" s="145"/>
      <c r="AJ161" s="145"/>
      <c r="AK161" s="145"/>
      <c r="AL161" s="145"/>
      <c r="AM161" s="145"/>
      <c r="AN161" s="145"/>
      <c r="AO161" s="145"/>
      <c r="AP161" s="145"/>
      <c r="AQ161" s="145"/>
      <c r="AR161" s="145"/>
      <c r="AS161" s="145"/>
      <c r="AT161" s="145"/>
      <c r="AU161" s="145"/>
      <c r="AV161" s="145"/>
      <c r="AW161" s="145"/>
      <c r="AX161" s="145"/>
      <c r="AY161" s="145"/>
      <c r="AZ161" s="145"/>
      <c r="BA161" s="145"/>
      <c r="BB161" s="145"/>
      <c r="BC161" s="145"/>
      <c r="BD161" s="145"/>
      <c r="BE161" s="145"/>
      <c r="BF161" s="145"/>
      <c r="BG161" s="145"/>
      <c r="BH161" s="145"/>
      <c r="BI161" s="145"/>
      <c r="BJ161" s="145"/>
      <c r="BK161" s="145"/>
      <c r="BL161" s="145"/>
      <c r="BM161" s="145"/>
      <c r="BN161" s="145"/>
      <c r="BO161" s="145"/>
      <c r="BP161" s="145"/>
      <c r="BQ161" s="145"/>
      <c r="BR161" s="145"/>
      <c r="BS161" s="145"/>
      <c r="BT161" s="145"/>
      <c r="BU161" s="145"/>
      <c r="BV161" s="145"/>
      <c r="BW161" s="145"/>
      <c r="BX161" s="145"/>
      <c r="BY161" s="145"/>
      <c r="BZ161" s="145"/>
      <c r="CA161" s="145"/>
      <c r="CB161" s="145"/>
      <c r="CC161" s="145"/>
      <c r="CD161" s="145"/>
      <c r="CE161" s="145"/>
      <c r="CF161" s="145"/>
      <c r="CG161" s="145"/>
      <c r="CH161" s="145"/>
      <c r="CI161" s="145"/>
      <c r="CJ161" s="145"/>
      <c r="CK161" s="145"/>
      <c r="CL161" s="145"/>
      <c r="CM161" s="145"/>
      <c r="CN161" s="145"/>
      <c r="CO161" s="145"/>
      <c r="CP161" s="145"/>
      <c r="CQ161" s="145"/>
      <c r="CR161" s="145"/>
      <c r="CS161" s="145"/>
      <c r="CT161" s="145"/>
      <c r="CU161" s="145"/>
      <c r="CV161" s="145"/>
      <c r="CW161" s="145"/>
      <c r="CX161" s="145"/>
      <c r="CY161" s="145"/>
      <c r="CZ161" s="145"/>
      <c r="DA161" s="145"/>
      <c r="DB161" s="145"/>
      <c r="DC161" s="145"/>
      <c r="DD161" s="145"/>
      <c r="DE161" s="145"/>
      <c r="DF161" s="145"/>
      <c r="DG161" s="145"/>
      <c r="DH161" s="145"/>
      <c r="DI161" s="145"/>
      <c r="DJ161" s="145"/>
      <c r="DK161" s="145"/>
      <c r="DL161" s="145"/>
      <c r="DM161" s="145"/>
      <c r="DN161" s="145"/>
      <c r="DO161" s="145"/>
      <c r="DP161" s="145"/>
      <c r="DQ161" s="145"/>
      <c r="DR161" s="145"/>
      <c r="DS161" s="145"/>
      <c r="DT161" s="145"/>
      <c r="DU161" s="145"/>
      <c r="DV161" s="145"/>
      <c r="DW161" s="145"/>
      <c r="DX161" s="145"/>
      <c r="DY161" s="145"/>
      <c r="DZ161" s="145"/>
      <c r="EA161" s="145"/>
      <c r="EB161" s="145"/>
      <c r="EC161" s="145"/>
      <c r="ED161" s="145"/>
      <c r="EE161" s="145"/>
      <c r="EF161" s="145"/>
      <c r="EG161" s="145"/>
      <c r="EH161" s="145"/>
      <c r="EI161" s="145"/>
      <c r="EJ161" s="145"/>
      <c r="EK161" s="145"/>
      <c r="EL161" s="145"/>
      <c r="EM161" s="145"/>
      <c r="EN161" s="145"/>
      <c r="EO161" s="145"/>
      <c r="EP161" s="145"/>
      <c r="EQ161" s="145"/>
      <c r="ER161" s="145"/>
      <c r="ES161" s="145"/>
      <c r="ET161" s="145"/>
      <c r="EU161" s="145"/>
      <c r="EV161" s="145"/>
      <c r="EW161" s="145"/>
      <c r="EX161" s="145"/>
      <c r="EY161" s="145"/>
      <c r="EZ161" s="145"/>
      <c r="FA161" s="145"/>
      <c r="FB161" s="145"/>
      <c r="FC161" s="145"/>
      <c r="FD161" s="145"/>
      <c r="FE161" s="145"/>
      <c r="FF161" s="145"/>
      <c r="FG161" s="145"/>
      <c r="FH161" s="145"/>
      <c r="FI161" s="145"/>
      <c r="FJ161" s="145"/>
      <c r="FK161" s="145"/>
      <c r="FL161" s="145"/>
      <c r="FM161" s="145"/>
      <c r="FN161" s="145"/>
      <c r="FO161" s="145"/>
      <c r="FP161" s="145"/>
      <c r="FQ161" s="145"/>
      <c r="FR161" s="145"/>
      <c r="FS161" s="145"/>
      <c r="FT161" s="145"/>
      <c r="FU161" s="145"/>
      <c r="FV161" s="145"/>
      <c r="FW161" s="145"/>
      <c r="FX161" s="145"/>
      <c r="FY161" s="145"/>
      <c r="FZ161" s="145"/>
      <c r="GA161" s="145"/>
      <c r="GB161" s="145"/>
      <c r="GC161" s="145"/>
      <c r="GD161" s="145"/>
      <c r="GE161" s="145"/>
      <c r="GF161" s="145"/>
      <c r="GG161" s="145"/>
      <c r="GH161" s="145"/>
      <c r="GI161" s="145"/>
      <c r="GJ161" s="145"/>
      <c r="GK161" s="145"/>
      <c r="GL161" s="145"/>
      <c r="GM161" s="145"/>
      <c r="GN161" s="145"/>
      <c r="GO161" s="145"/>
      <c r="GP161" s="145"/>
      <c r="GQ161" s="145"/>
      <c r="GR161" s="145"/>
      <c r="GS161" s="145"/>
      <c r="GT161" s="145"/>
      <c r="GU161" s="145"/>
      <c r="GV161" s="145"/>
      <c r="GW161" s="145"/>
      <c r="GX161" s="145"/>
      <c r="GY161" s="145"/>
      <c r="GZ161" s="145"/>
      <c r="HA161" s="145"/>
      <c r="HB161" s="145"/>
      <c r="HC161" s="145"/>
      <c r="HD161" s="145"/>
      <c r="HE161" s="145"/>
      <c r="HF161" s="145"/>
      <c r="HG161" s="145"/>
      <c r="HH161" s="145"/>
      <c r="HI161" s="145"/>
      <c r="HJ161" s="145"/>
      <c r="HK161" s="145"/>
      <c r="HL161" s="145"/>
      <c r="HM161" s="145"/>
      <c r="HN161" s="145"/>
      <c r="HO161" s="145"/>
      <c r="HP161" s="145"/>
      <c r="HQ161" s="145"/>
      <c r="HR161" s="145"/>
      <c r="HS161" s="145"/>
      <c r="HT161" s="145"/>
      <c r="HU161" s="145"/>
      <c r="HV161" s="145"/>
      <c r="HW161" s="145"/>
      <c r="HX161" s="145"/>
      <c r="HY161" s="145"/>
      <c r="HZ161" s="145"/>
      <c r="IA161" s="145"/>
      <c r="IB161" s="145"/>
      <c r="IC161" s="145"/>
      <c r="ID161" s="145"/>
      <c r="IE161" s="145"/>
      <c r="IF161" s="145"/>
      <c r="IG161" s="145"/>
      <c r="IH161" s="145"/>
      <c r="II161" s="145"/>
      <c r="IJ161" s="145"/>
      <c r="IK161" s="145"/>
      <c r="IL161" s="145"/>
      <c r="IM161" s="145"/>
      <c r="IN161" s="145"/>
      <c r="IO161" s="145"/>
      <c r="IP161" s="145"/>
      <c r="IQ161" s="145"/>
      <c r="IR161" s="145"/>
      <c r="IS161" s="145"/>
      <c r="IT161" s="145"/>
      <c r="IU161" s="145"/>
      <c r="IV161" s="145"/>
    </row>
    <row r="162" spans="2:256" s="208" customFormat="1" ht="45" customHeight="1" thickBot="1" x14ac:dyDescent="0.55000000000000004">
      <c r="B162" s="203"/>
      <c r="C162" s="204"/>
      <c r="D162" s="204"/>
      <c r="E162" s="81" t="s">
        <v>174</v>
      </c>
      <c r="F162" s="82" t="s">
        <v>201</v>
      </c>
      <c r="G162" s="205"/>
      <c r="H162" s="206"/>
      <c r="I162" s="206">
        <v>150</v>
      </c>
      <c r="J162" s="206">
        <v>100</v>
      </c>
      <c r="K162" s="206"/>
      <c r="L162" s="206"/>
      <c r="M162" s="207"/>
      <c r="N162" s="207"/>
      <c r="O162" s="207"/>
      <c r="P162" s="145"/>
      <c r="Q162" s="145"/>
      <c r="R162" s="145"/>
      <c r="S162" s="145"/>
      <c r="T162" s="145"/>
      <c r="U162" s="145"/>
      <c r="V162" s="145"/>
      <c r="W162" s="145"/>
      <c r="X162" s="145"/>
      <c r="Y162" s="145"/>
      <c r="Z162" s="145"/>
      <c r="AA162" s="145"/>
      <c r="AB162" s="145"/>
      <c r="AC162" s="145"/>
      <c r="AD162" s="145"/>
      <c r="AE162" s="145"/>
      <c r="AF162" s="145"/>
      <c r="AG162" s="145"/>
      <c r="AH162" s="145"/>
      <c r="AI162" s="145"/>
      <c r="AJ162" s="145"/>
      <c r="AK162" s="145"/>
      <c r="AL162" s="145"/>
      <c r="AM162" s="145"/>
      <c r="AN162" s="145"/>
      <c r="AO162" s="145"/>
      <c r="AP162" s="145"/>
      <c r="AQ162" s="145"/>
      <c r="AR162" s="145"/>
      <c r="AS162" s="145"/>
      <c r="AT162" s="203"/>
      <c r="AU162" s="203"/>
      <c r="AV162" s="203"/>
      <c r="AW162" s="203"/>
      <c r="AX162" s="203"/>
      <c r="AY162" s="203"/>
      <c r="AZ162" s="203"/>
      <c r="BA162" s="203"/>
      <c r="BB162" s="203"/>
      <c r="BC162" s="203"/>
      <c r="BD162" s="203"/>
      <c r="BE162" s="203"/>
      <c r="BF162" s="203"/>
      <c r="BG162" s="203"/>
      <c r="BH162" s="203"/>
      <c r="BI162" s="203"/>
      <c r="BJ162" s="203"/>
      <c r="BK162" s="203"/>
      <c r="BL162" s="203"/>
      <c r="BM162" s="203"/>
      <c r="BN162" s="203"/>
      <c r="BO162" s="203"/>
      <c r="BP162" s="203"/>
      <c r="BQ162" s="203"/>
      <c r="BR162" s="203"/>
      <c r="BS162" s="203"/>
      <c r="BT162" s="203"/>
      <c r="BU162" s="203"/>
      <c r="BV162" s="203"/>
      <c r="BW162" s="203"/>
      <c r="BX162" s="203"/>
      <c r="BY162" s="203"/>
      <c r="BZ162" s="203"/>
      <c r="CA162" s="203"/>
      <c r="CB162" s="203"/>
      <c r="CC162" s="203"/>
      <c r="CD162" s="203"/>
      <c r="CE162" s="203"/>
      <c r="CF162" s="203"/>
      <c r="CG162" s="203"/>
      <c r="CH162" s="203"/>
      <c r="CI162" s="203"/>
      <c r="CJ162" s="203"/>
      <c r="CK162" s="203"/>
      <c r="CL162" s="203"/>
      <c r="CM162" s="203"/>
      <c r="CN162" s="203"/>
      <c r="CO162" s="203"/>
      <c r="CP162" s="203"/>
      <c r="CQ162" s="203"/>
      <c r="CR162" s="203"/>
      <c r="CS162" s="203"/>
      <c r="CT162" s="203"/>
      <c r="CU162" s="203"/>
      <c r="CV162" s="203"/>
      <c r="CW162" s="203"/>
      <c r="CX162" s="203"/>
      <c r="CY162" s="203"/>
      <c r="CZ162" s="203"/>
      <c r="DA162" s="203"/>
      <c r="DB162" s="203"/>
      <c r="DC162" s="203"/>
      <c r="DD162" s="203"/>
      <c r="DE162" s="203"/>
      <c r="DF162" s="203"/>
      <c r="DG162" s="203"/>
      <c r="DH162" s="203"/>
      <c r="DI162" s="203"/>
      <c r="DJ162" s="203"/>
      <c r="DK162" s="203"/>
      <c r="DL162" s="203"/>
      <c r="DM162" s="203"/>
      <c r="DN162" s="203"/>
      <c r="DO162" s="203"/>
      <c r="DP162" s="203"/>
      <c r="DQ162" s="203"/>
      <c r="DR162" s="203"/>
      <c r="DS162" s="203"/>
      <c r="DT162" s="203"/>
      <c r="DU162" s="203"/>
      <c r="DV162" s="203"/>
      <c r="DW162" s="203"/>
      <c r="DX162" s="203"/>
      <c r="DY162" s="203"/>
      <c r="DZ162" s="203"/>
      <c r="EA162" s="203"/>
      <c r="EB162" s="203"/>
      <c r="EC162" s="203"/>
      <c r="ED162" s="203"/>
      <c r="EE162" s="203"/>
      <c r="EF162" s="203"/>
      <c r="EG162" s="203"/>
      <c r="EH162" s="203"/>
      <c r="EI162" s="203"/>
      <c r="EJ162" s="203"/>
      <c r="EK162" s="203"/>
      <c r="EL162" s="203"/>
      <c r="EM162" s="203"/>
      <c r="EN162" s="203"/>
      <c r="EO162" s="203"/>
      <c r="EP162" s="203"/>
      <c r="EQ162" s="203"/>
      <c r="ER162" s="203"/>
      <c r="ES162" s="203"/>
      <c r="ET162" s="203"/>
      <c r="EU162" s="203"/>
      <c r="EV162" s="203"/>
      <c r="EW162" s="203"/>
      <c r="EX162" s="203"/>
      <c r="EY162" s="203"/>
      <c r="EZ162" s="203"/>
      <c r="FA162" s="203"/>
      <c r="FB162" s="203"/>
      <c r="FC162" s="203"/>
      <c r="FD162" s="203"/>
      <c r="FE162" s="203"/>
      <c r="FF162" s="203"/>
      <c r="FG162" s="203"/>
      <c r="FH162" s="203"/>
      <c r="FI162" s="203"/>
      <c r="FJ162" s="203"/>
      <c r="FK162" s="203"/>
      <c r="FL162" s="203"/>
      <c r="FM162" s="203"/>
      <c r="FN162" s="203"/>
      <c r="FO162" s="203"/>
      <c r="FP162" s="203"/>
      <c r="FQ162" s="203"/>
      <c r="FR162" s="203"/>
      <c r="FS162" s="203"/>
      <c r="FT162" s="203"/>
      <c r="FU162" s="203"/>
      <c r="FV162" s="203"/>
      <c r="FW162" s="203"/>
      <c r="FX162" s="203"/>
      <c r="FY162" s="203"/>
      <c r="FZ162" s="203"/>
      <c r="GA162" s="203"/>
      <c r="GB162" s="203"/>
      <c r="GC162" s="203"/>
      <c r="GD162" s="203"/>
      <c r="GE162" s="203"/>
      <c r="GF162" s="203"/>
      <c r="GG162" s="203"/>
      <c r="GH162" s="203"/>
      <c r="GI162" s="203"/>
      <c r="GJ162" s="203"/>
      <c r="GK162" s="203"/>
      <c r="GL162" s="203"/>
      <c r="GM162" s="203"/>
      <c r="GN162" s="203"/>
      <c r="GO162" s="203"/>
      <c r="GP162" s="203"/>
      <c r="GQ162" s="203"/>
      <c r="GR162" s="203"/>
      <c r="GS162" s="203"/>
      <c r="GT162" s="203"/>
      <c r="GU162" s="203"/>
      <c r="GV162" s="203"/>
      <c r="GW162" s="203"/>
      <c r="GX162" s="203"/>
      <c r="GY162" s="203"/>
      <c r="GZ162" s="203"/>
      <c r="HA162" s="203"/>
      <c r="HB162" s="203"/>
      <c r="HC162" s="203"/>
      <c r="HD162" s="203"/>
      <c r="HE162" s="203"/>
      <c r="HF162" s="203"/>
      <c r="HG162" s="203"/>
      <c r="HH162" s="203"/>
      <c r="HI162" s="203"/>
      <c r="HJ162" s="203"/>
      <c r="HK162" s="203"/>
      <c r="HL162" s="203"/>
      <c r="HM162" s="203"/>
      <c r="HN162" s="203"/>
      <c r="HO162" s="203"/>
      <c r="HP162" s="203"/>
      <c r="HQ162" s="203"/>
      <c r="HR162" s="203"/>
      <c r="HS162" s="203"/>
      <c r="HT162" s="203"/>
      <c r="HU162" s="203"/>
      <c r="HV162" s="203"/>
      <c r="HW162" s="203"/>
      <c r="HX162" s="203"/>
      <c r="HY162" s="203"/>
      <c r="HZ162" s="203"/>
      <c r="IA162" s="203"/>
      <c r="IB162" s="203"/>
      <c r="IC162" s="203"/>
      <c r="ID162" s="203"/>
      <c r="IE162" s="203"/>
      <c r="IF162" s="203"/>
      <c r="IG162" s="203"/>
      <c r="IH162" s="203"/>
      <c r="II162" s="203"/>
      <c r="IJ162" s="203"/>
      <c r="IK162" s="203"/>
      <c r="IL162" s="203"/>
      <c r="IM162" s="203"/>
      <c r="IN162" s="203"/>
      <c r="IO162" s="203"/>
      <c r="IP162" s="203"/>
      <c r="IQ162" s="203"/>
      <c r="IR162" s="203"/>
      <c r="IS162" s="203"/>
      <c r="IT162" s="203"/>
      <c r="IU162" s="203"/>
      <c r="IV162" s="203"/>
    </row>
    <row r="163" spans="2:256" s="32" customFormat="1" ht="45" customHeight="1" thickTop="1" x14ac:dyDescent="0.5">
      <c r="B163" s="86"/>
      <c r="C163" s="204"/>
      <c r="D163" s="204"/>
      <c r="E163" s="81" t="s">
        <v>172</v>
      </c>
      <c r="F163" s="209" t="s">
        <v>202</v>
      </c>
      <c r="G163" s="205"/>
      <c r="H163" s="206"/>
      <c r="I163" s="206">
        <v>440</v>
      </c>
      <c r="J163" s="206">
        <v>0</v>
      </c>
      <c r="K163" s="206"/>
      <c r="L163" s="206"/>
      <c r="M163" s="207"/>
      <c r="N163" s="207"/>
      <c r="O163" s="207"/>
      <c r="P163" s="94"/>
      <c r="Q163" s="94"/>
      <c r="R163" s="94"/>
      <c r="S163" s="94"/>
      <c r="T163" s="94"/>
      <c r="U163" s="94"/>
      <c r="V163" s="94"/>
      <c r="W163" s="94"/>
      <c r="X163" s="94"/>
      <c r="Y163" s="94"/>
      <c r="Z163" s="94"/>
      <c r="AA163" s="94"/>
      <c r="AB163" s="94"/>
      <c r="AC163" s="94"/>
      <c r="AD163" s="94"/>
      <c r="AE163" s="94"/>
      <c r="AF163" s="94"/>
      <c r="AG163" s="94"/>
      <c r="AH163" s="94"/>
      <c r="AI163" s="94"/>
      <c r="AJ163" s="94"/>
      <c r="AK163" s="94"/>
      <c r="AL163" s="94"/>
      <c r="AM163" s="94"/>
      <c r="AN163" s="94"/>
      <c r="AO163" s="94"/>
      <c r="AP163" s="94"/>
      <c r="AQ163" s="94"/>
      <c r="AR163" s="94"/>
      <c r="AS163" s="94"/>
      <c r="AT163" s="94"/>
      <c r="AU163" s="94"/>
      <c r="AV163" s="94"/>
      <c r="AW163" s="94"/>
      <c r="AX163" s="94"/>
      <c r="AY163" s="94"/>
      <c r="AZ163" s="94"/>
      <c r="BA163" s="94"/>
      <c r="BB163" s="94"/>
      <c r="BC163" s="94"/>
      <c r="BD163" s="94"/>
      <c r="BE163" s="94"/>
      <c r="BF163" s="94"/>
      <c r="BG163" s="94"/>
      <c r="BH163" s="94"/>
      <c r="BI163" s="94"/>
      <c r="BJ163" s="94"/>
      <c r="BK163" s="94"/>
      <c r="BL163" s="94"/>
      <c r="BM163" s="94"/>
      <c r="BN163" s="94"/>
      <c r="BO163" s="94"/>
      <c r="BP163" s="94"/>
      <c r="BQ163" s="94"/>
      <c r="BR163" s="94"/>
      <c r="BS163" s="94"/>
      <c r="BT163" s="94"/>
      <c r="BU163" s="94"/>
      <c r="BV163" s="94"/>
      <c r="BW163" s="94"/>
      <c r="BX163" s="94"/>
      <c r="BY163" s="94"/>
      <c r="BZ163" s="94"/>
      <c r="CA163" s="94"/>
      <c r="CB163" s="94"/>
      <c r="CC163" s="94"/>
      <c r="CD163" s="94"/>
      <c r="CE163" s="94"/>
      <c r="CF163" s="94"/>
      <c r="CG163" s="94"/>
      <c r="CH163" s="94"/>
      <c r="CI163" s="94"/>
      <c r="CJ163" s="94"/>
      <c r="CK163" s="94"/>
      <c r="CL163" s="94"/>
      <c r="CM163" s="94"/>
      <c r="CN163" s="94"/>
      <c r="CO163" s="94"/>
      <c r="CP163" s="94"/>
      <c r="CQ163" s="94"/>
      <c r="CR163" s="94"/>
      <c r="CS163" s="94"/>
      <c r="CT163" s="94"/>
      <c r="CU163" s="94"/>
      <c r="CV163" s="94"/>
      <c r="CW163" s="94"/>
      <c r="CX163" s="94"/>
      <c r="CY163" s="94"/>
      <c r="CZ163" s="94"/>
      <c r="DA163" s="94"/>
      <c r="DB163" s="94"/>
      <c r="DC163" s="94"/>
      <c r="DD163" s="94"/>
      <c r="DE163" s="94"/>
      <c r="DF163" s="94"/>
      <c r="DG163" s="94"/>
      <c r="DH163" s="94"/>
      <c r="DI163" s="94"/>
      <c r="DJ163" s="94"/>
      <c r="DK163" s="94"/>
      <c r="DL163" s="94"/>
      <c r="DM163" s="94"/>
      <c r="DN163" s="94"/>
      <c r="DO163" s="94"/>
      <c r="DP163" s="94"/>
      <c r="DQ163" s="94"/>
      <c r="DR163" s="94"/>
      <c r="DS163" s="94"/>
      <c r="DT163" s="94"/>
      <c r="DU163" s="94"/>
      <c r="DV163" s="94"/>
      <c r="DW163" s="94"/>
      <c r="DX163" s="94"/>
      <c r="DY163" s="94"/>
      <c r="DZ163" s="94"/>
      <c r="EA163" s="94"/>
      <c r="EB163" s="94"/>
      <c r="EC163" s="94"/>
      <c r="ED163" s="94"/>
      <c r="EE163" s="94"/>
      <c r="EF163" s="94"/>
      <c r="EG163" s="94"/>
      <c r="EH163" s="94"/>
      <c r="EI163" s="94"/>
      <c r="EJ163" s="94"/>
      <c r="EK163" s="94"/>
      <c r="EL163" s="94"/>
      <c r="EM163" s="94"/>
      <c r="EN163" s="94"/>
      <c r="EO163" s="94"/>
      <c r="EP163" s="94"/>
      <c r="EQ163" s="94"/>
      <c r="ER163" s="94"/>
      <c r="ES163" s="94"/>
      <c r="ET163" s="94"/>
      <c r="EU163" s="94"/>
      <c r="EV163" s="94"/>
      <c r="EW163" s="94"/>
      <c r="EX163" s="94"/>
      <c r="EY163" s="94"/>
      <c r="EZ163" s="94"/>
      <c r="FA163" s="94"/>
      <c r="FB163" s="94"/>
      <c r="FC163" s="94"/>
      <c r="FD163" s="94"/>
      <c r="FE163" s="94"/>
      <c r="FF163" s="94"/>
      <c r="FG163" s="94"/>
      <c r="FH163" s="94"/>
      <c r="FI163" s="94"/>
      <c r="FJ163" s="94"/>
      <c r="FK163" s="94"/>
      <c r="FL163" s="94"/>
      <c r="FM163" s="94"/>
      <c r="FN163" s="94"/>
      <c r="FO163" s="94"/>
      <c r="FP163" s="94"/>
      <c r="FQ163" s="94"/>
      <c r="FR163" s="94"/>
      <c r="FS163" s="94"/>
      <c r="FT163" s="94"/>
      <c r="FU163" s="94"/>
      <c r="FV163" s="94"/>
      <c r="FW163" s="94"/>
      <c r="FX163" s="94"/>
      <c r="FY163" s="94"/>
      <c r="FZ163" s="94"/>
      <c r="GA163" s="94"/>
      <c r="GB163" s="94"/>
      <c r="GC163" s="94"/>
      <c r="GD163" s="94"/>
      <c r="GE163" s="94"/>
      <c r="GF163" s="94"/>
      <c r="GG163" s="94"/>
      <c r="GH163" s="94"/>
      <c r="GI163" s="94"/>
      <c r="GJ163" s="94"/>
      <c r="GK163" s="94"/>
      <c r="GL163" s="94"/>
      <c r="GM163" s="94"/>
      <c r="GN163" s="94"/>
      <c r="GO163" s="94"/>
      <c r="GP163" s="94"/>
      <c r="GQ163" s="94"/>
      <c r="GR163" s="94"/>
      <c r="GS163" s="94"/>
      <c r="GT163" s="94"/>
      <c r="GU163" s="94"/>
      <c r="GV163" s="94"/>
      <c r="GW163" s="94"/>
      <c r="GX163" s="94"/>
      <c r="GY163" s="94"/>
      <c r="GZ163" s="94"/>
      <c r="HA163" s="94"/>
      <c r="HB163" s="94"/>
      <c r="HC163" s="94"/>
      <c r="HD163" s="94"/>
      <c r="HE163" s="94"/>
      <c r="HF163" s="94"/>
      <c r="HG163" s="94"/>
      <c r="HH163" s="94"/>
      <c r="HI163" s="94"/>
      <c r="HJ163" s="94"/>
      <c r="HK163" s="94"/>
      <c r="HL163" s="94"/>
      <c r="HM163" s="94"/>
      <c r="HN163" s="94"/>
      <c r="HO163" s="94"/>
      <c r="HP163" s="94"/>
      <c r="HQ163" s="94"/>
      <c r="HR163" s="94"/>
      <c r="HS163" s="94"/>
      <c r="HT163" s="94"/>
      <c r="HU163" s="94"/>
      <c r="HV163" s="94"/>
      <c r="HW163" s="94"/>
      <c r="HX163" s="94"/>
      <c r="HY163" s="94"/>
      <c r="HZ163" s="94"/>
      <c r="IA163" s="94"/>
      <c r="IB163" s="94"/>
      <c r="IC163" s="94"/>
      <c r="ID163" s="94"/>
      <c r="IE163" s="94"/>
      <c r="IF163" s="94"/>
      <c r="IG163" s="94"/>
      <c r="IH163" s="94"/>
      <c r="II163" s="94"/>
      <c r="IJ163" s="94"/>
      <c r="IK163" s="94"/>
      <c r="IL163" s="94"/>
      <c r="IM163" s="94"/>
      <c r="IN163" s="94"/>
      <c r="IO163" s="94"/>
      <c r="IP163" s="94"/>
      <c r="IQ163" s="94"/>
      <c r="IR163" s="94"/>
      <c r="IS163" s="94"/>
      <c r="IT163" s="94"/>
      <c r="IU163" s="94"/>
      <c r="IV163" s="94"/>
    </row>
    <row r="164" spans="2:256" s="32" customFormat="1" ht="45" customHeight="1" x14ac:dyDescent="0.5">
      <c r="B164" s="86"/>
      <c r="C164" s="204"/>
      <c r="D164" s="204"/>
      <c r="E164" s="81"/>
      <c r="F164" s="209"/>
      <c r="G164" s="205"/>
      <c r="H164" s="206"/>
      <c r="I164" s="206"/>
      <c r="J164" s="206"/>
      <c r="K164" s="206"/>
      <c r="L164" s="206"/>
      <c r="M164" s="207"/>
      <c r="N164" s="207"/>
      <c r="O164" s="207"/>
      <c r="P164" s="94"/>
      <c r="Q164" s="94"/>
      <c r="R164" s="94"/>
      <c r="S164" s="94"/>
      <c r="T164" s="94"/>
      <c r="U164" s="94"/>
      <c r="V164" s="94"/>
      <c r="W164" s="94"/>
      <c r="X164" s="94"/>
      <c r="Y164" s="94"/>
      <c r="Z164" s="94"/>
      <c r="AA164" s="94"/>
      <c r="AB164" s="94"/>
      <c r="AC164" s="94"/>
      <c r="AD164" s="94"/>
      <c r="AE164" s="94"/>
      <c r="AF164" s="94"/>
      <c r="AG164" s="94"/>
      <c r="AH164" s="94"/>
      <c r="AI164" s="94"/>
      <c r="AJ164" s="94"/>
      <c r="AK164" s="94"/>
      <c r="AL164" s="94"/>
      <c r="AM164" s="94"/>
      <c r="AN164" s="94"/>
      <c r="AO164" s="94"/>
      <c r="AP164" s="94"/>
      <c r="AQ164" s="94"/>
      <c r="AR164" s="94"/>
      <c r="AS164" s="94"/>
      <c r="AT164" s="94"/>
      <c r="AU164" s="94"/>
      <c r="AV164" s="94"/>
      <c r="AW164" s="94"/>
      <c r="AX164" s="94"/>
      <c r="AY164" s="94"/>
      <c r="AZ164" s="94"/>
      <c r="BA164" s="94"/>
      <c r="BB164" s="94"/>
      <c r="BC164" s="94"/>
      <c r="BD164" s="94"/>
      <c r="BE164" s="94"/>
      <c r="BF164" s="94"/>
      <c r="BG164" s="94"/>
      <c r="BH164" s="94"/>
      <c r="BI164" s="94"/>
      <c r="BJ164" s="94"/>
      <c r="BK164" s="94"/>
      <c r="BL164" s="94"/>
      <c r="BM164" s="94"/>
      <c r="BN164" s="94"/>
      <c r="BO164" s="94"/>
      <c r="BP164" s="94"/>
      <c r="BQ164" s="94"/>
      <c r="BR164" s="94"/>
      <c r="BS164" s="94"/>
      <c r="BT164" s="94"/>
      <c r="BU164" s="94"/>
      <c r="BV164" s="94"/>
      <c r="BW164" s="94"/>
      <c r="BX164" s="94"/>
      <c r="BY164" s="94"/>
      <c r="BZ164" s="94"/>
      <c r="CA164" s="94"/>
      <c r="CB164" s="94"/>
      <c r="CC164" s="94"/>
      <c r="CD164" s="94"/>
      <c r="CE164" s="94"/>
      <c r="CF164" s="94"/>
      <c r="CG164" s="94"/>
      <c r="CH164" s="94"/>
      <c r="CI164" s="94"/>
      <c r="CJ164" s="94"/>
      <c r="CK164" s="94"/>
      <c r="CL164" s="94"/>
      <c r="CM164" s="94"/>
      <c r="CN164" s="94"/>
      <c r="CO164" s="94"/>
      <c r="CP164" s="94"/>
      <c r="CQ164" s="94"/>
      <c r="CR164" s="94"/>
      <c r="CS164" s="94"/>
      <c r="CT164" s="94"/>
      <c r="CU164" s="94"/>
      <c r="CV164" s="94"/>
      <c r="CW164" s="94"/>
      <c r="CX164" s="94"/>
      <c r="CY164" s="94"/>
      <c r="CZ164" s="94"/>
      <c r="DA164" s="94"/>
      <c r="DB164" s="94"/>
      <c r="DC164" s="94"/>
      <c r="DD164" s="94"/>
      <c r="DE164" s="94"/>
      <c r="DF164" s="94"/>
      <c r="DG164" s="94"/>
      <c r="DH164" s="94"/>
      <c r="DI164" s="94"/>
      <c r="DJ164" s="94"/>
      <c r="DK164" s="94"/>
      <c r="DL164" s="94"/>
      <c r="DM164" s="94"/>
      <c r="DN164" s="94"/>
      <c r="DO164" s="94"/>
      <c r="DP164" s="94"/>
      <c r="DQ164" s="94"/>
      <c r="DR164" s="94"/>
      <c r="DS164" s="94"/>
      <c r="DT164" s="94"/>
      <c r="DU164" s="94"/>
      <c r="DV164" s="94"/>
      <c r="DW164" s="94"/>
      <c r="DX164" s="94"/>
      <c r="DY164" s="94"/>
      <c r="DZ164" s="94"/>
      <c r="EA164" s="94"/>
      <c r="EB164" s="94"/>
      <c r="EC164" s="94"/>
      <c r="ED164" s="94"/>
      <c r="EE164" s="94"/>
      <c r="EF164" s="94"/>
      <c r="EG164" s="94"/>
      <c r="EH164" s="94"/>
      <c r="EI164" s="94"/>
      <c r="EJ164" s="94"/>
      <c r="EK164" s="94"/>
      <c r="EL164" s="94"/>
      <c r="EM164" s="94"/>
      <c r="EN164" s="94"/>
      <c r="EO164" s="94"/>
      <c r="EP164" s="94"/>
      <c r="EQ164" s="94"/>
      <c r="ER164" s="94"/>
      <c r="ES164" s="94"/>
      <c r="ET164" s="94"/>
      <c r="EU164" s="94"/>
      <c r="EV164" s="94"/>
      <c r="EW164" s="94"/>
      <c r="EX164" s="94"/>
      <c r="EY164" s="94"/>
      <c r="EZ164" s="94"/>
      <c r="FA164" s="94"/>
      <c r="FB164" s="94"/>
      <c r="FC164" s="94"/>
      <c r="FD164" s="94"/>
      <c r="FE164" s="94"/>
      <c r="FF164" s="94"/>
      <c r="FG164" s="94"/>
      <c r="FH164" s="94"/>
      <c r="FI164" s="94"/>
      <c r="FJ164" s="94"/>
      <c r="FK164" s="94"/>
      <c r="FL164" s="94"/>
      <c r="FM164" s="94"/>
      <c r="FN164" s="94"/>
      <c r="FO164" s="94"/>
      <c r="FP164" s="94"/>
      <c r="FQ164" s="94"/>
      <c r="FR164" s="94"/>
      <c r="FS164" s="94"/>
      <c r="FT164" s="94"/>
      <c r="FU164" s="94"/>
      <c r="FV164" s="94"/>
      <c r="FW164" s="94"/>
      <c r="FX164" s="94"/>
      <c r="FY164" s="94"/>
      <c r="FZ164" s="94"/>
      <c r="GA164" s="94"/>
      <c r="GB164" s="94"/>
      <c r="GC164" s="94"/>
      <c r="GD164" s="94"/>
      <c r="GE164" s="94"/>
      <c r="GF164" s="94"/>
      <c r="GG164" s="94"/>
      <c r="GH164" s="94"/>
      <c r="GI164" s="94"/>
      <c r="GJ164" s="94"/>
      <c r="GK164" s="94"/>
      <c r="GL164" s="94"/>
      <c r="GM164" s="94"/>
      <c r="GN164" s="94"/>
      <c r="GO164" s="94"/>
      <c r="GP164" s="94"/>
      <c r="GQ164" s="94"/>
      <c r="GR164" s="94"/>
      <c r="GS164" s="94"/>
      <c r="GT164" s="94"/>
      <c r="GU164" s="94"/>
      <c r="GV164" s="94"/>
      <c r="GW164" s="94"/>
      <c r="GX164" s="94"/>
      <c r="GY164" s="94"/>
      <c r="GZ164" s="94"/>
      <c r="HA164" s="94"/>
      <c r="HB164" s="94"/>
      <c r="HC164" s="94"/>
      <c r="HD164" s="94"/>
      <c r="HE164" s="94"/>
      <c r="HF164" s="94"/>
      <c r="HG164" s="94"/>
      <c r="HH164" s="94"/>
      <c r="HI164" s="94"/>
      <c r="HJ164" s="94"/>
      <c r="HK164" s="94"/>
      <c r="HL164" s="94"/>
      <c r="HM164" s="94"/>
      <c r="HN164" s="94"/>
      <c r="HO164" s="94"/>
      <c r="HP164" s="94"/>
      <c r="HQ164" s="94"/>
      <c r="HR164" s="94"/>
      <c r="HS164" s="94"/>
      <c r="HT164" s="94"/>
      <c r="HU164" s="94"/>
      <c r="HV164" s="94"/>
      <c r="HW164" s="94"/>
      <c r="HX164" s="94"/>
      <c r="HY164" s="94"/>
      <c r="HZ164" s="94"/>
      <c r="IA164" s="94"/>
      <c r="IB164" s="94"/>
      <c r="IC164" s="94"/>
      <c r="ID164" s="94"/>
      <c r="IE164" s="94"/>
      <c r="IF164" s="94"/>
      <c r="IG164" s="94"/>
      <c r="IH164" s="94"/>
      <c r="II164" s="94"/>
      <c r="IJ164" s="94"/>
      <c r="IK164" s="94"/>
      <c r="IL164" s="94"/>
      <c r="IM164" s="94"/>
      <c r="IN164" s="94"/>
      <c r="IO164" s="94"/>
      <c r="IP164" s="94"/>
      <c r="IQ164" s="94"/>
      <c r="IR164" s="94"/>
      <c r="IS164" s="94"/>
      <c r="IT164" s="94"/>
      <c r="IU164" s="94"/>
      <c r="IV164" s="94"/>
    </row>
    <row r="165" spans="2:256" ht="45" customHeight="1" x14ac:dyDescent="0.5">
      <c r="B165" s="29"/>
      <c r="C165" s="210" t="s">
        <v>203</v>
      </c>
      <c r="D165" s="210" t="s">
        <v>204</v>
      </c>
      <c r="E165" s="211"/>
      <c r="F165" s="164" t="s">
        <v>205</v>
      </c>
      <c r="G165" s="212"/>
      <c r="H165" s="212"/>
      <c r="I165" s="212">
        <v>1100</v>
      </c>
      <c r="J165" s="212">
        <v>900</v>
      </c>
      <c r="K165" s="212"/>
      <c r="L165" s="212"/>
      <c r="M165" s="212"/>
      <c r="N165" s="212"/>
      <c r="O165" s="21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  <c r="DT165" s="2"/>
      <c r="DU165" s="2"/>
      <c r="DV165" s="2"/>
      <c r="DW165" s="2"/>
      <c r="DX165" s="2"/>
      <c r="DY165" s="2"/>
      <c r="DZ165" s="2"/>
      <c r="EA165" s="2"/>
      <c r="EB165" s="2"/>
      <c r="EC165" s="2"/>
      <c r="ED165" s="2"/>
      <c r="EE165" s="2"/>
      <c r="EF165" s="2"/>
      <c r="EG165" s="2"/>
      <c r="EH165" s="2"/>
      <c r="EI165" s="2"/>
      <c r="EJ165" s="2"/>
      <c r="EK165" s="2"/>
      <c r="EL165" s="2"/>
      <c r="EM165" s="2"/>
      <c r="EN165" s="2"/>
      <c r="EO165" s="2"/>
      <c r="EP165" s="2"/>
      <c r="EQ165" s="2"/>
      <c r="ER165" s="2"/>
      <c r="ES165" s="2"/>
      <c r="ET165" s="2"/>
      <c r="EU165" s="2"/>
      <c r="EV165" s="2"/>
      <c r="EW165" s="2"/>
      <c r="EX165" s="2"/>
      <c r="EY165" s="2"/>
      <c r="EZ165" s="2"/>
      <c r="FA165" s="2"/>
      <c r="FB165" s="2"/>
      <c r="FC165" s="2"/>
      <c r="FD165" s="2"/>
      <c r="FE165" s="2"/>
      <c r="FF165" s="2"/>
      <c r="FG165" s="2"/>
      <c r="FH165" s="2"/>
      <c r="FI165" s="2"/>
      <c r="FJ165" s="2"/>
      <c r="FK165" s="2"/>
      <c r="FL165" s="2"/>
      <c r="FM165" s="2"/>
      <c r="FN165" s="2"/>
      <c r="FO165" s="2"/>
      <c r="FP165" s="2"/>
      <c r="FQ165" s="2"/>
      <c r="FR165" s="2"/>
      <c r="FS165" s="2"/>
      <c r="FT165" s="2"/>
      <c r="FU165" s="2"/>
      <c r="FV165" s="2"/>
      <c r="FW165" s="2"/>
      <c r="FX165" s="2"/>
      <c r="FY165" s="2"/>
      <c r="FZ165" s="2"/>
      <c r="GA165" s="2"/>
      <c r="GB165" s="2"/>
      <c r="GC165" s="2"/>
      <c r="GD165" s="2"/>
      <c r="GE165" s="2"/>
      <c r="GF165" s="2"/>
      <c r="GG165" s="2"/>
      <c r="GH165" s="2"/>
      <c r="GI165" s="2"/>
      <c r="GJ165" s="2"/>
      <c r="GK165" s="2"/>
      <c r="GL165" s="2"/>
      <c r="GM165" s="2"/>
      <c r="GN165" s="2"/>
      <c r="GO165" s="2"/>
      <c r="GP165" s="2"/>
      <c r="GQ165" s="2"/>
      <c r="GR165" s="2"/>
      <c r="GS165" s="2"/>
      <c r="GT165" s="2"/>
      <c r="GU165" s="2"/>
      <c r="GV165" s="2"/>
      <c r="GW165" s="2"/>
      <c r="GX165" s="2"/>
      <c r="GY165" s="2"/>
      <c r="GZ165" s="2"/>
      <c r="HA165" s="2"/>
      <c r="HB165" s="2"/>
      <c r="HC165" s="2"/>
      <c r="HD165" s="2"/>
      <c r="HE165" s="2"/>
      <c r="HF165" s="2"/>
      <c r="HG165" s="2"/>
      <c r="HH165" s="2"/>
      <c r="HI165" s="2"/>
      <c r="HJ165" s="2"/>
      <c r="HK165" s="2"/>
      <c r="HL165" s="2"/>
      <c r="HM165" s="2"/>
      <c r="HN165" s="2"/>
      <c r="HO165" s="2"/>
      <c r="HP165" s="2"/>
      <c r="HQ165" s="2"/>
      <c r="HR165" s="2"/>
      <c r="HS165" s="2"/>
      <c r="HT165" s="2"/>
      <c r="HU165" s="2"/>
      <c r="HV165" s="2"/>
      <c r="HW165" s="2"/>
      <c r="HX165" s="2"/>
      <c r="HY165" s="2"/>
      <c r="HZ165" s="2"/>
      <c r="IA165" s="2"/>
      <c r="IB165" s="2"/>
      <c r="IC165" s="2"/>
      <c r="ID165" s="2"/>
      <c r="IE165" s="2"/>
      <c r="IF165" s="2"/>
      <c r="IG165" s="2"/>
      <c r="IH165" s="2"/>
      <c r="II165" s="2"/>
      <c r="IJ165" s="2"/>
      <c r="IK165" s="2"/>
      <c r="IL165" s="2"/>
      <c r="IM165" s="2"/>
      <c r="IN165" s="2"/>
      <c r="IO165" s="2"/>
      <c r="IP165" s="2"/>
      <c r="IQ165" s="2"/>
      <c r="IR165" s="2"/>
      <c r="IS165" s="2"/>
      <c r="IT165" s="2"/>
      <c r="IU165" s="2"/>
      <c r="IV165" s="2"/>
    </row>
    <row r="166" spans="2:256" ht="45" customHeight="1" x14ac:dyDescent="0.5">
      <c r="B166" s="29"/>
      <c r="C166" s="204"/>
      <c r="D166" s="204"/>
      <c r="E166" s="81"/>
      <c r="F166" s="209"/>
      <c r="G166" s="173"/>
      <c r="H166" s="85"/>
      <c r="I166" s="85"/>
      <c r="J166" s="85"/>
      <c r="K166" s="85"/>
      <c r="L166" s="85"/>
      <c r="M166" s="85"/>
      <c r="N166" s="85"/>
      <c r="O166" s="85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2"/>
      <c r="DP166" s="2"/>
      <c r="DQ166" s="2"/>
      <c r="DR166" s="2"/>
      <c r="DS166" s="2"/>
      <c r="DT166" s="2"/>
      <c r="DU166" s="2"/>
      <c r="DV166" s="2"/>
      <c r="DW166" s="2"/>
      <c r="DX166" s="2"/>
      <c r="DY166" s="2"/>
      <c r="DZ166" s="2"/>
      <c r="EA166" s="2"/>
      <c r="EB166" s="2"/>
      <c r="EC166" s="2"/>
      <c r="ED166" s="2"/>
      <c r="EE166" s="2"/>
      <c r="EF166" s="2"/>
      <c r="EG166" s="2"/>
      <c r="EH166" s="2"/>
      <c r="EI166" s="2"/>
      <c r="EJ166" s="2"/>
      <c r="EK166" s="2"/>
      <c r="EL166" s="2"/>
      <c r="EM166" s="2"/>
      <c r="EN166" s="2"/>
      <c r="EO166" s="2"/>
      <c r="EP166" s="2"/>
      <c r="EQ166" s="2"/>
      <c r="ER166" s="2"/>
      <c r="ES166" s="2"/>
      <c r="ET166" s="2"/>
      <c r="EU166" s="2"/>
      <c r="EV166" s="2"/>
      <c r="EW166" s="2"/>
      <c r="EX166" s="2"/>
      <c r="EY166" s="2"/>
      <c r="EZ166" s="2"/>
      <c r="FA166" s="2"/>
      <c r="FB166" s="2"/>
      <c r="FC166" s="2"/>
      <c r="FD166" s="2"/>
      <c r="FE166" s="2"/>
      <c r="FF166" s="2"/>
      <c r="FG166" s="2"/>
      <c r="FH166" s="2"/>
      <c r="FI166" s="2"/>
      <c r="FJ166" s="2"/>
      <c r="FK166" s="2"/>
      <c r="FL166" s="2"/>
      <c r="FM166" s="2"/>
      <c r="FN166" s="2"/>
      <c r="FO166" s="2"/>
      <c r="FP166" s="2"/>
      <c r="FQ166" s="2"/>
      <c r="FR166" s="2"/>
      <c r="FS166" s="2"/>
      <c r="FT166" s="2"/>
      <c r="FU166" s="2"/>
      <c r="FV166" s="2"/>
      <c r="FW166" s="2"/>
      <c r="FX166" s="2"/>
      <c r="FY166" s="2"/>
      <c r="FZ166" s="2"/>
      <c r="GA166" s="2"/>
      <c r="GB166" s="2"/>
      <c r="GC166" s="2"/>
      <c r="GD166" s="2"/>
      <c r="GE166" s="2"/>
      <c r="GF166" s="2"/>
      <c r="GG166" s="2"/>
      <c r="GH166" s="2"/>
      <c r="GI166" s="2"/>
      <c r="GJ166" s="2"/>
      <c r="GK166" s="2"/>
      <c r="GL166" s="2"/>
      <c r="GM166" s="2"/>
      <c r="GN166" s="2"/>
      <c r="GO166" s="2"/>
      <c r="GP166" s="2"/>
      <c r="GQ166" s="2"/>
      <c r="GR166" s="2"/>
      <c r="GS166" s="2"/>
      <c r="GT166" s="2"/>
      <c r="GU166" s="2"/>
      <c r="GV166" s="2"/>
      <c r="GW166" s="2"/>
      <c r="GX166" s="2"/>
      <c r="GY166" s="2"/>
      <c r="GZ166" s="2"/>
      <c r="HA166" s="2"/>
      <c r="HB166" s="2"/>
      <c r="HC166" s="2"/>
      <c r="HD166" s="2"/>
      <c r="HE166" s="2"/>
      <c r="HF166" s="2"/>
      <c r="HG166" s="2"/>
      <c r="HH166" s="2"/>
      <c r="HI166" s="2"/>
      <c r="HJ166" s="2"/>
      <c r="HK166" s="2"/>
      <c r="HL166" s="2"/>
      <c r="HM166" s="2"/>
      <c r="HN166" s="2"/>
      <c r="HO166" s="2"/>
      <c r="HP166" s="2"/>
      <c r="HQ166" s="2"/>
      <c r="HR166" s="2"/>
      <c r="HS166" s="2"/>
      <c r="HT166" s="2"/>
      <c r="HU166" s="2"/>
      <c r="HV166" s="2"/>
      <c r="HW166" s="2"/>
      <c r="HX166" s="2"/>
      <c r="HY166" s="2"/>
      <c r="HZ166" s="2"/>
      <c r="IA166" s="2"/>
      <c r="IB166" s="2"/>
      <c r="IC166" s="2"/>
      <c r="ID166" s="2"/>
      <c r="IE166" s="2"/>
      <c r="IF166" s="2"/>
      <c r="IG166" s="2"/>
      <c r="IH166" s="2"/>
      <c r="II166" s="2"/>
      <c r="IJ166" s="2"/>
      <c r="IK166" s="2"/>
      <c r="IL166" s="2"/>
      <c r="IM166" s="2"/>
      <c r="IN166" s="2"/>
      <c r="IO166" s="2"/>
      <c r="IP166" s="2"/>
      <c r="IQ166" s="2"/>
      <c r="IR166" s="2"/>
      <c r="IS166" s="2"/>
      <c r="IT166" s="2"/>
      <c r="IU166" s="2"/>
      <c r="IV166" s="2"/>
    </row>
    <row r="167" spans="2:256" ht="45" customHeight="1" x14ac:dyDescent="0.5">
      <c r="B167" s="86"/>
      <c r="C167" s="213"/>
      <c r="D167" s="213"/>
      <c r="E167" s="57"/>
      <c r="F167" s="164"/>
      <c r="G167" s="168"/>
      <c r="H167" s="78"/>
      <c r="I167" s="78"/>
      <c r="J167" s="78"/>
      <c r="K167" s="78"/>
      <c r="L167" s="78"/>
      <c r="M167" s="78"/>
      <c r="N167" s="78"/>
      <c r="O167" s="78"/>
      <c r="P167" s="94"/>
      <c r="Q167" s="94"/>
      <c r="R167" s="94"/>
      <c r="S167" s="94"/>
      <c r="T167" s="94"/>
      <c r="U167" s="94"/>
      <c r="V167" s="94"/>
      <c r="W167" s="94"/>
      <c r="X167" s="94"/>
      <c r="Y167" s="94"/>
      <c r="Z167" s="94"/>
      <c r="AA167" s="94"/>
      <c r="AB167" s="94"/>
      <c r="AC167" s="94"/>
      <c r="AD167" s="94"/>
      <c r="AE167" s="94"/>
      <c r="AF167" s="94"/>
      <c r="AG167" s="94"/>
      <c r="AH167" s="94"/>
      <c r="AI167" s="94"/>
      <c r="AJ167" s="94"/>
      <c r="AK167" s="94"/>
      <c r="AL167" s="94"/>
      <c r="AM167" s="94"/>
      <c r="AN167" s="94"/>
      <c r="AO167" s="94"/>
      <c r="AP167" s="94"/>
      <c r="AQ167" s="94"/>
      <c r="AR167" s="94"/>
      <c r="AS167" s="94"/>
      <c r="AT167" s="94"/>
      <c r="AU167" s="94"/>
      <c r="AV167" s="94"/>
      <c r="AW167" s="94"/>
      <c r="AX167" s="94"/>
      <c r="AY167" s="94"/>
      <c r="AZ167" s="94"/>
      <c r="BA167" s="94"/>
      <c r="BB167" s="94"/>
      <c r="BC167" s="94"/>
      <c r="BD167" s="94"/>
      <c r="BE167" s="94"/>
      <c r="BF167" s="94"/>
      <c r="BG167" s="94"/>
      <c r="BH167" s="94"/>
      <c r="BI167" s="94"/>
      <c r="BJ167" s="94"/>
      <c r="BK167" s="94"/>
      <c r="BL167" s="94"/>
      <c r="BM167" s="94"/>
      <c r="BN167" s="94"/>
      <c r="BO167" s="94"/>
      <c r="BP167" s="94"/>
      <c r="BQ167" s="94"/>
      <c r="BR167" s="94"/>
      <c r="BS167" s="94"/>
      <c r="BT167" s="94"/>
      <c r="BU167" s="94"/>
      <c r="BV167" s="94"/>
      <c r="BW167" s="94"/>
      <c r="BX167" s="94"/>
      <c r="BY167" s="94"/>
      <c r="BZ167" s="94"/>
      <c r="CA167" s="94"/>
      <c r="CB167" s="94"/>
      <c r="CC167" s="94"/>
      <c r="CD167" s="94"/>
      <c r="CE167" s="94"/>
      <c r="CF167" s="94"/>
      <c r="CG167" s="94"/>
      <c r="CH167" s="94"/>
      <c r="CI167" s="94"/>
      <c r="CJ167" s="94"/>
      <c r="CK167" s="94"/>
      <c r="CL167" s="94"/>
      <c r="CM167" s="94"/>
      <c r="CN167" s="94"/>
      <c r="CO167" s="94"/>
      <c r="CP167" s="94"/>
      <c r="CQ167" s="94"/>
      <c r="CR167" s="94"/>
      <c r="CS167" s="94"/>
      <c r="CT167" s="94"/>
      <c r="CU167" s="94"/>
      <c r="CV167" s="94"/>
      <c r="CW167" s="94"/>
      <c r="CX167" s="94"/>
      <c r="CY167" s="94"/>
      <c r="CZ167" s="94"/>
      <c r="DA167" s="94"/>
      <c r="DB167" s="94"/>
      <c r="DC167" s="94"/>
      <c r="DD167" s="94"/>
      <c r="DE167" s="94"/>
      <c r="DF167" s="94"/>
      <c r="DG167" s="94"/>
      <c r="DH167" s="94"/>
      <c r="DI167" s="94"/>
      <c r="DJ167" s="94"/>
      <c r="DK167" s="94"/>
      <c r="DL167" s="94"/>
      <c r="DM167" s="94"/>
      <c r="DN167" s="94"/>
      <c r="DO167" s="94"/>
      <c r="DP167" s="94"/>
      <c r="DQ167" s="94"/>
      <c r="DR167" s="94"/>
      <c r="DS167" s="94"/>
      <c r="DT167" s="94"/>
      <c r="DU167" s="94"/>
      <c r="DV167" s="94"/>
      <c r="DW167" s="94"/>
      <c r="DX167" s="94"/>
      <c r="DY167" s="94"/>
      <c r="DZ167" s="94"/>
      <c r="EA167" s="94"/>
      <c r="EB167" s="94"/>
      <c r="EC167" s="94"/>
      <c r="ED167" s="94"/>
      <c r="EE167" s="94"/>
      <c r="EF167" s="94"/>
      <c r="EG167" s="94"/>
      <c r="EH167" s="94"/>
      <c r="EI167" s="94"/>
      <c r="EJ167" s="94"/>
      <c r="EK167" s="94"/>
      <c r="EL167" s="94"/>
      <c r="EM167" s="94"/>
      <c r="EN167" s="94"/>
      <c r="EO167" s="94"/>
      <c r="EP167" s="94"/>
      <c r="EQ167" s="94"/>
      <c r="ER167" s="94"/>
      <c r="ES167" s="94"/>
      <c r="ET167" s="94"/>
      <c r="EU167" s="94"/>
      <c r="EV167" s="94"/>
      <c r="EW167" s="94"/>
      <c r="EX167" s="94"/>
      <c r="EY167" s="94"/>
      <c r="EZ167" s="94"/>
      <c r="FA167" s="94"/>
      <c r="FB167" s="94"/>
      <c r="FC167" s="94"/>
      <c r="FD167" s="94"/>
      <c r="FE167" s="94"/>
      <c r="FF167" s="94"/>
      <c r="FG167" s="94"/>
      <c r="FH167" s="94"/>
      <c r="FI167" s="94"/>
      <c r="FJ167" s="94"/>
      <c r="FK167" s="94"/>
      <c r="FL167" s="94"/>
      <c r="FM167" s="94"/>
      <c r="FN167" s="94"/>
      <c r="FO167" s="94"/>
      <c r="FP167" s="94"/>
      <c r="FQ167" s="94"/>
      <c r="FR167" s="94"/>
      <c r="FS167" s="94"/>
      <c r="FT167" s="94"/>
      <c r="FU167" s="94"/>
      <c r="FV167" s="94"/>
      <c r="FW167" s="94"/>
      <c r="FX167" s="94"/>
      <c r="FY167" s="94"/>
      <c r="FZ167" s="94"/>
      <c r="GA167" s="94"/>
      <c r="GB167" s="94"/>
      <c r="GC167" s="94"/>
      <c r="GD167" s="94"/>
      <c r="GE167" s="94"/>
      <c r="GF167" s="94"/>
      <c r="GG167" s="94"/>
      <c r="GH167" s="94"/>
      <c r="GI167" s="94"/>
      <c r="GJ167" s="94"/>
      <c r="GK167" s="94"/>
      <c r="GL167" s="94"/>
      <c r="GM167" s="94"/>
      <c r="GN167" s="94"/>
      <c r="GO167" s="94"/>
      <c r="GP167" s="94"/>
      <c r="GQ167" s="94"/>
      <c r="GR167" s="94"/>
      <c r="GS167" s="94"/>
      <c r="GT167" s="94"/>
      <c r="GU167" s="94"/>
      <c r="GV167" s="94"/>
      <c r="GW167" s="94"/>
      <c r="GX167" s="94"/>
      <c r="GY167" s="94"/>
      <c r="GZ167" s="94"/>
      <c r="HA167" s="94"/>
      <c r="HB167" s="94"/>
      <c r="HC167" s="94"/>
      <c r="HD167" s="94"/>
      <c r="HE167" s="94"/>
      <c r="HF167" s="94"/>
      <c r="HG167" s="94"/>
      <c r="HH167" s="94"/>
      <c r="HI167" s="94"/>
      <c r="HJ167" s="94"/>
      <c r="HK167" s="94"/>
      <c r="HL167" s="94"/>
      <c r="HM167" s="94"/>
      <c r="HN167" s="94"/>
      <c r="HO167" s="94"/>
      <c r="HP167" s="94"/>
      <c r="HQ167" s="94"/>
      <c r="HR167" s="94"/>
      <c r="HS167" s="94"/>
      <c r="HT167" s="94"/>
      <c r="HU167" s="94"/>
      <c r="HV167" s="94"/>
      <c r="HW167" s="94"/>
      <c r="HX167" s="94"/>
      <c r="HY167" s="94"/>
      <c r="HZ167" s="94"/>
      <c r="IA167" s="94"/>
      <c r="IB167" s="94"/>
      <c r="IC167" s="94"/>
      <c r="ID167" s="94"/>
      <c r="IE167" s="94"/>
      <c r="IF167" s="94"/>
      <c r="IG167" s="94"/>
      <c r="IH167" s="94"/>
      <c r="II167" s="94"/>
      <c r="IJ167" s="94"/>
      <c r="IK167" s="94"/>
      <c r="IL167" s="94"/>
      <c r="IM167" s="94"/>
      <c r="IN167" s="94"/>
      <c r="IO167" s="94"/>
      <c r="IP167" s="94"/>
      <c r="IQ167" s="94"/>
      <c r="IR167" s="94"/>
      <c r="IS167" s="94"/>
      <c r="IT167" s="94"/>
      <c r="IU167" s="94"/>
      <c r="IV167" s="94"/>
    </row>
    <row r="168" spans="2:256" ht="45" customHeight="1" x14ac:dyDescent="0.5">
      <c r="B168" s="29"/>
      <c r="C168" s="56" t="s">
        <v>206</v>
      </c>
      <c r="D168" s="142" t="s">
        <v>207</v>
      </c>
      <c r="E168" s="57"/>
      <c r="F168" s="143"/>
      <c r="G168" s="78"/>
      <c r="H168" s="78"/>
      <c r="I168" s="78">
        <f>SUM(I169:I172)</f>
        <v>3310</v>
      </c>
      <c r="J168" s="78">
        <f>SUM(J169:J172)</f>
        <v>5715</v>
      </c>
      <c r="K168" s="78">
        <f>SUM(K169:K172)</f>
        <v>0</v>
      </c>
      <c r="L168" s="78"/>
      <c r="M168" s="78"/>
      <c r="N168" s="78"/>
      <c r="O168" s="78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  <c r="DQ168" s="2"/>
      <c r="DR168" s="2"/>
      <c r="DS168" s="2"/>
      <c r="DT168" s="2"/>
      <c r="DU168" s="2"/>
      <c r="DV168" s="2"/>
      <c r="DW168" s="2"/>
      <c r="DX168" s="2"/>
      <c r="DY168" s="2"/>
      <c r="DZ168" s="2"/>
      <c r="EA168" s="2"/>
      <c r="EB168" s="2"/>
      <c r="EC168" s="2"/>
      <c r="ED168" s="2"/>
      <c r="EE168" s="2"/>
      <c r="EF168" s="2"/>
      <c r="EG168" s="2"/>
      <c r="EH168" s="2"/>
      <c r="EI168" s="2"/>
      <c r="EJ168" s="2"/>
      <c r="EK168" s="2"/>
      <c r="EL168" s="2"/>
      <c r="EM168" s="2"/>
      <c r="EN168" s="2"/>
      <c r="EO168" s="2"/>
      <c r="EP168" s="2"/>
      <c r="EQ168" s="2"/>
      <c r="ER168" s="2"/>
      <c r="ES168" s="2"/>
      <c r="ET168" s="2"/>
      <c r="EU168" s="2"/>
      <c r="EV168" s="2"/>
      <c r="EW168" s="2"/>
      <c r="EX168" s="2"/>
      <c r="EY168" s="2"/>
      <c r="EZ168" s="2"/>
      <c r="FA168" s="2"/>
      <c r="FB168" s="2"/>
      <c r="FC168" s="2"/>
      <c r="FD168" s="2"/>
      <c r="FE168" s="2"/>
      <c r="FF168" s="2"/>
      <c r="FG168" s="2"/>
      <c r="FH168" s="2"/>
      <c r="FI168" s="2"/>
      <c r="FJ168" s="2"/>
      <c r="FK168" s="2"/>
      <c r="FL168" s="2"/>
      <c r="FM168" s="2"/>
      <c r="FN168" s="2"/>
      <c r="FO168" s="2"/>
      <c r="FP168" s="2"/>
      <c r="FQ168" s="2"/>
      <c r="FR168" s="2"/>
      <c r="FS168" s="2"/>
      <c r="FT168" s="2"/>
      <c r="FU168" s="2"/>
      <c r="FV168" s="2"/>
      <c r="FW168" s="2"/>
      <c r="FX168" s="2"/>
      <c r="FY168" s="2"/>
      <c r="FZ168" s="2"/>
      <c r="GA168" s="2"/>
      <c r="GB168" s="2"/>
      <c r="GC168" s="2"/>
      <c r="GD168" s="2"/>
      <c r="GE168" s="2"/>
      <c r="GF168" s="2"/>
      <c r="GG168" s="2"/>
      <c r="GH168" s="2"/>
      <c r="GI168" s="2"/>
      <c r="GJ168" s="2"/>
      <c r="GK168" s="2"/>
      <c r="GL168" s="2"/>
      <c r="GM168" s="2"/>
      <c r="GN168" s="2"/>
      <c r="GO168" s="2"/>
      <c r="GP168" s="2"/>
      <c r="GQ168" s="2"/>
      <c r="GR168" s="2"/>
      <c r="GS168" s="2"/>
      <c r="GT168" s="2"/>
      <c r="GU168" s="2"/>
      <c r="GV168" s="2"/>
      <c r="GW168" s="2"/>
      <c r="GX168" s="2"/>
      <c r="GY168" s="2"/>
      <c r="GZ168" s="2"/>
      <c r="HA168" s="2"/>
      <c r="HB168" s="2"/>
      <c r="HC168" s="2"/>
      <c r="HD168" s="2"/>
      <c r="HE168" s="2"/>
      <c r="HF168" s="2"/>
      <c r="HG168" s="2"/>
      <c r="HH168" s="2"/>
      <c r="HI168" s="2"/>
      <c r="HJ168" s="2"/>
      <c r="HK168" s="2"/>
      <c r="HL168" s="2"/>
      <c r="HM168" s="2"/>
      <c r="HN168" s="2"/>
      <c r="HO168" s="2"/>
      <c r="HP168" s="2"/>
      <c r="HQ168" s="2"/>
      <c r="HR168" s="2"/>
      <c r="HS168" s="2"/>
      <c r="HT168" s="2"/>
      <c r="HU168" s="2"/>
      <c r="HV168" s="2"/>
      <c r="HW168" s="2"/>
      <c r="HX168" s="2"/>
      <c r="HY168" s="2"/>
      <c r="HZ168" s="2"/>
      <c r="IA168" s="2"/>
      <c r="IB168" s="2"/>
      <c r="IC168" s="2"/>
      <c r="ID168" s="2"/>
      <c r="IE168" s="2"/>
      <c r="IF168" s="2"/>
      <c r="IG168" s="2"/>
      <c r="IH168" s="2"/>
      <c r="II168" s="2"/>
      <c r="IJ168" s="2"/>
      <c r="IK168" s="2"/>
      <c r="IL168" s="2"/>
      <c r="IM168" s="2"/>
      <c r="IN168" s="2"/>
      <c r="IO168" s="2"/>
      <c r="IP168" s="2"/>
      <c r="IQ168" s="2"/>
      <c r="IR168" s="2"/>
      <c r="IS168" s="2"/>
      <c r="IT168" s="2"/>
      <c r="IU168" s="2"/>
      <c r="IV168" s="2"/>
    </row>
    <row r="169" spans="2:256" ht="45" customHeight="1" x14ac:dyDescent="0.5">
      <c r="B169" s="29"/>
      <c r="C169" s="56"/>
      <c r="D169" s="142"/>
      <c r="E169" s="57" t="s">
        <v>19</v>
      </c>
      <c r="F169" s="143" t="s">
        <v>208</v>
      </c>
      <c r="G169" s="78"/>
      <c r="H169" s="85"/>
      <c r="I169" s="85">
        <v>760</v>
      </c>
      <c r="J169" s="85">
        <v>1250</v>
      </c>
      <c r="K169" s="85"/>
      <c r="L169" s="85"/>
      <c r="M169" s="78"/>
      <c r="N169" s="78"/>
      <c r="O169" s="78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  <c r="DP169" s="2"/>
      <c r="DQ169" s="2"/>
      <c r="DR169" s="2"/>
      <c r="DS169" s="2"/>
      <c r="DT169" s="2"/>
      <c r="DU169" s="2"/>
      <c r="DV169" s="2"/>
      <c r="DW169" s="2"/>
      <c r="DX169" s="2"/>
      <c r="DY169" s="2"/>
      <c r="DZ169" s="2"/>
      <c r="EA169" s="2"/>
      <c r="EB169" s="2"/>
      <c r="EC169" s="2"/>
      <c r="ED169" s="2"/>
      <c r="EE169" s="2"/>
      <c r="EF169" s="2"/>
      <c r="EG169" s="2"/>
      <c r="EH169" s="2"/>
      <c r="EI169" s="2"/>
      <c r="EJ169" s="2"/>
      <c r="EK169" s="2"/>
      <c r="EL169" s="2"/>
      <c r="EM169" s="2"/>
      <c r="EN169" s="2"/>
      <c r="EO169" s="2"/>
      <c r="EP169" s="2"/>
      <c r="EQ169" s="2"/>
      <c r="ER169" s="2"/>
      <c r="ES169" s="2"/>
      <c r="ET169" s="2"/>
      <c r="EU169" s="2"/>
      <c r="EV169" s="2"/>
      <c r="EW169" s="2"/>
      <c r="EX169" s="2"/>
      <c r="EY169" s="2"/>
      <c r="EZ169" s="2"/>
      <c r="FA169" s="2"/>
      <c r="FB169" s="2"/>
      <c r="FC169" s="2"/>
      <c r="FD169" s="2"/>
      <c r="FE169" s="2"/>
      <c r="FF169" s="2"/>
      <c r="FG169" s="2"/>
      <c r="FH169" s="2"/>
      <c r="FI169" s="2"/>
      <c r="FJ169" s="2"/>
      <c r="FK169" s="2"/>
      <c r="FL169" s="2"/>
      <c r="FM169" s="2"/>
      <c r="FN169" s="2"/>
      <c r="FO169" s="2"/>
      <c r="FP169" s="2"/>
      <c r="FQ169" s="2"/>
      <c r="FR169" s="2"/>
      <c r="FS169" s="2"/>
      <c r="FT169" s="2"/>
      <c r="FU169" s="2"/>
      <c r="FV169" s="2"/>
      <c r="FW169" s="2"/>
      <c r="FX169" s="2"/>
      <c r="FY169" s="2"/>
      <c r="FZ169" s="2"/>
      <c r="GA169" s="2"/>
      <c r="GB169" s="2"/>
      <c r="GC169" s="2"/>
      <c r="GD169" s="2"/>
      <c r="GE169" s="2"/>
      <c r="GF169" s="2"/>
      <c r="GG169" s="2"/>
      <c r="GH169" s="2"/>
      <c r="GI169" s="2"/>
      <c r="GJ169" s="2"/>
      <c r="GK169" s="2"/>
      <c r="GL169" s="2"/>
      <c r="GM169" s="2"/>
      <c r="GN169" s="2"/>
      <c r="GO169" s="2"/>
      <c r="GP169" s="2"/>
      <c r="GQ169" s="2"/>
      <c r="GR169" s="2"/>
      <c r="GS169" s="2"/>
      <c r="GT169" s="2"/>
      <c r="GU169" s="2"/>
      <c r="GV169" s="2"/>
      <c r="GW169" s="2"/>
      <c r="GX169" s="2"/>
      <c r="GY169" s="2"/>
      <c r="GZ169" s="2"/>
      <c r="HA169" s="2"/>
      <c r="HB169" s="2"/>
      <c r="HC169" s="2"/>
      <c r="HD169" s="2"/>
      <c r="HE169" s="2"/>
      <c r="HF169" s="2"/>
      <c r="HG169" s="2"/>
      <c r="HH169" s="2"/>
      <c r="HI169" s="2"/>
      <c r="HJ169" s="2"/>
      <c r="HK169" s="2"/>
      <c r="HL169" s="2"/>
      <c r="HM169" s="2"/>
      <c r="HN169" s="2"/>
      <c r="HO169" s="2"/>
      <c r="HP169" s="2"/>
      <c r="HQ169" s="2"/>
      <c r="HR169" s="2"/>
      <c r="HS169" s="2"/>
      <c r="HT169" s="2"/>
      <c r="HU169" s="2"/>
      <c r="HV169" s="2"/>
      <c r="HW169" s="2"/>
      <c r="HX169" s="2"/>
      <c r="HY169" s="2"/>
      <c r="HZ169" s="2"/>
      <c r="IA169" s="2"/>
      <c r="IB169" s="2"/>
      <c r="IC169" s="2"/>
      <c r="ID169" s="2"/>
      <c r="IE169" s="2"/>
      <c r="IF169" s="2"/>
      <c r="IG169" s="2"/>
      <c r="IH169" s="2"/>
      <c r="II169" s="2"/>
      <c r="IJ169" s="2"/>
      <c r="IK169" s="2"/>
      <c r="IL169" s="2"/>
      <c r="IM169" s="2"/>
      <c r="IN169" s="2"/>
      <c r="IO169" s="2"/>
      <c r="IP169" s="2"/>
      <c r="IQ169" s="2"/>
      <c r="IR169" s="2"/>
      <c r="IS169" s="2"/>
      <c r="IT169" s="2"/>
      <c r="IU169" s="2"/>
      <c r="IV169" s="2"/>
    </row>
    <row r="170" spans="2:256" ht="45" customHeight="1" x14ac:dyDescent="0.5">
      <c r="B170" s="29"/>
      <c r="C170" s="50"/>
      <c r="D170" s="192"/>
      <c r="E170" s="52" t="s">
        <v>21</v>
      </c>
      <c r="F170" s="126" t="s">
        <v>209</v>
      </c>
      <c r="G170" s="78"/>
      <c r="H170" s="85"/>
      <c r="I170" s="85">
        <v>0</v>
      </c>
      <c r="J170" s="85">
        <v>150</v>
      </c>
      <c r="K170" s="85"/>
      <c r="L170" s="85"/>
      <c r="M170" s="78"/>
      <c r="N170" s="78"/>
      <c r="O170" s="78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"/>
      <c r="DT170" s="2"/>
      <c r="DU170" s="2"/>
      <c r="DV170" s="2"/>
      <c r="DW170" s="2"/>
      <c r="DX170" s="2"/>
      <c r="DY170" s="2"/>
      <c r="DZ170" s="2"/>
      <c r="EA170" s="2"/>
      <c r="EB170" s="2"/>
      <c r="EC170" s="2"/>
      <c r="ED170" s="2"/>
      <c r="EE170" s="2"/>
      <c r="EF170" s="2"/>
      <c r="EG170" s="2"/>
      <c r="EH170" s="2"/>
      <c r="EI170" s="2"/>
      <c r="EJ170" s="2"/>
      <c r="EK170" s="2"/>
      <c r="EL170" s="2"/>
      <c r="EM170" s="2"/>
      <c r="EN170" s="2"/>
      <c r="EO170" s="2"/>
      <c r="EP170" s="2"/>
      <c r="EQ170" s="2"/>
      <c r="ER170" s="2"/>
      <c r="ES170" s="2"/>
      <c r="ET170" s="2"/>
      <c r="EU170" s="2"/>
      <c r="EV170" s="2"/>
      <c r="EW170" s="2"/>
      <c r="EX170" s="2"/>
      <c r="EY170" s="2"/>
      <c r="EZ170" s="2"/>
      <c r="FA170" s="2"/>
      <c r="FB170" s="2"/>
      <c r="FC170" s="2"/>
      <c r="FD170" s="2"/>
      <c r="FE170" s="2"/>
      <c r="FF170" s="2"/>
      <c r="FG170" s="2"/>
      <c r="FH170" s="2"/>
      <c r="FI170" s="2"/>
      <c r="FJ170" s="2"/>
      <c r="FK170" s="2"/>
      <c r="FL170" s="2"/>
      <c r="FM170" s="2"/>
      <c r="FN170" s="2"/>
      <c r="FO170" s="2"/>
      <c r="FP170" s="2"/>
      <c r="FQ170" s="2"/>
      <c r="FR170" s="2"/>
      <c r="FS170" s="2"/>
      <c r="FT170" s="2"/>
      <c r="FU170" s="2"/>
      <c r="FV170" s="2"/>
      <c r="FW170" s="2"/>
      <c r="FX170" s="2"/>
      <c r="FY170" s="2"/>
      <c r="FZ170" s="2"/>
      <c r="GA170" s="2"/>
      <c r="GB170" s="2"/>
      <c r="GC170" s="2"/>
      <c r="GD170" s="2"/>
      <c r="GE170" s="2"/>
      <c r="GF170" s="2"/>
      <c r="GG170" s="2"/>
      <c r="GH170" s="2"/>
      <c r="GI170" s="2"/>
      <c r="GJ170" s="2"/>
      <c r="GK170" s="2"/>
      <c r="GL170" s="2"/>
      <c r="GM170" s="2"/>
      <c r="GN170" s="2"/>
      <c r="GO170" s="2"/>
      <c r="GP170" s="2"/>
      <c r="GQ170" s="2"/>
      <c r="GR170" s="2"/>
      <c r="GS170" s="2"/>
      <c r="GT170" s="2"/>
      <c r="GU170" s="2"/>
      <c r="GV170" s="2"/>
      <c r="GW170" s="2"/>
      <c r="GX170" s="2"/>
      <c r="GY170" s="2"/>
      <c r="GZ170" s="2"/>
      <c r="HA170" s="2"/>
      <c r="HB170" s="2"/>
      <c r="HC170" s="2"/>
      <c r="HD170" s="2"/>
      <c r="HE170" s="2"/>
      <c r="HF170" s="2"/>
      <c r="HG170" s="2"/>
      <c r="HH170" s="2"/>
      <c r="HI170" s="2"/>
      <c r="HJ170" s="2"/>
      <c r="HK170" s="2"/>
      <c r="HL170" s="2"/>
      <c r="HM170" s="2"/>
      <c r="HN170" s="2"/>
      <c r="HO170" s="2"/>
      <c r="HP170" s="2"/>
      <c r="HQ170" s="2"/>
      <c r="HR170" s="2"/>
      <c r="HS170" s="2"/>
      <c r="HT170" s="2"/>
      <c r="HU170" s="2"/>
      <c r="HV170" s="2"/>
      <c r="HW170" s="2"/>
      <c r="HX170" s="2"/>
      <c r="HY170" s="2"/>
      <c r="HZ170" s="2"/>
      <c r="IA170" s="2"/>
      <c r="IB170" s="2"/>
      <c r="IC170" s="2"/>
      <c r="ID170" s="2"/>
      <c r="IE170" s="2"/>
      <c r="IF170" s="2"/>
      <c r="IG170" s="2"/>
      <c r="IH170" s="2"/>
      <c r="II170" s="2"/>
      <c r="IJ170" s="2"/>
      <c r="IK170" s="2"/>
      <c r="IL170" s="2"/>
      <c r="IM170" s="2"/>
      <c r="IN170" s="2"/>
      <c r="IO170" s="2"/>
      <c r="IP170" s="2"/>
      <c r="IQ170" s="2"/>
      <c r="IR170" s="2"/>
      <c r="IS170" s="2"/>
      <c r="IT170" s="2"/>
      <c r="IU170" s="2"/>
      <c r="IV170" s="2"/>
    </row>
    <row r="171" spans="2:256" ht="45" customHeight="1" x14ac:dyDescent="0.5">
      <c r="B171" s="29"/>
      <c r="C171" s="50"/>
      <c r="D171" s="192"/>
      <c r="E171" s="52" t="s">
        <v>77</v>
      </c>
      <c r="F171" s="148" t="s">
        <v>210</v>
      </c>
      <c r="G171" s="78"/>
      <c r="H171" s="85"/>
      <c r="I171" s="85">
        <v>200</v>
      </c>
      <c r="J171" s="85">
        <v>800</v>
      </c>
      <c r="K171" s="85"/>
      <c r="L171" s="85"/>
      <c r="M171" s="78"/>
      <c r="N171" s="78"/>
      <c r="O171" s="78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  <c r="DP171" s="2"/>
      <c r="DQ171" s="2"/>
      <c r="DR171" s="2"/>
      <c r="DS171" s="2"/>
      <c r="DT171" s="2"/>
      <c r="DU171" s="2"/>
      <c r="DV171" s="2"/>
      <c r="DW171" s="2"/>
      <c r="DX171" s="2"/>
      <c r="DY171" s="2"/>
      <c r="DZ171" s="2"/>
      <c r="EA171" s="2"/>
      <c r="EB171" s="2"/>
      <c r="EC171" s="2"/>
      <c r="ED171" s="2"/>
      <c r="EE171" s="2"/>
      <c r="EF171" s="2"/>
      <c r="EG171" s="2"/>
      <c r="EH171" s="2"/>
      <c r="EI171" s="2"/>
      <c r="EJ171" s="2"/>
      <c r="EK171" s="2"/>
      <c r="EL171" s="2"/>
      <c r="EM171" s="2"/>
      <c r="EN171" s="2"/>
      <c r="EO171" s="2"/>
      <c r="EP171" s="2"/>
      <c r="EQ171" s="2"/>
      <c r="ER171" s="2"/>
      <c r="ES171" s="2"/>
      <c r="ET171" s="2"/>
      <c r="EU171" s="2"/>
      <c r="EV171" s="2"/>
      <c r="EW171" s="2"/>
      <c r="EX171" s="2"/>
      <c r="EY171" s="2"/>
      <c r="EZ171" s="2"/>
      <c r="FA171" s="2"/>
      <c r="FB171" s="2"/>
      <c r="FC171" s="2"/>
      <c r="FD171" s="2"/>
      <c r="FE171" s="2"/>
      <c r="FF171" s="2"/>
      <c r="FG171" s="2"/>
      <c r="FH171" s="2"/>
      <c r="FI171" s="2"/>
      <c r="FJ171" s="2"/>
      <c r="FK171" s="2"/>
      <c r="FL171" s="2"/>
      <c r="FM171" s="2"/>
      <c r="FN171" s="2"/>
      <c r="FO171" s="2"/>
      <c r="FP171" s="2"/>
      <c r="FQ171" s="2"/>
      <c r="FR171" s="2"/>
      <c r="FS171" s="2"/>
      <c r="FT171" s="2"/>
      <c r="FU171" s="2"/>
      <c r="FV171" s="2"/>
      <c r="FW171" s="2"/>
      <c r="FX171" s="2"/>
      <c r="FY171" s="2"/>
      <c r="FZ171" s="2"/>
      <c r="GA171" s="2"/>
      <c r="GB171" s="2"/>
      <c r="GC171" s="2"/>
      <c r="GD171" s="2"/>
      <c r="GE171" s="2"/>
      <c r="GF171" s="2"/>
      <c r="GG171" s="2"/>
      <c r="GH171" s="2"/>
      <c r="GI171" s="2"/>
      <c r="GJ171" s="2"/>
      <c r="GK171" s="2"/>
      <c r="GL171" s="2"/>
      <c r="GM171" s="2"/>
      <c r="GN171" s="2"/>
      <c r="GO171" s="2"/>
      <c r="GP171" s="2"/>
      <c r="GQ171" s="2"/>
      <c r="GR171" s="2"/>
      <c r="GS171" s="2"/>
      <c r="GT171" s="2"/>
      <c r="GU171" s="2"/>
      <c r="GV171" s="2"/>
      <c r="GW171" s="2"/>
      <c r="GX171" s="2"/>
      <c r="GY171" s="2"/>
      <c r="GZ171" s="2"/>
      <c r="HA171" s="2"/>
      <c r="HB171" s="2"/>
      <c r="HC171" s="2"/>
      <c r="HD171" s="2"/>
      <c r="HE171" s="2"/>
      <c r="HF171" s="2"/>
      <c r="HG171" s="2"/>
      <c r="HH171" s="2"/>
      <c r="HI171" s="2"/>
      <c r="HJ171" s="2"/>
      <c r="HK171" s="2"/>
      <c r="HL171" s="2"/>
      <c r="HM171" s="2"/>
      <c r="HN171" s="2"/>
      <c r="HO171" s="2"/>
      <c r="HP171" s="2"/>
      <c r="HQ171" s="2"/>
      <c r="HR171" s="2"/>
      <c r="HS171" s="2"/>
      <c r="HT171" s="2"/>
      <c r="HU171" s="2"/>
      <c r="HV171" s="2"/>
      <c r="HW171" s="2"/>
      <c r="HX171" s="2"/>
      <c r="HY171" s="2"/>
      <c r="HZ171" s="2"/>
      <c r="IA171" s="2"/>
      <c r="IB171" s="2"/>
      <c r="IC171" s="2"/>
      <c r="ID171" s="2"/>
      <c r="IE171" s="2"/>
      <c r="IF171" s="2"/>
      <c r="IG171" s="2"/>
      <c r="IH171" s="2"/>
      <c r="II171" s="2"/>
      <c r="IJ171" s="2"/>
      <c r="IK171" s="2"/>
      <c r="IL171" s="2"/>
      <c r="IM171" s="2"/>
      <c r="IN171" s="2"/>
      <c r="IO171" s="2"/>
      <c r="IP171" s="2"/>
      <c r="IQ171" s="2"/>
      <c r="IR171" s="2"/>
      <c r="IS171" s="2"/>
      <c r="IT171" s="2"/>
      <c r="IU171" s="2"/>
      <c r="IV171" s="2"/>
    </row>
    <row r="172" spans="2:256" ht="45" customHeight="1" x14ac:dyDescent="0.5">
      <c r="B172" s="29"/>
      <c r="C172" s="50"/>
      <c r="D172" s="192"/>
      <c r="E172" s="52" t="s">
        <v>23</v>
      </c>
      <c r="F172" s="148" t="s">
        <v>211</v>
      </c>
      <c r="G172" s="78"/>
      <c r="H172" s="85"/>
      <c r="I172" s="85">
        <v>2350</v>
      </c>
      <c r="J172" s="85">
        <f>3000+400+115</f>
        <v>3515</v>
      </c>
      <c r="K172" s="85"/>
      <c r="L172" s="85"/>
      <c r="M172" s="78"/>
      <c r="N172" s="78"/>
      <c r="O172" s="78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2"/>
      <c r="DQ172" s="2"/>
      <c r="DR172" s="2"/>
      <c r="DS172" s="2"/>
      <c r="DT172" s="2"/>
      <c r="DU172" s="2"/>
      <c r="DV172" s="2"/>
      <c r="DW172" s="2"/>
      <c r="DX172" s="2"/>
      <c r="DY172" s="2"/>
      <c r="DZ172" s="2"/>
      <c r="EA172" s="2"/>
      <c r="EB172" s="2"/>
      <c r="EC172" s="2"/>
      <c r="ED172" s="2"/>
      <c r="EE172" s="2"/>
      <c r="EF172" s="2"/>
      <c r="EG172" s="2"/>
      <c r="EH172" s="2"/>
      <c r="EI172" s="2"/>
      <c r="EJ172" s="2"/>
      <c r="EK172" s="2"/>
      <c r="EL172" s="2"/>
      <c r="EM172" s="2"/>
      <c r="EN172" s="2"/>
      <c r="EO172" s="2"/>
      <c r="EP172" s="2"/>
      <c r="EQ172" s="2"/>
      <c r="ER172" s="2"/>
      <c r="ES172" s="2"/>
      <c r="ET172" s="2"/>
      <c r="EU172" s="2"/>
      <c r="EV172" s="2"/>
      <c r="EW172" s="2"/>
      <c r="EX172" s="2"/>
      <c r="EY172" s="2"/>
      <c r="EZ172" s="2"/>
      <c r="FA172" s="2"/>
      <c r="FB172" s="2"/>
      <c r="FC172" s="2"/>
      <c r="FD172" s="2"/>
      <c r="FE172" s="2"/>
      <c r="FF172" s="2"/>
      <c r="FG172" s="2"/>
      <c r="FH172" s="2"/>
      <c r="FI172" s="2"/>
      <c r="FJ172" s="2"/>
      <c r="FK172" s="2"/>
      <c r="FL172" s="2"/>
      <c r="FM172" s="2"/>
      <c r="FN172" s="2"/>
      <c r="FO172" s="2"/>
      <c r="FP172" s="2"/>
      <c r="FQ172" s="2"/>
      <c r="FR172" s="2"/>
      <c r="FS172" s="2"/>
      <c r="FT172" s="2"/>
      <c r="FU172" s="2"/>
      <c r="FV172" s="2"/>
      <c r="FW172" s="2"/>
      <c r="FX172" s="2"/>
      <c r="FY172" s="2"/>
      <c r="FZ172" s="2"/>
      <c r="GA172" s="2"/>
      <c r="GB172" s="2"/>
      <c r="GC172" s="2"/>
      <c r="GD172" s="2"/>
      <c r="GE172" s="2"/>
      <c r="GF172" s="2"/>
      <c r="GG172" s="2"/>
      <c r="GH172" s="2"/>
      <c r="GI172" s="2"/>
      <c r="GJ172" s="2"/>
      <c r="GK172" s="2"/>
      <c r="GL172" s="2"/>
      <c r="GM172" s="2"/>
      <c r="GN172" s="2"/>
      <c r="GO172" s="2"/>
      <c r="GP172" s="2"/>
      <c r="GQ172" s="2"/>
      <c r="GR172" s="2"/>
      <c r="GS172" s="2"/>
      <c r="GT172" s="2"/>
      <c r="GU172" s="2"/>
      <c r="GV172" s="2"/>
      <c r="GW172" s="2"/>
      <c r="GX172" s="2"/>
      <c r="GY172" s="2"/>
      <c r="GZ172" s="2"/>
      <c r="HA172" s="2"/>
      <c r="HB172" s="2"/>
      <c r="HC172" s="2"/>
      <c r="HD172" s="2"/>
      <c r="HE172" s="2"/>
      <c r="HF172" s="2"/>
      <c r="HG172" s="2"/>
      <c r="HH172" s="2"/>
      <c r="HI172" s="2"/>
      <c r="HJ172" s="2"/>
      <c r="HK172" s="2"/>
      <c r="HL172" s="2"/>
      <c r="HM172" s="2"/>
      <c r="HN172" s="2"/>
      <c r="HO172" s="2"/>
      <c r="HP172" s="2"/>
      <c r="HQ172" s="2"/>
      <c r="HR172" s="2"/>
      <c r="HS172" s="2"/>
      <c r="HT172" s="2"/>
      <c r="HU172" s="2"/>
      <c r="HV172" s="2"/>
      <c r="HW172" s="2"/>
      <c r="HX172" s="2"/>
      <c r="HY172" s="2"/>
      <c r="HZ172" s="2"/>
      <c r="IA172" s="2"/>
      <c r="IB172" s="2"/>
      <c r="IC172" s="2"/>
      <c r="ID172" s="2"/>
      <c r="IE172" s="2"/>
      <c r="IF172" s="2"/>
      <c r="IG172" s="2"/>
      <c r="IH172" s="2"/>
      <c r="II172" s="2"/>
      <c r="IJ172" s="2"/>
      <c r="IK172" s="2"/>
      <c r="IL172" s="2"/>
      <c r="IM172" s="2"/>
      <c r="IN172" s="2"/>
      <c r="IO172" s="2"/>
      <c r="IP172" s="2"/>
      <c r="IQ172" s="2"/>
      <c r="IR172" s="2"/>
      <c r="IS172" s="2"/>
      <c r="IT172" s="2"/>
      <c r="IU172" s="2"/>
      <c r="IV172" s="2"/>
    </row>
    <row r="173" spans="2:256" ht="45" customHeight="1" x14ac:dyDescent="0.5">
      <c r="B173" s="29"/>
      <c r="C173" s="50"/>
      <c r="D173" s="192"/>
      <c r="E173" s="52"/>
      <c r="F173" s="148"/>
      <c r="G173" s="78"/>
      <c r="H173" s="85"/>
      <c r="I173" s="85"/>
      <c r="J173" s="85"/>
      <c r="K173" s="85"/>
      <c r="L173" s="85"/>
      <c r="M173" s="78"/>
      <c r="N173" s="78"/>
      <c r="O173" s="78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2"/>
      <c r="DP173" s="2"/>
      <c r="DQ173" s="2"/>
      <c r="DR173" s="2"/>
      <c r="DS173" s="2"/>
      <c r="DT173" s="2"/>
      <c r="DU173" s="2"/>
      <c r="DV173" s="2"/>
      <c r="DW173" s="2"/>
      <c r="DX173" s="2"/>
      <c r="DY173" s="2"/>
      <c r="DZ173" s="2"/>
      <c r="EA173" s="2"/>
      <c r="EB173" s="2"/>
      <c r="EC173" s="2"/>
      <c r="ED173" s="2"/>
      <c r="EE173" s="2"/>
      <c r="EF173" s="2"/>
      <c r="EG173" s="2"/>
      <c r="EH173" s="2"/>
      <c r="EI173" s="2"/>
      <c r="EJ173" s="2"/>
      <c r="EK173" s="2"/>
      <c r="EL173" s="2"/>
      <c r="EM173" s="2"/>
      <c r="EN173" s="2"/>
      <c r="EO173" s="2"/>
      <c r="EP173" s="2"/>
      <c r="EQ173" s="2"/>
      <c r="ER173" s="2"/>
      <c r="ES173" s="2"/>
      <c r="ET173" s="2"/>
      <c r="EU173" s="2"/>
      <c r="EV173" s="2"/>
      <c r="EW173" s="2"/>
      <c r="EX173" s="2"/>
      <c r="EY173" s="2"/>
      <c r="EZ173" s="2"/>
      <c r="FA173" s="2"/>
      <c r="FB173" s="2"/>
      <c r="FC173" s="2"/>
      <c r="FD173" s="2"/>
      <c r="FE173" s="2"/>
      <c r="FF173" s="2"/>
      <c r="FG173" s="2"/>
      <c r="FH173" s="2"/>
      <c r="FI173" s="2"/>
      <c r="FJ173" s="2"/>
      <c r="FK173" s="2"/>
      <c r="FL173" s="2"/>
      <c r="FM173" s="2"/>
      <c r="FN173" s="2"/>
      <c r="FO173" s="2"/>
      <c r="FP173" s="2"/>
      <c r="FQ173" s="2"/>
      <c r="FR173" s="2"/>
      <c r="FS173" s="2"/>
      <c r="FT173" s="2"/>
      <c r="FU173" s="2"/>
      <c r="FV173" s="2"/>
      <c r="FW173" s="2"/>
      <c r="FX173" s="2"/>
      <c r="FY173" s="2"/>
      <c r="FZ173" s="2"/>
      <c r="GA173" s="2"/>
      <c r="GB173" s="2"/>
      <c r="GC173" s="2"/>
      <c r="GD173" s="2"/>
      <c r="GE173" s="2"/>
      <c r="GF173" s="2"/>
      <c r="GG173" s="2"/>
      <c r="GH173" s="2"/>
      <c r="GI173" s="2"/>
      <c r="GJ173" s="2"/>
      <c r="GK173" s="2"/>
      <c r="GL173" s="2"/>
      <c r="GM173" s="2"/>
      <c r="GN173" s="2"/>
      <c r="GO173" s="2"/>
      <c r="GP173" s="2"/>
      <c r="GQ173" s="2"/>
      <c r="GR173" s="2"/>
      <c r="GS173" s="2"/>
      <c r="GT173" s="2"/>
      <c r="GU173" s="2"/>
      <c r="GV173" s="2"/>
      <c r="GW173" s="2"/>
      <c r="GX173" s="2"/>
      <c r="GY173" s="2"/>
      <c r="GZ173" s="2"/>
      <c r="HA173" s="2"/>
      <c r="HB173" s="2"/>
      <c r="HC173" s="2"/>
      <c r="HD173" s="2"/>
      <c r="HE173" s="2"/>
      <c r="HF173" s="2"/>
      <c r="HG173" s="2"/>
      <c r="HH173" s="2"/>
      <c r="HI173" s="2"/>
      <c r="HJ173" s="2"/>
      <c r="HK173" s="2"/>
      <c r="HL173" s="2"/>
      <c r="HM173" s="2"/>
      <c r="HN173" s="2"/>
      <c r="HO173" s="2"/>
      <c r="HP173" s="2"/>
      <c r="HQ173" s="2"/>
      <c r="HR173" s="2"/>
      <c r="HS173" s="2"/>
      <c r="HT173" s="2"/>
      <c r="HU173" s="2"/>
      <c r="HV173" s="2"/>
      <c r="HW173" s="2"/>
      <c r="HX173" s="2"/>
      <c r="HY173" s="2"/>
      <c r="HZ173" s="2"/>
      <c r="IA173" s="2"/>
      <c r="IB173" s="2"/>
      <c r="IC173" s="2"/>
      <c r="ID173" s="2"/>
      <c r="IE173" s="2"/>
      <c r="IF173" s="2"/>
      <c r="IG173" s="2"/>
      <c r="IH173" s="2"/>
      <c r="II173" s="2"/>
      <c r="IJ173" s="2"/>
      <c r="IK173" s="2"/>
      <c r="IL173" s="2"/>
      <c r="IM173" s="2"/>
      <c r="IN173" s="2"/>
      <c r="IO173" s="2"/>
      <c r="IP173" s="2"/>
      <c r="IQ173" s="2"/>
      <c r="IR173" s="2"/>
      <c r="IS173" s="2"/>
      <c r="IT173" s="2"/>
      <c r="IU173" s="2"/>
      <c r="IV173" s="2"/>
    </row>
    <row r="174" spans="2:256" ht="45" customHeight="1" x14ac:dyDescent="0.5">
      <c r="B174" s="29"/>
      <c r="C174" s="56" t="s">
        <v>212</v>
      </c>
      <c r="D174" s="142" t="s">
        <v>213</v>
      </c>
      <c r="E174" s="57" t="s">
        <v>19</v>
      </c>
      <c r="F174" s="143" t="s">
        <v>214</v>
      </c>
      <c r="G174" s="83"/>
      <c r="H174" s="78"/>
      <c r="I174" s="78">
        <v>40</v>
      </c>
      <c r="J174" s="78">
        <v>0</v>
      </c>
      <c r="K174" s="78"/>
      <c r="L174" s="78"/>
      <c r="M174" s="78"/>
      <c r="N174" s="78"/>
      <c r="O174" s="78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  <c r="DN174" s="2"/>
      <c r="DO174" s="2"/>
      <c r="DP174" s="2"/>
      <c r="DQ174" s="2"/>
      <c r="DR174" s="2"/>
      <c r="DS174" s="2"/>
      <c r="DT174" s="2"/>
      <c r="DU174" s="2"/>
      <c r="DV174" s="2"/>
      <c r="DW174" s="2"/>
      <c r="DX174" s="2"/>
      <c r="DY174" s="2"/>
      <c r="DZ174" s="2"/>
      <c r="EA174" s="2"/>
      <c r="EB174" s="2"/>
      <c r="EC174" s="2"/>
      <c r="ED174" s="2"/>
      <c r="EE174" s="2"/>
      <c r="EF174" s="2"/>
      <c r="EG174" s="2"/>
      <c r="EH174" s="2"/>
      <c r="EI174" s="2"/>
      <c r="EJ174" s="2"/>
      <c r="EK174" s="2"/>
      <c r="EL174" s="2"/>
      <c r="EM174" s="2"/>
      <c r="EN174" s="2"/>
      <c r="EO174" s="2"/>
      <c r="EP174" s="2"/>
      <c r="EQ174" s="2"/>
      <c r="ER174" s="2"/>
      <c r="ES174" s="2"/>
      <c r="ET174" s="2"/>
      <c r="EU174" s="2"/>
      <c r="EV174" s="2"/>
      <c r="EW174" s="2"/>
      <c r="EX174" s="2"/>
      <c r="EY174" s="2"/>
      <c r="EZ174" s="2"/>
      <c r="FA174" s="2"/>
      <c r="FB174" s="2"/>
      <c r="FC174" s="2"/>
      <c r="FD174" s="2"/>
      <c r="FE174" s="2"/>
      <c r="FF174" s="2"/>
      <c r="FG174" s="2"/>
      <c r="FH174" s="2"/>
      <c r="FI174" s="2"/>
      <c r="FJ174" s="2"/>
      <c r="FK174" s="2"/>
      <c r="FL174" s="2"/>
      <c r="FM174" s="2"/>
      <c r="FN174" s="2"/>
      <c r="FO174" s="2"/>
      <c r="FP174" s="2"/>
      <c r="FQ174" s="2"/>
      <c r="FR174" s="2"/>
      <c r="FS174" s="2"/>
      <c r="FT174" s="2"/>
      <c r="FU174" s="2"/>
      <c r="FV174" s="2"/>
      <c r="FW174" s="2"/>
      <c r="FX174" s="2"/>
      <c r="FY174" s="2"/>
      <c r="FZ174" s="2"/>
      <c r="GA174" s="2"/>
      <c r="GB174" s="2"/>
      <c r="GC174" s="2"/>
      <c r="GD174" s="2"/>
      <c r="GE174" s="2"/>
      <c r="GF174" s="2"/>
      <c r="GG174" s="2"/>
      <c r="GH174" s="2"/>
      <c r="GI174" s="2"/>
      <c r="GJ174" s="2"/>
      <c r="GK174" s="2"/>
      <c r="GL174" s="2"/>
      <c r="GM174" s="2"/>
      <c r="GN174" s="2"/>
      <c r="GO174" s="2"/>
      <c r="GP174" s="2"/>
      <c r="GQ174" s="2"/>
      <c r="GR174" s="2"/>
      <c r="GS174" s="2"/>
      <c r="GT174" s="2"/>
      <c r="GU174" s="2"/>
      <c r="GV174" s="2"/>
      <c r="GW174" s="2"/>
      <c r="GX174" s="2"/>
      <c r="GY174" s="2"/>
      <c r="GZ174" s="2"/>
      <c r="HA174" s="2"/>
      <c r="HB174" s="2"/>
      <c r="HC174" s="2"/>
      <c r="HD174" s="2"/>
      <c r="HE174" s="2"/>
      <c r="HF174" s="2"/>
      <c r="HG174" s="2"/>
      <c r="HH174" s="2"/>
      <c r="HI174" s="2"/>
      <c r="HJ174" s="2"/>
      <c r="HK174" s="2"/>
      <c r="HL174" s="2"/>
      <c r="HM174" s="2"/>
      <c r="HN174" s="2"/>
      <c r="HO174" s="2"/>
      <c r="HP174" s="2"/>
      <c r="HQ174" s="2"/>
      <c r="HR174" s="2"/>
      <c r="HS174" s="2"/>
      <c r="HT174" s="2"/>
      <c r="HU174" s="2"/>
      <c r="HV174" s="2"/>
      <c r="HW174" s="2"/>
      <c r="HX174" s="2"/>
      <c r="HY174" s="2"/>
      <c r="HZ174" s="2"/>
      <c r="IA174" s="2"/>
      <c r="IB174" s="2"/>
      <c r="IC174" s="2"/>
      <c r="ID174" s="2"/>
      <c r="IE174" s="2"/>
      <c r="IF174" s="2"/>
      <c r="IG174" s="2"/>
      <c r="IH174" s="2"/>
      <c r="II174" s="2"/>
      <c r="IJ174" s="2"/>
      <c r="IK174" s="2"/>
      <c r="IL174" s="2"/>
      <c r="IM174" s="2"/>
      <c r="IN174" s="2"/>
      <c r="IO174" s="2"/>
      <c r="IP174" s="2"/>
      <c r="IQ174" s="2"/>
      <c r="IR174" s="2"/>
      <c r="IS174" s="2"/>
      <c r="IT174" s="2"/>
      <c r="IU174" s="2"/>
      <c r="IV174" s="2"/>
    </row>
    <row r="175" spans="2:256" ht="45" customHeight="1" thickBot="1" x14ac:dyDescent="0.55000000000000004">
      <c r="B175" s="29"/>
      <c r="C175" s="125" t="s">
        <v>215</v>
      </c>
      <c r="D175" s="126" t="s">
        <v>216</v>
      </c>
      <c r="E175" s="127" t="s">
        <v>19</v>
      </c>
      <c r="F175" s="214" t="s">
        <v>217</v>
      </c>
      <c r="G175" s="102"/>
      <c r="H175" s="102"/>
      <c r="I175" s="102">
        <v>0</v>
      </c>
      <c r="J175" s="102">
        <v>11360</v>
      </c>
      <c r="K175" s="102"/>
      <c r="L175" s="102"/>
      <c r="M175" s="102"/>
      <c r="N175" s="102"/>
      <c r="O175" s="10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  <c r="DN175" s="2"/>
      <c r="DO175" s="2"/>
      <c r="DP175" s="2"/>
      <c r="DQ175" s="2"/>
      <c r="DR175" s="2"/>
      <c r="DS175" s="2"/>
      <c r="DT175" s="2"/>
      <c r="DU175" s="2"/>
      <c r="DV175" s="2"/>
      <c r="DW175" s="2"/>
      <c r="DX175" s="2"/>
      <c r="DY175" s="2"/>
      <c r="DZ175" s="2"/>
      <c r="EA175" s="2"/>
      <c r="EB175" s="2"/>
      <c r="EC175" s="2"/>
      <c r="ED175" s="2"/>
      <c r="EE175" s="2"/>
      <c r="EF175" s="2"/>
      <c r="EG175" s="2"/>
      <c r="EH175" s="2"/>
      <c r="EI175" s="2"/>
      <c r="EJ175" s="2"/>
      <c r="EK175" s="2"/>
      <c r="EL175" s="2"/>
      <c r="EM175" s="2"/>
      <c r="EN175" s="2"/>
      <c r="EO175" s="2"/>
      <c r="EP175" s="2"/>
      <c r="EQ175" s="2"/>
      <c r="ER175" s="2"/>
      <c r="ES175" s="2"/>
      <c r="ET175" s="2"/>
      <c r="EU175" s="2"/>
      <c r="EV175" s="2"/>
      <c r="EW175" s="2"/>
      <c r="EX175" s="2"/>
      <c r="EY175" s="2"/>
      <c r="EZ175" s="2"/>
      <c r="FA175" s="2"/>
      <c r="FB175" s="2"/>
      <c r="FC175" s="2"/>
      <c r="FD175" s="2"/>
      <c r="FE175" s="2"/>
      <c r="FF175" s="2"/>
      <c r="FG175" s="2"/>
      <c r="FH175" s="2"/>
      <c r="FI175" s="2"/>
      <c r="FJ175" s="2"/>
      <c r="FK175" s="2"/>
      <c r="FL175" s="2"/>
      <c r="FM175" s="2"/>
      <c r="FN175" s="2"/>
      <c r="FO175" s="2"/>
      <c r="FP175" s="2"/>
      <c r="FQ175" s="2"/>
      <c r="FR175" s="2"/>
      <c r="FS175" s="2"/>
      <c r="FT175" s="2"/>
      <c r="FU175" s="2"/>
      <c r="FV175" s="2"/>
      <c r="FW175" s="2"/>
      <c r="FX175" s="2"/>
      <c r="FY175" s="2"/>
      <c r="FZ175" s="2"/>
      <c r="GA175" s="2"/>
      <c r="GB175" s="2"/>
      <c r="GC175" s="2"/>
      <c r="GD175" s="2"/>
      <c r="GE175" s="2"/>
      <c r="GF175" s="2"/>
      <c r="GG175" s="2"/>
      <c r="GH175" s="2"/>
      <c r="GI175" s="2"/>
      <c r="GJ175" s="2"/>
      <c r="GK175" s="2"/>
      <c r="GL175" s="2"/>
      <c r="GM175" s="2"/>
      <c r="GN175" s="2"/>
      <c r="GO175" s="2"/>
      <c r="GP175" s="2"/>
      <c r="GQ175" s="2"/>
      <c r="GR175" s="2"/>
      <c r="GS175" s="2"/>
      <c r="GT175" s="2"/>
      <c r="GU175" s="2"/>
      <c r="GV175" s="2"/>
      <c r="GW175" s="2"/>
      <c r="GX175" s="2"/>
      <c r="GY175" s="2"/>
      <c r="GZ175" s="2"/>
      <c r="HA175" s="2"/>
      <c r="HB175" s="2"/>
      <c r="HC175" s="2"/>
      <c r="HD175" s="2"/>
      <c r="HE175" s="2"/>
      <c r="HF175" s="2"/>
      <c r="HG175" s="2"/>
      <c r="HH175" s="2"/>
      <c r="HI175" s="2"/>
      <c r="HJ175" s="2"/>
      <c r="HK175" s="2"/>
      <c r="HL175" s="2"/>
      <c r="HM175" s="2"/>
      <c r="HN175" s="2"/>
      <c r="HO175" s="2"/>
      <c r="HP175" s="2"/>
      <c r="HQ175" s="2"/>
      <c r="HR175" s="2"/>
      <c r="HS175" s="2"/>
      <c r="HT175" s="2"/>
      <c r="HU175" s="2"/>
      <c r="HV175" s="2"/>
      <c r="HW175" s="2"/>
      <c r="HX175" s="2"/>
      <c r="HY175" s="2"/>
      <c r="HZ175" s="2"/>
      <c r="IA175" s="2"/>
      <c r="IB175" s="2"/>
      <c r="IC175" s="2"/>
      <c r="ID175" s="2"/>
      <c r="IE175" s="2"/>
      <c r="IF175" s="2"/>
      <c r="IG175" s="2"/>
      <c r="IH175" s="2"/>
      <c r="II175" s="2"/>
      <c r="IJ175" s="2"/>
      <c r="IK175" s="2"/>
      <c r="IL175" s="2"/>
      <c r="IM175" s="2"/>
      <c r="IN175" s="2"/>
      <c r="IO175" s="2"/>
      <c r="IP175" s="2"/>
      <c r="IQ175" s="2"/>
      <c r="IR175" s="2"/>
      <c r="IS175" s="2"/>
      <c r="IT175" s="2"/>
      <c r="IU175" s="2"/>
      <c r="IV175" s="2"/>
    </row>
    <row r="176" spans="2:256" ht="45" customHeight="1" thickTop="1" thickBot="1" x14ac:dyDescent="0.55000000000000004">
      <c r="B176" s="124"/>
      <c r="C176" s="157" t="s">
        <v>218</v>
      </c>
      <c r="D176" s="187" t="s">
        <v>219</v>
      </c>
      <c r="E176" s="159"/>
      <c r="F176" s="158"/>
      <c r="G176" s="190"/>
      <c r="H176" s="190"/>
      <c r="I176" s="190">
        <f>I177</f>
        <v>1000</v>
      </c>
      <c r="J176" s="190">
        <f>J177</f>
        <v>1300</v>
      </c>
      <c r="K176" s="190">
        <f t="shared" ref="K176:M176" si="8">K177</f>
        <v>0</v>
      </c>
      <c r="L176" s="190">
        <f t="shared" si="8"/>
        <v>0</v>
      </c>
      <c r="M176" s="190">
        <f t="shared" si="8"/>
        <v>0</v>
      </c>
      <c r="N176" s="190"/>
      <c r="O176" s="190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15"/>
      <c r="BH176" s="215"/>
      <c r="BI176" s="215"/>
      <c r="BJ176" s="215"/>
      <c r="BK176" s="215"/>
      <c r="BL176" s="215"/>
      <c r="BM176" s="215"/>
      <c r="BN176" s="215"/>
      <c r="BO176" s="215"/>
      <c r="BP176" s="215"/>
      <c r="BQ176" s="215"/>
      <c r="BR176" s="215"/>
      <c r="BS176" s="215"/>
      <c r="BT176" s="215"/>
      <c r="BU176" s="215"/>
      <c r="BV176" s="215"/>
      <c r="BW176" s="215"/>
      <c r="BX176" s="215"/>
      <c r="BY176" s="215"/>
      <c r="BZ176" s="215"/>
      <c r="CA176" s="215"/>
      <c r="CB176" s="215"/>
      <c r="CC176" s="215"/>
      <c r="CD176" s="215"/>
      <c r="CE176" s="215"/>
      <c r="CF176" s="215"/>
      <c r="CG176" s="215"/>
      <c r="CH176" s="215"/>
      <c r="CI176" s="215"/>
      <c r="CJ176" s="215"/>
      <c r="CK176" s="215"/>
      <c r="CL176" s="215"/>
      <c r="CM176" s="215"/>
      <c r="CN176" s="215"/>
      <c r="CO176" s="215"/>
      <c r="CP176" s="215"/>
      <c r="CQ176" s="215"/>
      <c r="CR176" s="215"/>
      <c r="CS176" s="215"/>
      <c r="CT176" s="215"/>
      <c r="CU176" s="215"/>
      <c r="CV176" s="215"/>
      <c r="CW176" s="215"/>
      <c r="CX176" s="215"/>
      <c r="CY176" s="215"/>
      <c r="CZ176" s="215"/>
      <c r="DA176" s="215"/>
      <c r="DB176" s="215"/>
      <c r="DC176" s="215"/>
      <c r="DD176" s="215"/>
      <c r="DE176" s="215"/>
      <c r="DF176" s="215"/>
      <c r="DG176" s="215"/>
      <c r="DH176" s="215"/>
      <c r="DI176" s="215"/>
      <c r="DJ176" s="215"/>
      <c r="DK176" s="215"/>
      <c r="DL176" s="215"/>
      <c r="DM176" s="215"/>
      <c r="DN176" s="215"/>
      <c r="DO176" s="215"/>
      <c r="DP176" s="215"/>
      <c r="DQ176" s="215"/>
      <c r="DR176" s="215"/>
      <c r="DS176" s="215"/>
      <c r="DT176" s="215"/>
      <c r="DU176" s="215"/>
      <c r="DV176" s="215"/>
      <c r="DW176" s="215"/>
      <c r="DX176" s="215"/>
      <c r="DY176" s="215"/>
      <c r="DZ176" s="215"/>
      <c r="EA176" s="215"/>
      <c r="EB176" s="215"/>
      <c r="EC176" s="215"/>
      <c r="ED176" s="215"/>
      <c r="EE176" s="215"/>
      <c r="EF176" s="215"/>
      <c r="EG176" s="215"/>
      <c r="EH176" s="215"/>
      <c r="EI176" s="215"/>
      <c r="EJ176" s="215"/>
      <c r="EK176" s="215"/>
      <c r="EL176" s="215"/>
      <c r="EM176" s="215"/>
      <c r="EN176" s="215"/>
      <c r="EO176" s="215"/>
      <c r="EP176" s="215"/>
      <c r="EQ176" s="215"/>
      <c r="ER176" s="215"/>
      <c r="ES176" s="215"/>
      <c r="ET176" s="215"/>
      <c r="EU176" s="215"/>
      <c r="EV176" s="215"/>
      <c r="EW176" s="215"/>
      <c r="EX176" s="215"/>
      <c r="EY176" s="215"/>
      <c r="EZ176" s="215"/>
      <c r="FA176" s="215"/>
      <c r="FB176" s="215"/>
      <c r="FC176" s="215"/>
      <c r="FD176" s="215"/>
      <c r="FE176" s="215"/>
      <c r="FF176" s="215"/>
      <c r="FG176" s="215"/>
      <c r="FH176" s="215"/>
      <c r="FI176" s="215"/>
      <c r="FJ176" s="215"/>
      <c r="FK176" s="215"/>
      <c r="FL176" s="215"/>
      <c r="FM176" s="215"/>
      <c r="FN176" s="215"/>
      <c r="FO176" s="215"/>
      <c r="FP176" s="215"/>
      <c r="FQ176" s="215"/>
      <c r="FR176" s="215"/>
      <c r="FS176" s="215"/>
      <c r="FT176" s="215"/>
      <c r="FU176" s="215"/>
      <c r="FV176" s="215"/>
      <c r="FW176" s="215"/>
      <c r="FX176" s="215"/>
      <c r="FY176" s="215"/>
      <c r="FZ176" s="215"/>
      <c r="GA176" s="215"/>
      <c r="GB176" s="215"/>
      <c r="GC176" s="215"/>
      <c r="GD176" s="215"/>
      <c r="GE176" s="215"/>
      <c r="GF176" s="215"/>
      <c r="GG176" s="215"/>
      <c r="GH176" s="215"/>
      <c r="GI176" s="215"/>
      <c r="GJ176" s="215"/>
      <c r="GK176" s="215"/>
      <c r="GL176" s="215"/>
      <c r="GM176" s="215"/>
      <c r="GN176" s="215"/>
      <c r="GO176" s="215"/>
      <c r="GP176" s="215"/>
      <c r="GQ176" s="215"/>
      <c r="GR176" s="215"/>
      <c r="GS176" s="215"/>
      <c r="GT176" s="215"/>
      <c r="GU176" s="215"/>
      <c r="GV176" s="215"/>
      <c r="GW176" s="215"/>
      <c r="GX176" s="215"/>
      <c r="GY176" s="215"/>
      <c r="GZ176" s="215"/>
      <c r="HA176" s="215"/>
      <c r="HB176" s="215"/>
      <c r="HC176" s="215"/>
      <c r="HD176" s="215"/>
      <c r="HE176" s="215"/>
      <c r="HF176" s="215"/>
      <c r="HG176" s="215"/>
      <c r="HH176" s="215"/>
      <c r="HI176" s="215"/>
      <c r="HJ176" s="215"/>
      <c r="HK176" s="215"/>
      <c r="HL176" s="215"/>
      <c r="HM176" s="215"/>
      <c r="HN176" s="215"/>
      <c r="HO176" s="215"/>
      <c r="HP176" s="215"/>
      <c r="HQ176" s="215"/>
      <c r="HR176" s="215"/>
      <c r="HS176" s="215"/>
      <c r="HT176" s="215"/>
      <c r="HU176" s="215"/>
      <c r="HV176" s="215"/>
      <c r="HW176" s="215"/>
      <c r="HX176" s="215"/>
      <c r="HY176" s="215"/>
      <c r="HZ176" s="215"/>
      <c r="IA176" s="215"/>
      <c r="IB176" s="215"/>
      <c r="IC176" s="215"/>
      <c r="ID176" s="215"/>
      <c r="IE176" s="215"/>
      <c r="IF176" s="215"/>
      <c r="IG176" s="215"/>
      <c r="IH176" s="215"/>
      <c r="II176" s="215"/>
      <c r="IJ176" s="215"/>
      <c r="IK176" s="215"/>
      <c r="IL176" s="215"/>
      <c r="IM176" s="215"/>
      <c r="IN176" s="215"/>
      <c r="IO176" s="215"/>
      <c r="IP176" s="215"/>
      <c r="IQ176" s="215"/>
      <c r="IR176" s="215"/>
      <c r="IS176" s="215"/>
      <c r="IT176" s="215"/>
      <c r="IU176" s="215"/>
      <c r="IV176" s="215"/>
    </row>
    <row r="177" spans="1:256" ht="45" customHeight="1" thickTop="1" thickBot="1" x14ac:dyDescent="0.55000000000000004">
      <c r="B177" s="29"/>
      <c r="C177" s="216" t="s">
        <v>220</v>
      </c>
      <c r="D177" s="217" t="s">
        <v>219</v>
      </c>
      <c r="E177" s="218"/>
      <c r="F177" s="219" t="s">
        <v>221</v>
      </c>
      <c r="G177" s="220"/>
      <c r="H177" s="221"/>
      <c r="I177" s="221">
        <v>1000</v>
      </c>
      <c r="J177" s="221">
        <v>1300</v>
      </c>
      <c r="K177" s="221"/>
      <c r="L177" s="221"/>
      <c r="M177" s="221"/>
      <c r="N177" s="221"/>
      <c r="O177" s="221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  <c r="DN177" s="2"/>
      <c r="DO177" s="2"/>
      <c r="DP177" s="2"/>
      <c r="DQ177" s="2"/>
      <c r="DR177" s="2"/>
      <c r="DS177" s="2"/>
      <c r="DT177" s="2"/>
      <c r="DU177" s="2"/>
      <c r="DV177" s="2"/>
      <c r="DW177" s="2"/>
      <c r="DX177" s="2"/>
      <c r="DY177" s="2"/>
      <c r="DZ177" s="2"/>
      <c r="EA177" s="2"/>
      <c r="EB177" s="2"/>
      <c r="EC177" s="2"/>
      <c r="ED177" s="2"/>
      <c r="EE177" s="2"/>
      <c r="EF177" s="2"/>
      <c r="EG177" s="2"/>
      <c r="EH177" s="2"/>
      <c r="EI177" s="2"/>
      <c r="EJ177" s="2"/>
      <c r="EK177" s="2"/>
      <c r="EL177" s="2"/>
      <c r="EM177" s="2"/>
      <c r="EN177" s="2"/>
      <c r="EO177" s="2"/>
      <c r="EP177" s="2"/>
      <c r="EQ177" s="2"/>
      <c r="ER177" s="2"/>
      <c r="ES177" s="2"/>
      <c r="ET177" s="2"/>
      <c r="EU177" s="2"/>
      <c r="EV177" s="2"/>
      <c r="EW177" s="2"/>
      <c r="EX177" s="2"/>
      <c r="EY177" s="2"/>
      <c r="EZ177" s="2"/>
      <c r="FA177" s="2"/>
      <c r="FB177" s="2"/>
      <c r="FC177" s="2"/>
      <c r="FD177" s="2"/>
      <c r="FE177" s="2"/>
      <c r="FF177" s="2"/>
      <c r="FG177" s="2"/>
      <c r="FH177" s="2"/>
      <c r="FI177" s="2"/>
      <c r="FJ177" s="2"/>
      <c r="FK177" s="2"/>
      <c r="FL177" s="2"/>
      <c r="FM177" s="2"/>
      <c r="FN177" s="2"/>
      <c r="FO177" s="2"/>
      <c r="FP177" s="2"/>
      <c r="FQ177" s="2"/>
      <c r="FR177" s="2"/>
      <c r="FS177" s="2"/>
      <c r="FT177" s="2"/>
      <c r="FU177" s="2"/>
      <c r="FV177" s="2"/>
      <c r="FW177" s="2"/>
      <c r="FX177" s="2"/>
      <c r="FY177" s="2"/>
      <c r="FZ177" s="2"/>
      <c r="GA177" s="2"/>
      <c r="GB177" s="2"/>
      <c r="GC177" s="2"/>
      <c r="GD177" s="2"/>
      <c r="GE177" s="2"/>
      <c r="GF177" s="2"/>
      <c r="GG177" s="2"/>
      <c r="GH177" s="2"/>
      <c r="GI177" s="2"/>
      <c r="GJ177" s="2"/>
      <c r="GK177" s="2"/>
      <c r="GL177" s="2"/>
      <c r="GM177" s="2"/>
      <c r="GN177" s="2"/>
      <c r="GO177" s="2"/>
      <c r="GP177" s="2"/>
      <c r="GQ177" s="2"/>
      <c r="GR177" s="2"/>
      <c r="GS177" s="2"/>
      <c r="GT177" s="2"/>
      <c r="GU177" s="2"/>
      <c r="GV177" s="2"/>
      <c r="GW177" s="2"/>
      <c r="GX177" s="2"/>
      <c r="GY177" s="2"/>
      <c r="GZ177" s="2"/>
      <c r="HA177" s="2"/>
      <c r="HB177" s="2"/>
      <c r="HC177" s="2"/>
      <c r="HD177" s="2"/>
      <c r="HE177" s="2"/>
      <c r="HF177" s="2"/>
      <c r="HG177" s="2"/>
      <c r="HH177" s="2"/>
      <c r="HI177" s="2"/>
      <c r="HJ177" s="2"/>
      <c r="HK177" s="2"/>
      <c r="HL177" s="2"/>
      <c r="HM177" s="2"/>
      <c r="HN177" s="2"/>
      <c r="HO177" s="2"/>
      <c r="HP177" s="2"/>
      <c r="HQ177" s="2"/>
      <c r="HR177" s="2"/>
      <c r="HS177" s="2"/>
      <c r="HT177" s="2"/>
      <c r="HU177" s="2"/>
      <c r="HV177" s="2"/>
      <c r="HW177" s="2"/>
      <c r="HX177" s="2"/>
      <c r="HY177" s="2"/>
      <c r="HZ177" s="2"/>
      <c r="IA177" s="2"/>
      <c r="IB177" s="2"/>
      <c r="IC177" s="2"/>
      <c r="ID177" s="2"/>
      <c r="IE177" s="2"/>
      <c r="IF177" s="2"/>
      <c r="IG177" s="2"/>
      <c r="IH177" s="2"/>
      <c r="II177" s="2"/>
      <c r="IJ177" s="2"/>
      <c r="IK177" s="2"/>
      <c r="IL177" s="2"/>
      <c r="IM177" s="2"/>
      <c r="IN177" s="2"/>
      <c r="IO177" s="2"/>
      <c r="IP177" s="2"/>
      <c r="IQ177" s="2"/>
      <c r="IR177" s="2"/>
      <c r="IS177" s="2"/>
      <c r="IT177" s="2"/>
      <c r="IU177" s="2"/>
      <c r="IV177" s="2"/>
    </row>
    <row r="178" spans="1:256" ht="45" customHeight="1" thickTop="1" thickBot="1" x14ac:dyDescent="0.5">
      <c r="B178" s="94"/>
      <c r="C178" s="222" t="s">
        <v>102</v>
      </c>
      <c r="D178" s="223" t="s">
        <v>222</v>
      </c>
      <c r="E178" s="224"/>
      <c r="F178" s="223"/>
      <c r="G178" s="225"/>
      <c r="H178" s="226"/>
      <c r="I178" s="226"/>
      <c r="J178" s="226"/>
      <c r="K178" s="226"/>
      <c r="L178" s="226"/>
      <c r="M178" s="226"/>
      <c r="N178" s="226"/>
      <c r="O178" s="226"/>
      <c r="P178" s="145"/>
      <c r="Q178" s="145"/>
      <c r="R178" s="145"/>
      <c r="S178" s="145"/>
      <c r="T178" s="145"/>
      <c r="U178" s="145"/>
      <c r="V178" s="145"/>
      <c r="W178" s="145"/>
      <c r="X178" s="145"/>
      <c r="Y178" s="145"/>
      <c r="Z178" s="145"/>
      <c r="AA178" s="145"/>
      <c r="AB178" s="145"/>
      <c r="AC178" s="145"/>
      <c r="AD178" s="145"/>
      <c r="AE178" s="145"/>
      <c r="AF178" s="145"/>
      <c r="AG178" s="145"/>
      <c r="AH178" s="145"/>
      <c r="AI178" s="145"/>
      <c r="AJ178" s="145"/>
      <c r="AK178" s="145"/>
      <c r="AL178" s="145"/>
      <c r="AM178" s="145"/>
      <c r="AN178" s="145"/>
      <c r="AO178" s="145"/>
      <c r="AP178" s="145"/>
      <c r="AQ178" s="145"/>
      <c r="AR178" s="145"/>
      <c r="AS178" s="145"/>
      <c r="AT178" s="145"/>
      <c r="AU178" s="145"/>
      <c r="AV178" s="145"/>
      <c r="AW178" s="145"/>
      <c r="AX178" s="145"/>
      <c r="AY178" s="145"/>
      <c r="AZ178" s="145"/>
      <c r="BA178" s="145"/>
      <c r="BB178" s="145"/>
      <c r="BC178" s="145"/>
      <c r="BD178" s="145"/>
      <c r="BE178" s="145"/>
      <c r="BF178" s="145"/>
      <c r="BG178" s="145"/>
      <c r="BH178" s="145"/>
      <c r="BI178" s="145"/>
      <c r="BJ178" s="145"/>
      <c r="BK178" s="145"/>
      <c r="BL178" s="145"/>
      <c r="BM178" s="145"/>
      <c r="BN178" s="145"/>
      <c r="BO178" s="145"/>
      <c r="BP178" s="145"/>
      <c r="BQ178" s="145"/>
      <c r="BR178" s="145"/>
      <c r="BS178" s="145"/>
      <c r="BT178" s="145"/>
      <c r="BU178" s="145"/>
      <c r="BV178" s="145"/>
      <c r="BW178" s="145"/>
      <c r="BX178" s="145"/>
      <c r="BY178" s="145"/>
      <c r="BZ178" s="145"/>
      <c r="CA178" s="145"/>
      <c r="CB178" s="145"/>
      <c r="CC178" s="145"/>
      <c r="CD178" s="145"/>
      <c r="CE178" s="145"/>
      <c r="CF178" s="145"/>
      <c r="CG178" s="145"/>
      <c r="CH178" s="145"/>
      <c r="CI178" s="145"/>
      <c r="CJ178" s="145"/>
      <c r="CK178" s="145"/>
      <c r="CL178" s="145"/>
      <c r="CM178" s="145"/>
      <c r="CN178" s="145"/>
      <c r="CO178" s="145"/>
      <c r="CP178" s="145"/>
      <c r="CQ178" s="145"/>
      <c r="CR178" s="145"/>
      <c r="CS178" s="145"/>
      <c r="CT178" s="145"/>
      <c r="CU178" s="145"/>
      <c r="CV178" s="145"/>
      <c r="CW178" s="145"/>
      <c r="CX178" s="145"/>
      <c r="CY178" s="145"/>
      <c r="CZ178" s="145"/>
      <c r="DA178" s="145"/>
      <c r="DB178" s="145"/>
      <c r="DC178" s="145"/>
      <c r="DD178" s="145"/>
      <c r="DE178" s="145"/>
      <c r="DF178" s="145"/>
      <c r="DG178" s="145"/>
      <c r="DH178" s="145"/>
      <c r="DI178" s="145"/>
      <c r="DJ178" s="145"/>
      <c r="DK178" s="145"/>
      <c r="DL178" s="145"/>
      <c r="DM178" s="145"/>
      <c r="DN178" s="145"/>
      <c r="DO178" s="145"/>
      <c r="DP178" s="145"/>
      <c r="DQ178" s="145"/>
      <c r="DR178" s="145"/>
      <c r="DS178" s="145"/>
      <c r="DT178" s="145"/>
      <c r="DU178" s="145"/>
      <c r="DV178" s="145"/>
      <c r="DW178" s="145"/>
      <c r="DX178" s="145"/>
      <c r="DY178" s="145"/>
      <c r="DZ178" s="145"/>
      <c r="EA178" s="145"/>
      <c r="EB178" s="145"/>
      <c r="EC178" s="145"/>
      <c r="ED178" s="145"/>
      <c r="EE178" s="145"/>
      <c r="EF178" s="145"/>
      <c r="EG178" s="145"/>
      <c r="EH178" s="145"/>
      <c r="EI178" s="145"/>
      <c r="EJ178" s="145"/>
      <c r="EK178" s="145"/>
      <c r="EL178" s="145"/>
      <c r="EM178" s="145"/>
      <c r="EN178" s="145"/>
      <c r="EO178" s="145"/>
      <c r="EP178" s="145"/>
      <c r="EQ178" s="145"/>
      <c r="ER178" s="145"/>
      <c r="ES178" s="145"/>
      <c r="ET178" s="145"/>
      <c r="EU178" s="145"/>
      <c r="EV178" s="145"/>
      <c r="EW178" s="145"/>
      <c r="EX178" s="145"/>
      <c r="EY178" s="145"/>
      <c r="EZ178" s="145"/>
      <c r="FA178" s="145"/>
      <c r="FB178" s="145"/>
      <c r="FC178" s="145"/>
      <c r="FD178" s="145"/>
      <c r="FE178" s="145"/>
      <c r="FF178" s="145"/>
      <c r="FG178" s="145"/>
      <c r="FH178" s="145"/>
      <c r="FI178" s="145"/>
      <c r="FJ178" s="145"/>
      <c r="FK178" s="145"/>
      <c r="FL178" s="145"/>
      <c r="FM178" s="145"/>
      <c r="FN178" s="145"/>
      <c r="FO178" s="145"/>
      <c r="FP178" s="145"/>
      <c r="FQ178" s="145"/>
      <c r="FR178" s="145"/>
      <c r="FS178" s="145"/>
      <c r="FT178" s="145"/>
      <c r="FU178" s="145"/>
      <c r="FV178" s="145"/>
      <c r="FW178" s="145"/>
      <c r="FX178" s="145"/>
      <c r="FY178" s="145"/>
      <c r="FZ178" s="145"/>
      <c r="GA178" s="145"/>
      <c r="GB178" s="145"/>
      <c r="GC178" s="145"/>
      <c r="GD178" s="145"/>
      <c r="GE178" s="145"/>
      <c r="GF178" s="145"/>
      <c r="GG178" s="145"/>
      <c r="GH178" s="145"/>
      <c r="GI178" s="145"/>
      <c r="GJ178" s="145"/>
      <c r="GK178" s="145"/>
      <c r="GL178" s="145"/>
      <c r="GM178" s="145"/>
      <c r="GN178" s="145"/>
      <c r="GO178" s="145"/>
      <c r="GP178" s="145"/>
      <c r="GQ178" s="145"/>
      <c r="GR178" s="145"/>
      <c r="GS178" s="145"/>
      <c r="GT178" s="145"/>
      <c r="GU178" s="145"/>
      <c r="GV178" s="145"/>
      <c r="GW178" s="145"/>
      <c r="GX178" s="145"/>
      <c r="GY178" s="145"/>
      <c r="GZ178" s="145"/>
      <c r="HA178" s="145"/>
      <c r="HB178" s="145"/>
      <c r="HC178" s="145"/>
      <c r="HD178" s="145"/>
      <c r="HE178" s="145"/>
      <c r="HF178" s="145"/>
      <c r="HG178" s="145"/>
      <c r="HH178" s="145"/>
      <c r="HI178" s="145"/>
      <c r="HJ178" s="145"/>
      <c r="HK178" s="145"/>
      <c r="HL178" s="145"/>
      <c r="HM178" s="145"/>
      <c r="HN178" s="145"/>
      <c r="HO178" s="145"/>
      <c r="HP178" s="145"/>
      <c r="HQ178" s="145"/>
      <c r="HR178" s="145"/>
      <c r="HS178" s="145"/>
      <c r="HT178" s="145"/>
      <c r="HU178" s="145"/>
      <c r="HV178" s="145"/>
      <c r="HW178" s="145"/>
      <c r="HX178" s="145"/>
      <c r="HY178" s="145"/>
      <c r="HZ178" s="145"/>
      <c r="IA178" s="145"/>
      <c r="IB178" s="145"/>
      <c r="IC178" s="145"/>
      <c r="ID178" s="145"/>
      <c r="IE178" s="145"/>
      <c r="IF178" s="145"/>
      <c r="IG178" s="145"/>
      <c r="IH178" s="145"/>
      <c r="II178" s="145"/>
      <c r="IJ178" s="145"/>
      <c r="IK178" s="145"/>
      <c r="IL178" s="145"/>
      <c r="IM178" s="145"/>
      <c r="IN178" s="145"/>
      <c r="IO178" s="145"/>
      <c r="IP178" s="145"/>
      <c r="IQ178" s="145"/>
      <c r="IR178" s="145"/>
      <c r="IS178" s="145"/>
      <c r="IT178" s="145"/>
      <c r="IU178" s="145"/>
      <c r="IV178" s="145"/>
    </row>
    <row r="179" spans="1:256" ht="45" customHeight="1" thickTop="1" thickBot="1" x14ac:dyDescent="0.55000000000000004">
      <c r="B179" s="29"/>
      <c r="C179" s="503" t="s">
        <v>7</v>
      </c>
      <c r="D179" s="505" t="s">
        <v>8</v>
      </c>
      <c r="E179" s="507"/>
      <c r="F179" s="503" t="s">
        <v>9</v>
      </c>
      <c r="G179" s="509" t="s">
        <v>10</v>
      </c>
      <c r="H179" s="510"/>
      <c r="I179" s="498" t="s">
        <v>2</v>
      </c>
      <c r="J179" s="499"/>
      <c r="K179" s="499"/>
      <c r="L179" s="500"/>
      <c r="M179" s="490" t="s">
        <v>3</v>
      </c>
      <c r="N179" s="30"/>
      <c r="O179" s="31"/>
      <c r="P179" s="2"/>
      <c r="Q179" s="23"/>
      <c r="R179" s="23"/>
      <c r="S179" s="23"/>
      <c r="T179" s="23"/>
      <c r="U179" s="23"/>
      <c r="V179" s="23"/>
      <c r="W179" s="23"/>
      <c r="X179" s="23"/>
      <c r="Y179" s="23"/>
      <c r="Z179" s="23"/>
      <c r="AA179" s="23"/>
      <c r="AB179" s="23"/>
      <c r="AC179" s="23"/>
      <c r="AD179" s="23"/>
      <c r="AE179" s="23"/>
      <c r="AF179" s="23"/>
      <c r="AG179" s="23"/>
      <c r="AH179" s="23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  <c r="DN179" s="2"/>
      <c r="DO179" s="2"/>
      <c r="DP179" s="2"/>
      <c r="DQ179" s="2"/>
      <c r="DR179" s="2"/>
      <c r="DS179" s="2"/>
      <c r="DT179" s="2"/>
      <c r="DU179" s="2"/>
      <c r="DV179" s="2"/>
      <c r="DW179" s="2"/>
      <c r="DX179" s="2"/>
      <c r="DY179" s="2"/>
      <c r="DZ179" s="2"/>
      <c r="EA179" s="2"/>
      <c r="EB179" s="2"/>
      <c r="EC179" s="2"/>
      <c r="ED179" s="2"/>
      <c r="EE179" s="2"/>
      <c r="EF179" s="2"/>
      <c r="EG179" s="2"/>
      <c r="EH179" s="2"/>
      <c r="EI179" s="2"/>
      <c r="EJ179" s="2"/>
      <c r="EK179" s="2"/>
      <c r="EL179" s="2"/>
      <c r="EM179" s="2"/>
      <c r="EN179" s="2"/>
      <c r="EO179" s="2"/>
      <c r="EP179" s="2"/>
      <c r="EQ179" s="2"/>
      <c r="ER179" s="2"/>
      <c r="ES179" s="2"/>
      <c r="ET179" s="2"/>
      <c r="EU179" s="2"/>
      <c r="EV179" s="2"/>
      <c r="EW179" s="2"/>
      <c r="EX179" s="2"/>
      <c r="EY179" s="2"/>
      <c r="EZ179" s="2"/>
      <c r="FA179" s="2"/>
      <c r="FB179" s="2"/>
      <c r="FC179" s="2"/>
      <c r="FD179" s="2"/>
      <c r="FE179" s="2"/>
      <c r="FF179" s="2"/>
      <c r="FG179" s="2"/>
      <c r="FH179" s="2"/>
      <c r="FI179" s="2"/>
      <c r="FJ179" s="2"/>
      <c r="FK179" s="2"/>
      <c r="FL179" s="2"/>
      <c r="FM179" s="2"/>
      <c r="FN179" s="2"/>
      <c r="FO179" s="2"/>
      <c r="FP179" s="2"/>
      <c r="FQ179" s="2"/>
      <c r="FR179" s="2"/>
      <c r="FS179" s="2"/>
      <c r="FT179" s="2"/>
      <c r="FU179" s="2"/>
      <c r="FV179" s="2"/>
      <c r="FW179" s="2"/>
      <c r="FX179" s="2"/>
      <c r="FY179" s="2"/>
      <c r="FZ179" s="2"/>
      <c r="GA179" s="2"/>
      <c r="GB179" s="2"/>
      <c r="GC179" s="2"/>
      <c r="GD179" s="2"/>
      <c r="GE179" s="2"/>
      <c r="GF179" s="2"/>
      <c r="GG179" s="2"/>
      <c r="GH179" s="2"/>
      <c r="GI179" s="2"/>
      <c r="GJ179" s="2"/>
      <c r="GK179" s="2"/>
      <c r="GL179" s="2"/>
      <c r="GM179" s="2"/>
      <c r="GN179" s="2"/>
      <c r="GO179" s="2"/>
      <c r="GP179" s="2"/>
      <c r="GQ179" s="2"/>
      <c r="GR179" s="2"/>
      <c r="GS179" s="2"/>
      <c r="GT179" s="2"/>
      <c r="GU179" s="2"/>
      <c r="GV179" s="2"/>
      <c r="GW179" s="2"/>
      <c r="GX179" s="2"/>
      <c r="GY179" s="2"/>
      <c r="GZ179" s="2"/>
      <c r="HA179" s="2"/>
      <c r="HB179" s="2"/>
      <c r="HC179" s="2"/>
      <c r="HD179" s="2"/>
      <c r="HE179" s="2"/>
      <c r="HF179" s="2"/>
      <c r="HG179" s="2"/>
      <c r="HH179" s="2"/>
      <c r="HI179" s="2"/>
      <c r="HJ179" s="2"/>
      <c r="HK179" s="2"/>
      <c r="HL179" s="2"/>
      <c r="HM179" s="2"/>
      <c r="HN179" s="2"/>
      <c r="HO179" s="2"/>
      <c r="HP179" s="2"/>
      <c r="HQ179" s="2"/>
      <c r="HR179" s="2"/>
      <c r="HS179" s="2"/>
      <c r="HT179" s="2"/>
      <c r="HU179" s="2"/>
      <c r="HV179" s="2"/>
      <c r="HW179" s="2"/>
      <c r="HX179" s="2"/>
      <c r="HY179" s="2"/>
      <c r="HZ179" s="2"/>
      <c r="IA179" s="2"/>
      <c r="IB179" s="2"/>
      <c r="IC179" s="2"/>
      <c r="ID179" s="2"/>
      <c r="IE179" s="2"/>
      <c r="IF179" s="2"/>
      <c r="IG179" s="2"/>
      <c r="IH179" s="2"/>
      <c r="II179" s="2"/>
      <c r="IJ179" s="2"/>
      <c r="IK179" s="2"/>
      <c r="IL179" s="2"/>
      <c r="IM179" s="2"/>
      <c r="IN179" s="2"/>
      <c r="IO179" s="2"/>
      <c r="IP179" s="2"/>
      <c r="IQ179" s="2"/>
      <c r="IR179" s="2"/>
      <c r="IS179" s="2"/>
      <c r="IT179" s="2"/>
      <c r="IU179" s="2"/>
      <c r="IV179" s="2"/>
    </row>
    <row r="180" spans="1:256" ht="45" customHeight="1" thickTop="1" thickBot="1" x14ac:dyDescent="0.55000000000000004">
      <c r="A180" s="32"/>
      <c r="B180" s="29"/>
      <c r="C180" s="504"/>
      <c r="D180" s="506"/>
      <c r="E180" s="508"/>
      <c r="F180" s="504"/>
      <c r="G180" s="33">
        <v>2020</v>
      </c>
      <c r="H180" s="34">
        <v>2021</v>
      </c>
      <c r="I180" s="35">
        <v>2020</v>
      </c>
      <c r="J180" s="15">
        <v>2021</v>
      </c>
      <c r="K180" s="15" t="s">
        <v>5</v>
      </c>
      <c r="L180" s="15" t="s">
        <v>6</v>
      </c>
      <c r="M180" s="491"/>
      <c r="N180" s="36"/>
      <c r="O180" s="37"/>
      <c r="P180" s="2"/>
      <c r="Q180" s="23"/>
      <c r="R180" s="23"/>
      <c r="S180" s="23"/>
      <c r="T180" s="23"/>
      <c r="U180" s="23"/>
      <c r="V180" s="23"/>
      <c r="W180" s="23"/>
      <c r="X180" s="23"/>
      <c r="Y180" s="23"/>
      <c r="Z180" s="23"/>
      <c r="AA180" s="23"/>
      <c r="AB180" s="23"/>
      <c r="AC180" s="23"/>
      <c r="AD180" s="23"/>
      <c r="AE180" s="23"/>
      <c r="AF180" s="23"/>
      <c r="AG180" s="23"/>
      <c r="AH180" s="23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  <c r="DI180" s="2"/>
      <c r="DJ180" s="2"/>
      <c r="DK180" s="2"/>
      <c r="DL180" s="2"/>
      <c r="DM180" s="2"/>
      <c r="DN180" s="2"/>
      <c r="DO180" s="2"/>
      <c r="DP180" s="2"/>
      <c r="DQ180" s="2"/>
      <c r="DR180" s="2"/>
      <c r="DS180" s="2"/>
      <c r="DT180" s="2"/>
      <c r="DU180" s="2"/>
      <c r="DV180" s="2"/>
      <c r="DW180" s="2"/>
      <c r="DX180" s="2"/>
      <c r="DY180" s="2"/>
      <c r="DZ180" s="2"/>
      <c r="EA180" s="2"/>
      <c r="EB180" s="2"/>
      <c r="EC180" s="2"/>
      <c r="ED180" s="2"/>
      <c r="EE180" s="2"/>
      <c r="EF180" s="2"/>
      <c r="EG180" s="2"/>
      <c r="EH180" s="2"/>
      <c r="EI180" s="2"/>
      <c r="EJ180" s="2"/>
      <c r="EK180" s="2"/>
      <c r="EL180" s="2"/>
      <c r="EM180" s="2"/>
      <c r="EN180" s="2"/>
      <c r="EO180" s="2"/>
      <c r="EP180" s="2"/>
      <c r="EQ180" s="2"/>
      <c r="ER180" s="2"/>
      <c r="ES180" s="2"/>
      <c r="ET180" s="2"/>
      <c r="EU180" s="2"/>
      <c r="EV180" s="2"/>
      <c r="EW180" s="2"/>
      <c r="EX180" s="2"/>
      <c r="EY180" s="2"/>
      <c r="EZ180" s="2"/>
      <c r="FA180" s="2"/>
      <c r="FB180" s="2"/>
      <c r="FC180" s="2"/>
      <c r="FD180" s="2"/>
      <c r="FE180" s="2"/>
      <c r="FF180" s="2"/>
      <c r="FG180" s="2"/>
      <c r="FH180" s="2"/>
      <c r="FI180" s="2"/>
      <c r="FJ180" s="2"/>
      <c r="FK180" s="2"/>
      <c r="FL180" s="2"/>
      <c r="FM180" s="2"/>
      <c r="FN180" s="2"/>
      <c r="FO180" s="2"/>
      <c r="FP180" s="2"/>
      <c r="FQ180" s="2"/>
      <c r="FR180" s="2"/>
      <c r="FS180" s="2"/>
      <c r="FT180" s="2"/>
      <c r="FU180" s="2"/>
      <c r="FV180" s="2"/>
      <c r="FW180" s="2"/>
      <c r="FX180" s="2"/>
      <c r="FY180" s="2"/>
      <c r="FZ180" s="2"/>
      <c r="GA180" s="2"/>
      <c r="GB180" s="2"/>
      <c r="GC180" s="2"/>
      <c r="GD180" s="2"/>
      <c r="GE180" s="2"/>
      <c r="GF180" s="2"/>
      <c r="GG180" s="2"/>
      <c r="GH180" s="2"/>
      <c r="GI180" s="2"/>
      <c r="GJ180" s="2"/>
      <c r="GK180" s="2"/>
      <c r="GL180" s="2"/>
      <c r="GM180" s="2"/>
      <c r="GN180" s="2"/>
      <c r="GO180" s="2"/>
      <c r="GP180" s="2"/>
      <c r="GQ180" s="2"/>
      <c r="GR180" s="2"/>
      <c r="GS180" s="2"/>
      <c r="GT180" s="2"/>
      <c r="GU180" s="2"/>
      <c r="GV180" s="2"/>
      <c r="GW180" s="2"/>
      <c r="GX180" s="2"/>
      <c r="GY180" s="2"/>
      <c r="GZ180" s="2"/>
      <c r="HA180" s="2"/>
      <c r="HB180" s="2"/>
      <c r="HC180" s="2"/>
      <c r="HD180" s="2"/>
      <c r="HE180" s="2"/>
      <c r="HF180" s="2"/>
      <c r="HG180" s="2"/>
      <c r="HH180" s="2"/>
      <c r="HI180" s="2"/>
      <c r="HJ180" s="2"/>
      <c r="HK180" s="2"/>
      <c r="HL180" s="2"/>
      <c r="HM180" s="2"/>
      <c r="HN180" s="2"/>
      <c r="HO180" s="2"/>
      <c r="HP180" s="2"/>
      <c r="HQ180" s="2"/>
      <c r="HR180" s="2"/>
      <c r="HS180" s="2"/>
      <c r="HT180" s="2"/>
      <c r="HU180" s="2"/>
      <c r="HV180" s="2"/>
      <c r="HW180" s="2"/>
      <c r="HX180" s="2"/>
      <c r="HY180" s="2"/>
      <c r="HZ180" s="2"/>
      <c r="IA180" s="2"/>
      <c r="IB180" s="2"/>
      <c r="IC180" s="2"/>
      <c r="ID180" s="2"/>
      <c r="IE180" s="2"/>
      <c r="IF180" s="2"/>
      <c r="IG180" s="2"/>
      <c r="IH180" s="2"/>
      <c r="II180" s="2"/>
      <c r="IJ180" s="2"/>
      <c r="IK180" s="2"/>
      <c r="IL180" s="2"/>
      <c r="IM180" s="2"/>
      <c r="IN180" s="2"/>
      <c r="IO180" s="2"/>
      <c r="IP180" s="2"/>
      <c r="IQ180" s="2"/>
      <c r="IR180" s="2"/>
      <c r="IS180" s="2"/>
      <c r="IT180" s="2"/>
      <c r="IU180" s="2"/>
      <c r="IV180" s="2"/>
    </row>
    <row r="181" spans="1:256" ht="45" customHeight="1" thickTop="1" thickBot="1" x14ac:dyDescent="0.55000000000000004">
      <c r="B181" s="23"/>
      <c r="C181" s="157" t="s">
        <v>223</v>
      </c>
      <c r="D181" s="187" t="s">
        <v>224</v>
      </c>
      <c r="E181" s="159"/>
      <c r="F181" s="158"/>
      <c r="G181" s="190"/>
      <c r="H181" s="190"/>
      <c r="I181" s="190">
        <f>I182+I184+I188+I194+I198+I190</f>
        <v>21150</v>
      </c>
      <c r="J181" s="190">
        <f>J182+J184+J188+J194+J198+J190</f>
        <v>22550</v>
      </c>
      <c r="K181" s="190">
        <f t="shared" ref="K181:M181" si="9">K182+K184+K188+K194+K198+K190</f>
        <v>0</v>
      </c>
      <c r="L181" s="190" t="e">
        <f t="shared" si="9"/>
        <v>#VALUE!</v>
      </c>
      <c r="M181" s="190">
        <f t="shared" si="9"/>
        <v>0</v>
      </c>
      <c r="N181" s="190"/>
      <c r="O181" s="190"/>
      <c r="P181" s="145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161"/>
      <c r="BL181" s="161"/>
      <c r="BM181" s="161"/>
      <c r="BN181" s="161"/>
      <c r="BO181" s="161"/>
      <c r="BP181" s="161"/>
      <c r="BQ181" s="161"/>
      <c r="BR181" s="161"/>
      <c r="BS181" s="161"/>
      <c r="BT181" s="161"/>
      <c r="BU181" s="161"/>
      <c r="BV181" s="161"/>
      <c r="BW181" s="161"/>
      <c r="BX181" s="161"/>
      <c r="BY181" s="161"/>
      <c r="BZ181" s="161"/>
      <c r="CA181" s="161"/>
      <c r="CB181" s="161"/>
      <c r="CC181" s="161"/>
      <c r="CD181" s="161"/>
      <c r="CE181" s="161"/>
      <c r="CF181" s="161"/>
      <c r="CG181" s="161"/>
      <c r="CH181" s="161"/>
      <c r="CI181" s="161"/>
      <c r="CJ181" s="161"/>
      <c r="CK181" s="161"/>
      <c r="CL181" s="161"/>
      <c r="CM181" s="161"/>
      <c r="CN181" s="161"/>
      <c r="CO181" s="161"/>
      <c r="CP181" s="161"/>
      <c r="CQ181" s="161"/>
      <c r="CR181" s="161"/>
      <c r="CS181" s="161"/>
      <c r="CT181" s="161"/>
      <c r="CU181" s="161"/>
      <c r="CV181" s="161"/>
      <c r="CW181" s="161"/>
      <c r="CX181" s="161"/>
      <c r="CY181" s="161"/>
      <c r="CZ181" s="161"/>
      <c r="DA181" s="161"/>
      <c r="DB181" s="161"/>
      <c r="DC181" s="161"/>
      <c r="DD181" s="161"/>
      <c r="DE181" s="161"/>
      <c r="DF181" s="161"/>
      <c r="DG181" s="161"/>
      <c r="DH181" s="161"/>
      <c r="DI181" s="161"/>
      <c r="DJ181" s="161"/>
      <c r="DK181" s="161"/>
      <c r="DL181" s="161"/>
      <c r="DM181" s="161"/>
      <c r="DN181" s="161"/>
      <c r="DO181" s="161"/>
      <c r="DP181" s="161"/>
      <c r="DQ181" s="161"/>
      <c r="DR181" s="161"/>
      <c r="DS181" s="161"/>
      <c r="DT181" s="161"/>
      <c r="DU181" s="161"/>
      <c r="DV181" s="161"/>
      <c r="DW181" s="161"/>
      <c r="DX181" s="161"/>
      <c r="DY181" s="161"/>
      <c r="DZ181" s="161"/>
      <c r="EA181" s="161"/>
      <c r="EB181" s="161"/>
      <c r="EC181" s="161"/>
      <c r="ED181" s="161"/>
      <c r="EE181" s="161"/>
      <c r="EF181" s="161"/>
      <c r="EG181" s="161"/>
      <c r="EH181" s="161"/>
      <c r="EI181" s="161"/>
      <c r="EJ181" s="161"/>
      <c r="EK181" s="161"/>
      <c r="EL181" s="161"/>
      <c r="EM181" s="161"/>
      <c r="EN181" s="161"/>
      <c r="EO181" s="161"/>
      <c r="EP181" s="161"/>
      <c r="EQ181" s="161"/>
      <c r="ER181" s="161"/>
      <c r="ES181" s="161"/>
      <c r="ET181" s="161"/>
      <c r="EU181" s="161"/>
      <c r="EV181" s="161"/>
      <c r="EW181" s="161"/>
      <c r="EX181" s="161"/>
      <c r="EY181" s="161"/>
      <c r="EZ181" s="161"/>
      <c r="FA181" s="161"/>
      <c r="FB181" s="161"/>
      <c r="FC181" s="161"/>
      <c r="FD181" s="161"/>
      <c r="FE181" s="161"/>
      <c r="FF181" s="161"/>
      <c r="FG181" s="161"/>
      <c r="FH181" s="161"/>
      <c r="FI181" s="161"/>
      <c r="FJ181" s="161"/>
      <c r="FK181" s="161"/>
      <c r="FL181" s="161"/>
      <c r="FM181" s="161"/>
      <c r="FN181" s="161"/>
      <c r="FO181" s="161"/>
      <c r="FP181" s="161"/>
      <c r="FQ181" s="161"/>
      <c r="FR181" s="161"/>
      <c r="FS181" s="161"/>
      <c r="FT181" s="161"/>
      <c r="FU181" s="161"/>
      <c r="FV181" s="161"/>
      <c r="FW181" s="161"/>
      <c r="FX181" s="161"/>
      <c r="FY181" s="161"/>
      <c r="FZ181" s="161"/>
      <c r="GA181" s="161"/>
      <c r="GB181" s="161"/>
      <c r="GC181" s="161"/>
      <c r="GD181" s="161"/>
      <c r="GE181" s="161"/>
      <c r="GF181" s="161"/>
      <c r="GG181" s="161"/>
      <c r="GH181" s="161"/>
      <c r="GI181" s="161"/>
      <c r="GJ181" s="161"/>
      <c r="GK181" s="161"/>
      <c r="GL181" s="161"/>
      <c r="GM181" s="161"/>
      <c r="GN181" s="161"/>
      <c r="GO181" s="161"/>
      <c r="GP181" s="161"/>
      <c r="GQ181" s="161"/>
      <c r="GR181" s="161"/>
      <c r="GS181" s="161"/>
      <c r="GT181" s="161"/>
      <c r="GU181" s="161"/>
      <c r="GV181" s="161"/>
      <c r="GW181" s="161"/>
      <c r="GX181" s="161"/>
      <c r="GY181" s="161"/>
      <c r="GZ181" s="161"/>
      <c r="HA181" s="161"/>
      <c r="HB181" s="161"/>
      <c r="HC181" s="161"/>
      <c r="HD181" s="161"/>
      <c r="HE181" s="161"/>
      <c r="HF181" s="161"/>
      <c r="HG181" s="161"/>
      <c r="HH181" s="161"/>
      <c r="HI181" s="161"/>
      <c r="HJ181" s="161"/>
      <c r="HK181" s="161"/>
      <c r="HL181" s="161"/>
      <c r="HM181" s="161"/>
      <c r="HN181" s="161"/>
      <c r="HO181" s="161"/>
      <c r="HP181" s="161"/>
      <c r="HQ181" s="161"/>
      <c r="HR181" s="161"/>
      <c r="HS181" s="161"/>
      <c r="HT181" s="161"/>
      <c r="HU181" s="161"/>
      <c r="HV181" s="161"/>
      <c r="HW181" s="161"/>
      <c r="HX181" s="161"/>
      <c r="HY181" s="161"/>
      <c r="HZ181" s="161"/>
      <c r="IA181" s="161"/>
      <c r="IB181" s="161"/>
      <c r="IC181" s="161"/>
      <c r="ID181" s="161"/>
      <c r="IE181" s="161"/>
      <c r="IF181" s="161"/>
      <c r="IG181" s="161"/>
      <c r="IH181" s="161"/>
      <c r="II181" s="161"/>
      <c r="IJ181" s="161"/>
      <c r="IK181" s="161"/>
      <c r="IL181" s="161"/>
      <c r="IM181" s="161"/>
      <c r="IN181" s="161"/>
      <c r="IO181" s="161"/>
      <c r="IP181" s="161"/>
      <c r="IQ181" s="161"/>
      <c r="IR181" s="161"/>
      <c r="IS181" s="161"/>
      <c r="IT181" s="161"/>
      <c r="IU181" s="161"/>
      <c r="IV181" s="161"/>
    </row>
    <row r="182" spans="1:256" ht="45" customHeight="1" thickTop="1" x14ac:dyDescent="0.5">
      <c r="B182" s="23"/>
      <c r="C182" s="50" t="s">
        <v>225</v>
      </c>
      <c r="D182" s="162" t="s">
        <v>226</v>
      </c>
      <c r="E182" s="52"/>
      <c r="F182" s="181"/>
      <c r="G182" s="78"/>
      <c r="H182" s="78"/>
      <c r="I182" s="78">
        <f>SUM(I183:I183)</f>
        <v>6150</v>
      </c>
      <c r="J182" s="78">
        <f>SUM(J183:J183)</f>
        <v>6150</v>
      </c>
      <c r="K182" s="78">
        <f>SUM(K183:K183)</f>
        <v>0</v>
      </c>
      <c r="L182" s="78"/>
      <c r="M182" s="78"/>
      <c r="N182" s="78"/>
      <c r="O182" s="78"/>
      <c r="P182" s="145"/>
      <c r="Q182" s="145"/>
      <c r="R182" s="145"/>
      <c r="S182" s="145"/>
      <c r="T182" s="145"/>
      <c r="U182" s="145"/>
      <c r="V182" s="145"/>
      <c r="W182" s="145"/>
      <c r="X182" s="145"/>
      <c r="Y182" s="145"/>
      <c r="Z182" s="145"/>
      <c r="AA182" s="145"/>
      <c r="AB182" s="145"/>
      <c r="AC182" s="145"/>
      <c r="AD182" s="145"/>
      <c r="AE182" s="145"/>
      <c r="AF182" s="145"/>
      <c r="AG182" s="145"/>
      <c r="AH182" s="145"/>
      <c r="AI182" s="145"/>
      <c r="AJ182" s="145"/>
      <c r="AK182" s="145"/>
      <c r="AL182" s="145"/>
      <c r="AM182" s="145"/>
      <c r="AN182" s="145"/>
      <c r="AO182" s="145"/>
      <c r="AP182" s="145"/>
      <c r="AQ182" s="145"/>
      <c r="AR182" s="145"/>
      <c r="AS182" s="145"/>
      <c r="AT182" s="145"/>
      <c r="AU182" s="145"/>
      <c r="AV182" s="145"/>
      <c r="AW182" s="145"/>
      <c r="AX182" s="145"/>
      <c r="AY182" s="145"/>
      <c r="AZ182" s="145"/>
      <c r="BA182" s="145"/>
      <c r="BB182" s="145"/>
      <c r="BC182" s="145"/>
      <c r="BD182" s="145"/>
      <c r="BE182" s="145"/>
      <c r="BF182" s="145"/>
      <c r="BG182" s="145"/>
      <c r="BH182" s="145"/>
      <c r="BI182" s="145"/>
      <c r="BJ182" s="145"/>
      <c r="BK182" s="145"/>
      <c r="BL182" s="145"/>
      <c r="BM182" s="145"/>
      <c r="BN182" s="145"/>
      <c r="BO182" s="145"/>
      <c r="BP182" s="145"/>
      <c r="BQ182" s="145"/>
      <c r="BR182" s="145"/>
      <c r="BS182" s="145"/>
      <c r="BT182" s="145"/>
      <c r="BU182" s="145"/>
      <c r="BV182" s="145"/>
      <c r="BW182" s="145"/>
      <c r="BX182" s="145"/>
      <c r="BY182" s="145"/>
      <c r="BZ182" s="145"/>
      <c r="CA182" s="145"/>
      <c r="CB182" s="145"/>
      <c r="CC182" s="145"/>
      <c r="CD182" s="145"/>
      <c r="CE182" s="145"/>
      <c r="CF182" s="145"/>
      <c r="CG182" s="145"/>
      <c r="CH182" s="145"/>
      <c r="CI182" s="145"/>
      <c r="CJ182" s="145"/>
      <c r="CK182" s="145"/>
      <c r="CL182" s="145"/>
      <c r="CM182" s="145"/>
      <c r="CN182" s="145"/>
      <c r="CO182" s="145"/>
      <c r="CP182" s="145"/>
      <c r="CQ182" s="145"/>
      <c r="CR182" s="145"/>
      <c r="CS182" s="145"/>
      <c r="CT182" s="145"/>
      <c r="CU182" s="145"/>
      <c r="CV182" s="145"/>
      <c r="CW182" s="145"/>
      <c r="CX182" s="145"/>
      <c r="CY182" s="145"/>
      <c r="CZ182" s="145"/>
      <c r="DA182" s="145"/>
      <c r="DB182" s="145"/>
      <c r="DC182" s="145"/>
      <c r="DD182" s="145"/>
      <c r="DE182" s="145"/>
      <c r="DF182" s="145"/>
      <c r="DG182" s="145"/>
      <c r="DH182" s="145"/>
      <c r="DI182" s="145"/>
      <c r="DJ182" s="145"/>
      <c r="DK182" s="145"/>
      <c r="DL182" s="145"/>
      <c r="DM182" s="145"/>
      <c r="DN182" s="145"/>
      <c r="DO182" s="145"/>
      <c r="DP182" s="145"/>
      <c r="DQ182" s="145"/>
      <c r="DR182" s="145"/>
      <c r="DS182" s="145"/>
      <c r="DT182" s="145"/>
      <c r="DU182" s="145"/>
      <c r="DV182" s="145"/>
      <c r="DW182" s="145"/>
      <c r="DX182" s="145"/>
      <c r="DY182" s="145"/>
      <c r="DZ182" s="145"/>
      <c r="EA182" s="145"/>
      <c r="EB182" s="145"/>
      <c r="EC182" s="145"/>
      <c r="ED182" s="145"/>
      <c r="EE182" s="145"/>
      <c r="EF182" s="145"/>
      <c r="EG182" s="145"/>
      <c r="EH182" s="145"/>
      <c r="EI182" s="145"/>
      <c r="EJ182" s="145"/>
      <c r="EK182" s="145"/>
      <c r="EL182" s="145"/>
      <c r="EM182" s="145"/>
      <c r="EN182" s="145"/>
      <c r="EO182" s="145"/>
      <c r="EP182" s="145"/>
      <c r="EQ182" s="145"/>
      <c r="ER182" s="145"/>
      <c r="ES182" s="145"/>
      <c r="ET182" s="145"/>
      <c r="EU182" s="145"/>
      <c r="EV182" s="145"/>
      <c r="EW182" s="145"/>
      <c r="EX182" s="145"/>
      <c r="EY182" s="145"/>
      <c r="EZ182" s="145"/>
      <c r="FA182" s="145"/>
      <c r="FB182" s="145"/>
      <c r="FC182" s="145"/>
      <c r="FD182" s="145"/>
      <c r="FE182" s="145"/>
      <c r="FF182" s="145"/>
      <c r="FG182" s="145"/>
      <c r="FH182" s="145"/>
      <c r="FI182" s="145"/>
      <c r="FJ182" s="145"/>
      <c r="FK182" s="145"/>
      <c r="FL182" s="145"/>
      <c r="FM182" s="145"/>
      <c r="FN182" s="145"/>
      <c r="FO182" s="145"/>
      <c r="FP182" s="145"/>
      <c r="FQ182" s="145"/>
      <c r="FR182" s="145"/>
      <c r="FS182" s="145"/>
      <c r="FT182" s="145"/>
      <c r="FU182" s="145"/>
      <c r="FV182" s="145"/>
      <c r="FW182" s="145"/>
      <c r="FX182" s="145"/>
      <c r="FY182" s="145"/>
      <c r="FZ182" s="145"/>
      <c r="GA182" s="145"/>
      <c r="GB182" s="145"/>
      <c r="GC182" s="145"/>
      <c r="GD182" s="145"/>
      <c r="GE182" s="145"/>
      <c r="GF182" s="145"/>
      <c r="GG182" s="145"/>
      <c r="GH182" s="145"/>
      <c r="GI182" s="145"/>
      <c r="GJ182" s="145"/>
      <c r="GK182" s="145"/>
      <c r="GL182" s="145"/>
      <c r="GM182" s="145"/>
      <c r="GN182" s="145"/>
      <c r="GO182" s="145"/>
      <c r="GP182" s="145"/>
      <c r="GQ182" s="145"/>
      <c r="GR182" s="145"/>
      <c r="GS182" s="145"/>
      <c r="GT182" s="145"/>
      <c r="GU182" s="145"/>
      <c r="GV182" s="145"/>
      <c r="GW182" s="145"/>
      <c r="GX182" s="145"/>
      <c r="GY182" s="145"/>
      <c r="GZ182" s="145"/>
      <c r="HA182" s="145"/>
      <c r="HB182" s="145"/>
      <c r="HC182" s="145"/>
      <c r="HD182" s="145"/>
      <c r="HE182" s="145"/>
      <c r="HF182" s="145"/>
      <c r="HG182" s="145"/>
      <c r="HH182" s="145"/>
      <c r="HI182" s="145"/>
      <c r="HJ182" s="145"/>
      <c r="HK182" s="145"/>
      <c r="HL182" s="145"/>
      <c r="HM182" s="145"/>
      <c r="HN182" s="145"/>
      <c r="HO182" s="145"/>
      <c r="HP182" s="145"/>
      <c r="HQ182" s="145"/>
      <c r="HR182" s="145"/>
      <c r="HS182" s="145"/>
      <c r="HT182" s="145"/>
      <c r="HU182" s="145"/>
      <c r="HV182" s="145"/>
      <c r="HW182" s="145"/>
      <c r="HX182" s="145"/>
      <c r="HY182" s="145"/>
      <c r="HZ182" s="145"/>
      <c r="IA182" s="145"/>
      <c r="IB182" s="145"/>
      <c r="IC182" s="145"/>
      <c r="ID182" s="145"/>
      <c r="IE182" s="145"/>
      <c r="IF182" s="145"/>
      <c r="IG182" s="145"/>
      <c r="IH182" s="145"/>
      <c r="II182" s="145"/>
      <c r="IJ182" s="145"/>
      <c r="IK182" s="145"/>
      <c r="IL182" s="145"/>
      <c r="IM182" s="145"/>
      <c r="IN182" s="145"/>
      <c r="IO182" s="145"/>
      <c r="IP182" s="145"/>
      <c r="IQ182" s="145"/>
      <c r="IR182" s="145"/>
      <c r="IS182" s="145"/>
      <c r="IT182" s="145"/>
      <c r="IU182" s="145"/>
      <c r="IV182" s="145"/>
    </row>
    <row r="183" spans="1:256" ht="45" customHeight="1" x14ac:dyDescent="0.5">
      <c r="B183" s="23"/>
      <c r="C183" s="56"/>
      <c r="D183" s="58"/>
      <c r="E183" s="57" t="s">
        <v>19</v>
      </c>
      <c r="F183" s="56" t="s">
        <v>227</v>
      </c>
      <c r="G183" s="75"/>
      <c r="H183" s="75"/>
      <c r="I183" s="75">
        <v>6150</v>
      </c>
      <c r="J183" s="75">
        <v>6150</v>
      </c>
      <c r="K183" s="75"/>
      <c r="L183" s="75"/>
      <c r="M183" s="75"/>
      <c r="N183" s="75"/>
      <c r="O183" s="75"/>
      <c r="P183" s="145"/>
      <c r="Q183" s="145"/>
      <c r="R183" s="145"/>
      <c r="S183" s="145"/>
      <c r="T183" s="145"/>
      <c r="U183" s="145"/>
      <c r="V183" s="145"/>
      <c r="W183" s="145"/>
      <c r="X183" s="145"/>
      <c r="Y183" s="145"/>
      <c r="Z183" s="145"/>
      <c r="AA183" s="145"/>
      <c r="AB183" s="145"/>
      <c r="AC183" s="145"/>
      <c r="AD183" s="145"/>
      <c r="AE183" s="145"/>
      <c r="AF183" s="145"/>
      <c r="AG183" s="145"/>
      <c r="AH183" s="145"/>
      <c r="AI183" s="145"/>
      <c r="AJ183" s="145"/>
      <c r="AK183" s="145"/>
      <c r="AL183" s="145"/>
      <c r="AM183" s="145"/>
      <c r="AN183" s="145"/>
      <c r="AO183" s="145"/>
      <c r="AP183" s="145"/>
      <c r="AQ183" s="145"/>
      <c r="AR183" s="145"/>
      <c r="AS183" s="145"/>
      <c r="AT183" s="145"/>
      <c r="AU183" s="145"/>
      <c r="AV183" s="145"/>
      <c r="AW183" s="145"/>
      <c r="AX183" s="145"/>
      <c r="AY183" s="145"/>
      <c r="AZ183" s="145"/>
      <c r="BA183" s="145"/>
      <c r="BB183" s="145"/>
      <c r="BC183" s="145"/>
      <c r="BD183" s="145"/>
      <c r="BE183" s="145"/>
      <c r="BF183" s="145"/>
      <c r="BG183" s="145"/>
      <c r="BH183" s="145"/>
      <c r="BI183" s="145"/>
      <c r="BJ183" s="145"/>
      <c r="BK183" s="145"/>
      <c r="BL183" s="145"/>
      <c r="BM183" s="145"/>
      <c r="BN183" s="145"/>
      <c r="BO183" s="145"/>
      <c r="BP183" s="145"/>
      <c r="BQ183" s="145"/>
      <c r="BR183" s="145"/>
      <c r="BS183" s="145"/>
      <c r="BT183" s="145"/>
      <c r="BU183" s="145"/>
      <c r="BV183" s="145"/>
      <c r="BW183" s="145"/>
      <c r="BX183" s="145"/>
      <c r="BY183" s="145"/>
      <c r="BZ183" s="145"/>
      <c r="CA183" s="145"/>
      <c r="CB183" s="145"/>
      <c r="CC183" s="145"/>
      <c r="CD183" s="145"/>
      <c r="CE183" s="145"/>
      <c r="CF183" s="145"/>
      <c r="CG183" s="145"/>
      <c r="CH183" s="145"/>
      <c r="CI183" s="145"/>
      <c r="CJ183" s="145"/>
      <c r="CK183" s="145"/>
      <c r="CL183" s="145"/>
      <c r="CM183" s="145"/>
      <c r="CN183" s="145"/>
      <c r="CO183" s="145"/>
      <c r="CP183" s="145"/>
      <c r="CQ183" s="145"/>
      <c r="CR183" s="145"/>
      <c r="CS183" s="145"/>
      <c r="CT183" s="145"/>
      <c r="CU183" s="145"/>
      <c r="CV183" s="145"/>
      <c r="CW183" s="145"/>
      <c r="CX183" s="145"/>
      <c r="CY183" s="145"/>
      <c r="CZ183" s="145"/>
      <c r="DA183" s="145"/>
      <c r="DB183" s="145"/>
      <c r="DC183" s="145"/>
      <c r="DD183" s="145"/>
      <c r="DE183" s="145"/>
      <c r="DF183" s="145"/>
      <c r="DG183" s="145"/>
      <c r="DH183" s="145"/>
      <c r="DI183" s="145"/>
      <c r="DJ183" s="145"/>
      <c r="DK183" s="145"/>
      <c r="DL183" s="145"/>
      <c r="DM183" s="145"/>
      <c r="DN183" s="145"/>
      <c r="DO183" s="145"/>
      <c r="DP183" s="145"/>
      <c r="DQ183" s="145"/>
      <c r="DR183" s="145"/>
      <c r="DS183" s="145"/>
      <c r="DT183" s="145"/>
      <c r="DU183" s="145"/>
      <c r="DV183" s="145"/>
      <c r="DW183" s="145"/>
      <c r="DX183" s="145"/>
      <c r="DY183" s="145"/>
      <c r="DZ183" s="145"/>
      <c r="EA183" s="145"/>
      <c r="EB183" s="145"/>
      <c r="EC183" s="145"/>
      <c r="ED183" s="145"/>
      <c r="EE183" s="145"/>
      <c r="EF183" s="145"/>
      <c r="EG183" s="145"/>
      <c r="EH183" s="145"/>
      <c r="EI183" s="145"/>
      <c r="EJ183" s="145"/>
      <c r="EK183" s="145"/>
      <c r="EL183" s="145"/>
      <c r="EM183" s="145"/>
      <c r="EN183" s="145"/>
      <c r="EO183" s="145"/>
      <c r="EP183" s="145"/>
      <c r="EQ183" s="145"/>
      <c r="ER183" s="145"/>
      <c r="ES183" s="145"/>
      <c r="ET183" s="145"/>
      <c r="EU183" s="145"/>
      <c r="EV183" s="145"/>
      <c r="EW183" s="145"/>
      <c r="EX183" s="145"/>
      <c r="EY183" s="145"/>
      <c r="EZ183" s="145"/>
      <c r="FA183" s="145"/>
      <c r="FB183" s="145"/>
      <c r="FC183" s="145"/>
      <c r="FD183" s="145"/>
      <c r="FE183" s="145"/>
      <c r="FF183" s="145"/>
      <c r="FG183" s="145"/>
      <c r="FH183" s="145"/>
      <c r="FI183" s="145"/>
      <c r="FJ183" s="145"/>
      <c r="FK183" s="145"/>
      <c r="FL183" s="145"/>
      <c r="FM183" s="145"/>
      <c r="FN183" s="145"/>
      <c r="FO183" s="145"/>
      <c r="FP183" s="145"/>
      <c r="FQ183" s="145"/>
      <c r="FR183" s="145"/>
      <c r="FS183" s="145"/>
      <c r="FT183" s="145"/>
      <c r="FU183" s="145"/>
      <c r="FV183" s="145"/>
      <c r="FW183" s="145"/>
      <c r="FX183" s="145"/>
      <c r="FY183" s="145"/>
      <c r="FZ183" s="145"/>
      <c r="GA183" s="145"/>
      <c r="GB183" s="145"/>
      <c r="GC183" s="145"/>
      <c r="GD183" s="145"/>
      <c r="GE183" s="145"/>
      <c r="GF183" s="145"/>
      <c r="GG183" s="145"/>
      <c r="GH183" s="145"/>
      <c r="GI183" s="145"/>
      <c r="GJ183" s="145"/>
      <c r="GK183" s="145"/>
      <c r="GL183" s="145"/>
      <c r="GM183" s="145"/>
      <c r="GN183" s="145"/>
      <c r="GO183" s="145"/>
      <c r="GP183" s="145"/>
      <c r="GQ183" s="145"/>
      <c r="GR183" s="145"/>
      <c r="GS183" s="145"/>
      <c r="GT183" s="145"/>
      <c r="GU183" s="145"/>
      <c r="GV183" s="145"/>
      <c r="GW183" s="145"/>
      <c r="GX183" s="145"/>
      <c r="GY183" s="145"/>
      <c r="GZ183" s="145"/>
      <c r="HA183" s="145"/>
      <c r="HB183" s="145"/>
      <c r="HC183" s="145"/>
      <c r="HD183" s="145"/>
      <c r="HE183" s="145"/>
      <c r="HF183" s="145"/>
      <c r="HG183" s="145"/>
      <c r="HH183" s="145"/>
      <c r="HI183" s="145"/>
      <c r="HJ183" s="145"/>
      <c r="HK183" s="145"/>
      <c r="HL183" s="145"/>
      <c r="HM183" s="145"/>
      <c r="HN183" s="145"/>
      <c r="HO183" s="145"/>
      <c r="HP183" s="145"/>
      <c r="HQ183" s="145"/>
      <c r="HR183" s="145"/>
      <c r="HS183" s="145"/>
      <c r="HT183" s="145"/>
      <c r="HU183" s="145"/>
      <c r="HV183" s="145"/>
      <c r="HW183" s="145"/>
      <c r="HX183" s="145"/>
      <c r="HY183" s="145"/>
      <c r="HZ183" s="145"/>
      <c r="IA183" s="145"/>
      <c r="IB183" s="145"/>
      <c r="IC183" s="145"/>
      <c r="ID183" s="145"/>
      <c r="IE183" s="145"/>
      <c r="IF183" s="145"/>
      <c r="IG183" s="145"/>
      <c r="IH183" s="145"/>
      <c r="II183" s="145"/>
      <c r="IJ183" s="145"/>
      <c r="IK183" s="145"/>
      <c r="IL183" s="145"/>
      <c r="IM183" s="145"/>
      <c r="IN183" s="145"/>
      <c r="IO183" s="145"/>
      <c r="IP183" s="145"/>
      <c r="IQ183" s="145"/>
      <c r="IR183" s="145"/>
      <c r="IS183" s="145"/>
      <c r="IT183" s="145"/>
      <c r="IU183" s="145"/>
      <c r="IV183" s="145"/>
    </row>
    <row r="184" spans="1:256" ht="45" customHeight="1" x14ac:dyDescent="0.5">
      <c r="B184" s="23"/>
      <c r="C184" s="50" t="s">
        <v>228</v>
      </c>
      <c r="D184" s="162" t="s">
        <v>229</v>
      </c>
      <c r="E184" s="227"/>
      <c r="F184" s="228"/>
      <c r="G184" s="78"/>
      <c r="H184" s="78"/>
      <c r="I184" s="78">
        <f>SUM(I185:I186)</f>
        <v>2500</v>
      </c>
      <c r="J184" s="78">
        <f>SUM(J185:J186)</f>
        <v>2700</v>
      </c>
      <c r="K184" s="78">
        <f>SUM(K185:K186)</f>
        <v>0</v>
      </c>
      <c r="L184" s="78"/>
      <c r="M184" s="78"/>
      <c r="N184" s="78"/>
      <c r="O184" s="78"/>
      <c r="P184" s="145"/>
      <c r="Q184" s="145"/>
      <c r="R184" s="145"/>
      <c r="S184" s="145"/>
      <c r="T184" s="145"/>
      <c r="U184" s="145"/>
      <c r="V184" s="145"/>
      <c r="W184" s="145"/>
      <c r="X184" s="145"/>
      <c r="Y184" s="145"/>
      <c r="Z184" s="145"/>
      <c r="AA184" s="145"/>
      <c r="AB184" s="145"/>
      <c r="AC184" s="145"/>
      <c r="AD184" s="145"/>
      <c r="AE184" s="145"/>
      <c r="AF184" s="145"/>
      <c r="AG184" s="145"/>
      <c r="AH184" s="145"/>
      <c r="AI184" s="145"/>
      <c r="AJ184" s="145"/>
      <c r="AK184" s="145"/>
      <c r="AL184" s="145"/>
      <c r="AM184" s="145"/>
      <c r="AN184" s="145"/>
      <c r="AO184" s="145"/>
      <c r="AP184" s="145"/>
      <c r="AQ184" s="145"/>
      <c r="AR184" s="145"/>
      <c r="AS184" s="145"/>
      <c r="AT184" s="145"/>
      <c r="AU184" s="145"/>
      <c r="AV184" s="145"/>
      <c r="AW184" s="145"/>
      <c r="AX184" s="145"/>
      <c r="AY184" s="145"/>
      <c r="AZ184" s="145"/>
      <c r="BA184" s="145"/>
      <c r="BB184" s="145"/>
      <c r="BC184" s="145"/>
      <c r="BD184" s="145"/>
      <c r="BE184" s="145"/>
      <c r="BF184" s="145"/>
      <c r="BG184" s="145"/>
      <c r="BH184" s="145"/>
      <c r="BI184" s="145"/>
      <c r="BJ184" s="145"/>
      <c r="BK184" s="145"/>
      <c r="BL184" s="145"/>
      <c r="BM184" s="145"/>
      <c r="BN184" s="145"/>
      <c r="BO184" s="145"/>
      <c r="BP184" s="145"/>
      <c r="BQ184" s="145"/>
      <c r="BR184" s="145"/>
      <c r="BS184" s="145"/>
      <c r="BT184" s="145"/>
      <c r="BU184" s="145"/>
      <c r="BV184" s="145"/>
      <c r="BW184" s="145"/>
      <c r="BX184" s="145"/>
      <c r="BY184" s="145"/>
      <c r="BZ184" s="145"/>
      <c r="CA184" s="145"/>
      <c r="CB184" s="145"/>
      <c r="CC184" s="145"/>
      <c r="CD184" s="145"/>
      <c r="CE184" s="145"/>
      <c r="CF184" s="145"/>
      <c r="CG184" s="145"/>
      <c r="CH184" s="145"/>
      <c r="CI184" s="145"/>
      <c r="CJ184" s="145"/>
      <c r="CK184" s="145"/>
      <c r="CL184" s="145"/>
      <c r="CM184" s="145"/>
      <c r="CN184" s="145"/>
      <c r="CO184" s="145"/>
      <c r="CP184" s="145"/>
      <c r="CQ184" s="145"/>
      <c r="CR184" s="145"/>
      <c r="CS184" s="145"/>
      <c r="CT184" s="145"/>
      <c r="CU184" s="145"/>
      <c r="CV184" s="145"/>
      <c r="CW184" s="145"/>
      <c r="CX184" s="145"/>
      <c r="CY184" s="145"/>
      <c r="CZ184" s="145"/>
      <c r="DA184" s="145"/>
      <c r="DB184" s="145"/>
      <c r="DC184" s="145"/>
      <c r="DD184" s="145"/>
      <c r="DE184" s="145"/>
      <c r="DF184" s="145"/>
      <c r="DG184" s="145"/>
      <c r="DH184" s="145"/>
      <c r="DI184" s="145"/>
      <c r="DJ184" s="145"/>
      <c r="DK184" s="145"/>
      <c r="DL184" s="145"/>
      <c r="DM184" s="145"/>
      <c r="DN184" s="145"/>
      <c r="DO184" s="145"/>
      <c r="DP184" s="145"/>
      <c r="DQ184" s="145"/>
      <c r="DR184" s="145"/>
      <c r="DS184" s="145"/>
      <c r="DT184" s="145"/>
      <c r="DU184" s="145"/>
      <c r="DV184" s="145"/>
      <c r="DW184" s="145"/>
      <c r="DX184" s="145"/>
      <c r="DY184" s="145"/>
      <c r="DZ184" s="145"/>
      <c r="EA184" s="145"/>
      <c r="EB184" s="145"/>
      <c r="EC184" s="145"/>
      <c r="ED184" s="145"/>
      <c r="EE184" s="145"/>
      <c r="EF184" s="145"/>
      <c r="EG184" s="145"/>
      <c r="EH184" s="145"/>
      <c r="EI184" s="145"/>
      <c r="EJ184" s="145"/>
      <c r="EK184" s="145"/>
      <c r="EL184" s="145"/>
      <c r="EM184" s="145"/>
      <c r="EN184" s="145"/>
      <c r="EO184" s="145"/>
      <c r="EP184" s="145"/>
      <c r="EQ184" s="145"/>
      <c r="ER184" s="145"/>
      <c r="ES184" s="145"/>
      <c r="ET184" s="145"/>
      <c r="EU184" s="145"/>
      <c r="EV184" s="145"/>
      <c r="EW184" s="145"/>
      <c r="EX184" s="145"/>
      <c r="EY184" s="145"/>
      <c r="EZ184" s="145"/>
      <c r="FA184" s="145"/>
      <c r="FB184" s="145"/>
      <c r="FC184" s="145"/>
      <c r="FD184" s="145"/>
      <c r="FE184" s="145"/>
      <c r="FF184" s="145"/>
      <c r="FG184" s="145"/>
      <c r="FH184" s="145"/>
      <c r="FI184" s="145"/>
      <c r="FJ184" s="145"/>
      <c r="FK184" s="145"/>
      <c r="FL184" s="145"/>
      <c r="FM184" s="145"/>
      <c r="FN184" s="145"/>
      <c r="FO184" s="145"/>
      <c r="FP184" s="145"/>
      <c r="FQ184" s="145"/>
      <c r="FR184" s="145"/>
      <c r="FS184" s="145"/>
      <c r="FT184" s="145"/>
      <c r="FU184" s="145"/>
      <c r="FV184" s="145"/>
      <c r="FW184" s="145"/>
      <c r="FX184" s="145"/>
      <c r="FY184" s="145"/>
      <c r="FZ184" s="145"/>
      <c r="GA184" s="145"/>
      <c r="GB184" s="145"/>
      <c r="GC184" s="145"/>
      <c r="GD184" s="145"/>
      <c r="GE184" s="145"/>
      <c r="GF184" s="145"/>
      <c r="GG184" s="145"/>
      <c r="GH184" s="145"/>
      <c r="GI184" s="145"/>
      <c r="GJ184" s="145"/>
      <c r="GK184" s="145"/>
      <c r="GL184" s="145"/>
      <c r="GM184" s="145"/>
      <c r="GN184" s="145"/>
      <c r="GO184" s="145"/>
      <c r="GP184" s="145"/>
      <c r="GQ184" s="145"/>
      <c r="GR184" s="145"/>
      <c r="GS184" s="145"/>
      <c r="GT184" s="145"/>
      <c r="GU184" s="145"/>
      <c r="GV184" s="145"/>
      <c r="GW184" s="145"/>
      <c r="GX184" s="145"/>
      <c r="GY184" s="145"/>
      <c r="GZ184" s="145"/>
      <c r="HA184" s="145"/>
      <c r="HB184" s="145"/>
      <c r="HC184" s="145"/>
      <c r="HD184" s="145"/>
      <c r="HE184" s="145"/>
      <c r="HF184" s="145"/>
      <c r="HG184" s="145"/>
      <c r="HH184" s="145"/>
      <c r="HI184" s="145"/>
      <c r="HJ184" s="145"/>
      <c r="HK184" s="145"/>
      <c r="HL184" s="145"/>
      <c r="HM184" s="145"/>
      <c r="HN184" s="145"/>
      <c r="HO184" s="145"/>
      <c r="HP184" s="145"/>
      <c r="HQ184" s="145"/>
      <c r="HR184" s="145"/>
      <c r="HS184" s="145"/>
      <c r="HT184" s="145"/>
      <c r="HU184" s="145"/>
      <c r="HV184" s="145"/>
      <c r="HW184" s="145"/>
      <c r="HX184" s="145"/>
      <c r="HY184" s="145"/>
      <c r="HZ184" s="145"/>
      <c r="IA184" s="145"/>
      <c r="IB184" s="145"/>
      <c r="IC184" s="145"/>
      <c r="ID184" s="145"/>
      <c r="IE184" s="145"/>
      <c r="IF184" s="145"/>
      <c r="IG184" s="145"/>
      <c r="IH184" s="145"/>
      <c r="II184" s="145"/>
      <c r="IJ184" s="145"/>
      <c r="IK184" s="145"/>
      <c r="IL184" s="145"/>
      <c r="IM184" s="145"/>
      <c r="IN184" s="145"/>
      <c r="IO184" s="145"/>
      <c r="IP184" s="145"/>
      <c r="IQ184" s="145"/>
      <c r="IR184" s="145"/>
      <c r="IS184" s="145"/>
      <c r="IT184" s="145"/>
      <c r="IU184" s="145"/>
      <c r="IV184" s="145"/>
    </row>
    <row r="185" spans="1:256" ht="45" customHeight="1" x14ac:dyDescent="0.5">
      <c r="B185" s="94"/>
      <c r="C185" s="56"/>
      <c r="D185" s="163"/>
      <c r="E185" s="57" t="s">
        <v>19</v>
      </c>
      <c r="F185" s="143" t="s">
        <v>230</v>
      </c>
      <c r="G185" s="75"/>
      <c r="H185" s="75"/>
      <c r="I185" s="75">
        <f>2500-1100</f>
        <v>1400</v>
      </c>
      <c r="J185" s="75">
        <v>1600</v>
      </c>
      <c r="K185" s="75"/>
      <c r="L185" s="75"/>
      <c r="M185" s="75"/>
      <c r="N185" s="75"/>
      <c r="O185" s="75"/>
      <c r="P185" s="145"/>
      <c r="Q185" s="145"/>
      <c r="R185" s="145"/>
      <c r="S185" s="145"/>
      <c r="T185" s="145"/>
      <c r="U185" s="145"/>
      <c r="V185" s="145"/>
      <c r="W185" s="145"/>
      <c r="X185" s="145"/>
      <c r="Y185" s="145"/>
      <c r="Z185" s="145"/>
      <c r="AA185" s="145"/>
      <c r="AB185" s="145"/>
      <c r="AC185" s="145"/>
      <c r="AD185" s="145"/>
      <c r="AE185" s="145"/>
      <c r="AF185" s="145"/>
      <c r="AG185" s="145"/>
      <c r="AH185" s="145"/>
      <c r="AI185" s="145"/>
      <c r="AJ185" s="145"/>
      <c r="AK185" s="145"/>
      <c r="AL185" s="145"/>
      <c r="AM185" s="145"/>
      <c r="AN185" s="145"/>
      <c r="AO185" s="145"/>
      <c r="AP185" s="145"/>
      <c r="AQ185" s="145"/>
      <c r="AR185" s="145"/>
      <c r="AS185" s="145"/>
      <c r="AT185" s="145"/>
      <c r="AU185" s="145"/>
      <c r="AV185" s="145"/>
      <c r="AW185" s="145"/>
      <c r="AX185" s="145"/>
      <c r="AY185" s="145"/>
      <c r="AZ185" s="145"/>
      <c r="BA185" s="145"/>
      <c r="BB185" s="145"/>
      <c r="BC185" s="145"/>
      <c r="BD185" s="145"/>
      <c r="BE185" s="145"/>
      <c r="BF185" s="145"/>
      <c r="BG185" s="145"/>
      <c r="BH185" s="145"/>
      <c r="BI185" s="145"/>
      <c r="BJ185" s="145"/>
      <c r="BK185" s="145"/>
      <c r="BL185" s="145"/>
      <c r="BM185" s="145"/>
      <c r="BN185" s="145"/>
      <c r="BO185" s="145"/>
      <c r="BP185" s="145"/>
      <c r="BQ185" s="145"/>
      <c r="BR185" s="145"/>
      <c r="BS185" s="145"/>
      <c r="BT185" s="145"/>
      <c r="BU185" s="145"/>
      <c r="BV185" s="145"/>
      <c r="BW185" s="145"/>
      <c r="BX185" s="145"/>
      <c r="BY185" s="145"/>
      <c r="BZ185" s="145"/>
      <c r="CA185" s="145"/>
      <c r="CB185" s="145"/>
      <c r="CC185" s="145"/>
      <c r="CD185" s="145"/>
      <c r="CE185" s="145"/>
      <c r="CF185" s="145"/>
      <c r="CG185" s="145"/>
      <c r="CH185" s="145"/>
      <c r="CI185" s="145"/>
      <c r="CJ185" s="145"/>
      <c r="CK185" s="145"/>
      <c r="CL185" s="145"/>
      <c r="CM185" s="145"/>
      <c r="CN185" s="145"/>
      <c r="CO185" s="145"/>
      <c r="CP185" s="145"/>
      <c r="CQ185" s="145"/>
      <c r="CR185" s="145"/>
      <c r="CS185" s="145"/>
      <c r="CT185" s="145"/>
      <c r="CU185" s="145"/>
      <c r="CV185" s="145"/>
      <c r="CW185" s="145"/>
      <c r="CX185" s="145"/>
      <c r="CY185" s="145"/>
      <c r="CZ185" s="145"/>
      <c r="DA185" s="145"/>
      <c r="DB185" s="145"/>
      <c r="DC185" s="145"/>
      <c r="DD185" s="145"/>
      <c r="DE185" s="145"/>
      <c r="DF185" s="145"/>
      <c r="DG185" s="145"/>
      <c r="DH185" s="145"/>
      <c r="DI185" s="145"/>
      <c r="DJ185" s="145"/>
      <c r="DK185" s="145"/>
      <c r="DL185" s="145"/>
      <c r="DM185" s="145"/>
      <c r="DN185" s="145"/>
      <c r="DO185" s="145"/>
      <c r="DP185" s="145"/>
      <c r="DQ185" s="145"/>
      <c r="DR185" s="145"/>
      <c r="DS185" s="145"/>
      <c r="DT185" s="145"/>
      <c r="DU185" s="145"/>
      <c r="DV185" s="145"/>
      <c r="DW185" s="145"/>
      <c r="DX185" s="145"/>
      <c r="DY185" s="145"/>
      <c r="DZ185" s="145"/>
      <c r="EA185" s="145"/>
      <c r="EB185" s="145"/>
      <c r="EC185" s="145"/>
      <c r="ED185" s="145"/>
      <c r="EE185" s="145"/>
      <c r="EF185" s="145"/>
      <c r="EG185" s="145"/>
      <c r="EH185" s="145"/>
      <c r="EI185" s="145"/>
      <c r="EJ185" s="145"/>
      <c r="EK185" s="145"/>
      <c r="EL185" s="145"/>
      <c r="EM185" s="145"/>
      <c r="EN185" s="145"/>
      <c r="EO185" s="145"/>
      <c r="EP185" s="145"/>
      <c r="EQ185" s="145"/>
      <c r="ER185" s="145"/>
      <c r="ES185" s="145"/>
      <c r="ET185" s="145"/>
      <c r="EU185" s="145"/>
      <c r="EV185" s="145"/>
      <c r="EW185" s="145"/>
      <c r="EX185" s="145"/>
      <c r="EY185" s="145"/>
      <c r="EZ185" s="145"/>
      <c r="FA185" s="145"/>
      <c r="FB185" s="145"/>
      <c r="FC185" s="145"/>
      <c r="FD185" s="145"/>
      <c r="FE185" s="145"/>
      <c r="FF185" s="145"/>
      <c r="FG185" s="145"/>
      <c r="FH185" s="145"/>
      <c r="FI185" s="145"/>
      <c r="FJ185" s="145"/>
      <c r="FK185" s="145"/>
      <c r="FL185" s="145"/>
      <c r="FM185" s="145"/>
      <c r="FN185" s="145"/>
      <c r="FO185" s="145"/>
      <c r="FP185" s="145"/>
      <c r="FQ185" s="145"/>
      <c r="FR185" s="145"/>
      <c r="FS185" s="145"/>
      <c r="FT185" s="145"/>
      <c r="FU185" s="145"/>
      <c r="FV185" s="145"/>
      <c r="FW185" s="145"/>
      <c r="FX185" s="145"/>
      <c r="FY185" s="145"/>
      <c r="FZ185" s="145"/>
      <c r="GA185" s="145"/>
      <c r="GB185" s="145"/>
      <c r="GC185" s="145"/>
      <c r="GD185" s="145"/>
      <c r="GE185" s="145"/>
      <c r="GF185" s="145"/>
      <c r="GG185" s="145"/>
      <c r="GH185" s="145"/>
      <c r="GI185" s="145"/>
      <c r="GJ185" s="145"/>
      <c r="GK185" s="145"/>
      <c r="GL185" s="145"/>
      <c r="GM185" s="145"/>
      <c r="GN185" s="145"/>
      <c r="GO185" s="145"/>
      <c r="GP185" s="145"/>
      <c r="GQ185" s="145"/>
      <c r="GR185" s="145"/>
      <c r="GS185" s="145"/>
      <c r="GT185" s="145"/>
      <c r="GU185" s="145"/>
      <c r="GV185" s="145"/>
      <c r="GW185" s="145"/>
      <c r="GX185" s="145"/>
      <c r="GY185" s="145"/>
      <c r="GZ185" s="145"/>
      <c r="HA185" s="145"/>
      <c r="HB185" s="145"/>
      <c r="HC185" s="145"/>
      <c r="HD185" s="145"/>
      <c r="HE185" s="145"/>
      <c r="HF185" s="145"/>
      <c r="HG185" s="145"/>
      <c r="HH185" s="145"/>
      <c r="HI185" s="145"/>
      <c r="HJ185" s="145"/>
      <c r="HK185" s="145"/>
      <c r="HL185" s="145"/>
      <c r="HM185" s="145"/>
      <c r="HN185" s="145"/>
      <c r="HO185" s="145"/>
      <c r="HP185" s="145"/>
      <c r="HQ185" s="145"/>
      <c r="HR185" s="145"/>
      <c r="HS185" s="145"/>
      <c r="HT185" s="145"/>
      <c r="HU185" s="145"/>
      <c r="HV185" s="145"/>
      <c r="HW185" s="145"/>
      <c r="HX185" s="145"/>
      <c r="HY185" s="145"/>
      <c r="HZ185" s="145"/>
      <c r="IA185" s="145"/>
      <c r="IB185" s="145"/>
      <c r="IC185" s="145"/>
      <c r="ID185" s="145"/>
      <c r="IE185" s="145"/>
      <c r="IF185" s="145"/>
      <c r="IG185" s="145"/>
      <c r="IH185" s="145"/>
      <c r="II185" s="145"/>
      <c r="IJ185" s="145"/>
      <c r="IK185" s="145"/>
      <c r="IL185" s="145"/>
      <c r="IM185" s="145"/>
      <c r="IN185" s="145"/>
      <c r="IO185" s="145"/>
      <c r="IP185" s="145"/>
      <c r="IQ185" s="145"/>
      <c r="IR185" s="145"/>
      <c r="IS185" s="145"/>
      <c r="IT185" s="145"/>
      <c r="IU185" s="145"/>
      <c r="IV185" s="145"/>
    </row>
    <row r="186" spans="1:256" ht="45" customHeight="1" x14ac:dyDescent="0.5">
      <c r="B186" s="94"/>
      <c r="C186" s="56"/>
      <c r="D186" s="163"/>
      <c r="E186" s="57" t="s">
        <v>21</v>
      </c>
      <c r="F186" s="143" t="s">
        <v>231</v>
      </c>
      <c r="G186" s="75"/>
      <c r="H186" s="75"/>
      <c r="I186" s="75">
        <v>1100</v>
      </c>
      <c r="J186" s="75">
        <v>1100</v>
      </c>
      <c r="K186" s="75"/>
      <c r="L186" s="75"/>
      <c r="M186" s="75"/>
      <c r="N186" s="75"/>
      <c r="O186" s="75"/>
      <c r="P186" s="145"/>
      <c r="Q186" s="145"/>
      <c r="R186" s="145"/>
      <c r="S186" s="145"/>
      <c r="T186" s="145"/>
      <c r="U186" s="145"/>
      <c r="V186" s="145"/>
      <c r="W186" s="145"/>
      <c r="X186" s="145"/>
      <c r="Y186" s="145"/>
      <c r="Z186" s="145"/>
      <c r="AA186" s="145"/>
      <c r="AB186" s="145"/>
      <c r="AC186" s="145"/>
      <c r="AD186" s="145"/>
      <c r="AE186" s="145"/>
      <c r="AF186" s="145"/>
      <c r="AG186" s="145"/>
      <c r="AH186" s="145"/>
      <c r="AI186" s="145"/>
      <c r="AJ186" s="145"/>
      <c r="AK186" s="145"/>
      <c r="AL186" s="145"/>
      <c r="AM186" s="145"/>
      <c r="AN186" s="145"/>
      <c r="AO186" s="145"/>
      <c r="AP186" s="145"/>
      <c r="AQ186" s="145"/>
      <c r="AR186" s="145"/>
      <c r="AS186" s="145"/>
      <c r="AT186" s="145"/>
      <c r="AU186" s="145"/>
      <c r="AV186" s="145"/>
      <c r="AW186" s="145"/>
      <c r="AX186" s="145"/>
      <c r="AY186" s="145"/>
      <c r="AZ186" s="145"/>
      <c r="BA186" s="145"/>
      <c r="BB186" s="145"/>
      <c r="BC186" s="145"/>
      <c r="BD186" s="145"/>
      <c r="BE186" s="145"/>
      <c r="BF186" s="145"/>
      <c r="BG186" s="145"/>
      <c r="BH186" s="145"/>
      <c r="BI186" s="145"/>
      <c r="BJ186" s="145"/>
      <c r="BK186" s="145"/>
      <c r="BL186" s="145"/>
      <c r="BM186" s="145"/>
      <c r="BN186" s="145"/>
      <c r="BO186" s="145"/>
      <c r="BP186" s="145"/>
      <c r="BQ186" s="145"/>
      <c r="BR186" s="145"/>
      <c r="BS186" s="145"/>
      <c r="BT186" s="145"/>
      <c r="BU186" s="145"/>
      <c r="BV186" s="145"/>
      <c r="BW186" s="145"/>
      <c r="BX186" s="145"/>
      <c r="BY186" s="145"/>
      <c r="BZ186" s="145"/>
      <c r="CA186" s="145"/>
      <c r="CB186" s="145"/>
      <c r="CC186" s="145"/>
      <c r="CD186" s="145"/>
      <c r="CE186" s="145"/>
      <c r="CF186" s="145"/>
      <c r="CG186" s="145"/>
      <c r="CH186" s="145"/>
      <c r="CI186" s="145"/>
      <c r="CJ186" s="145"/>
      <c r="CK186" s="145"/>
      <c r="CL186" s="145"/>
      <c r="CM186" s="145"/>
      <c r="CN186" s="145"/>
      <c r="CO186" s="145"/>
      <c r="CP186" s="145"/>
      <c r="CQ186" s="145"/>
      <c r="CR186" s="145"/>
      <c r="CS186" s="145"/>
      <c r="CT186" s="145"/>
      <c r="CU186" s="145"/>
      <c r="CV186" s="145"/>
      <c r="CW186" s="145"/>
      <c r="CX186" s="145"/>
      <c r="CY186" s="145"/>
      <c r="CZ186" s="145"/>
      <c r="DA186" s="145"/>
      <c r="DB186" s="145"/>
      <c r="DC186" s="145"/>
      <c r="DD186" s="145"/>
      <c r="DE186" s="145"/>
      <c r="DF186" s="145"/>
      <c r="DG186" s="145"/>
      <c r="DH186" s="145"/>
      <c r="DI186" s="145"/>
      <c r="DJ186" s="145"/>
      <c r="DK186" s="145"/>
      <c r="DL186" s="145"/>
      <c r="DM186" s="145"/>
      <c r="DN186" s="145"/>
      <c r="DO186" s="145"/>
      <c r="DP186" s="145"/>
      <c r="DQ186" s="145"/>
      <c r="DR186" s="145"/>
      <c r="DS186" s="145"/>
      <c r="DT186" s="145"/>
      <c r="DU186" s="145"/>
      <c r="DV186" s="145"/>
      <c r="DW186" s="145"/>
      <c r="DX186" s="145"/>
      <c r="DY186" s="145"/>
      <c r="DZ186" s="145"/>
      <c r="EA186" s="145"/>
      <c r="EB186" s="145"/>
      <c r="EC186" s="145"/>
      <c r="ED186" s="145"/>
      <c r="EE186" s="145"/>
      <c r="EF186" s="145"/>
      <c r="EG186" s="145"/>
      <c r="EH186" s="145"/>
      <c r="EI186" s="145"/>
      <c r="EJ186" s="145"/>
      <c r="EK186" s="145"/>
      <c r="EL186" s="145"/>
      <c r="EM186" s="145"/>
      <c r="EN186" s="145"/>
      <c r="EO186" s="145"/>
      <c r="EP186" s="145"/>
      <c r="EQ186" s="145"/>
      <c r="ER186" s="145"/>
      <c r="ES186" s="145"/>
      <c r="ET186" s="145"/>
      <c r="EU186" s="145"/>
      <c r="EV186" s="145"/>
      <c r="EW186" s="145"/>
      <c r="EX186" s="145"/>
      <c r="EY186" s="145"/>
      <c r="EZ186" s="145"/>
      <c r="FA186" s="145"/>
      <c r="FB186" s="145"/>
      <c r="FC186" s="145"/>
      <c r="FD186" s="145"/>
      <c r="FE186" s="145"/>
      <c r="FF186" s="145"/>
      <c r="FG186" s="145"/>
      <c r="FH186" s="145"/>
      <c r="FI186" s="145"/>
      <c r="FJ186" s="145"/>
      <c r="FK186" s="145"/>
      <c r="FL186" s="145"/>
      <c r="FM186" s="145"/>
      <c r="FN186" s="145"/>
      <c r="FO186" s="145"/>
      <c r="FP186" s="145"/>
      <c r="FQ186" s="145"/>
      <c r="FR186" s="145"/>
      <c r="FS186" s="145"/>
      <c r="FT186" s="145"/>
      <c r="FU186" s="145"/>
      <c r="FV186" s="145"/>
      <c r="FW186" s="145"/>
      <c r="FX186" s="145"/>
      <c r="FY186" s="145"/>
      <c r="FZ186" s="145"/>
      <c r="GA186" s="145"/>
      <c r="GB186" s="145"/>
      <c r="GC186" s="145"/>
      <c r="GD186" s="145"/>
      <c r="GE186" s="145"/>
      <c r="GF186" s="145"/>
      <c r="GG186" s="145"/>
      <c r="GH186" s="145"/>
      <c r="GI186" s="145"/>
      <c r="GJ186" s="145"/>
      <c r="GK186" s="145"/>
      <c r="GL186" s="145"/>
      <c r="GM186" s="145"/>
      <c r="GN186" s="145"/>
      <c r="GO186" s="145"/>
      <c r="GP186" s="145"/>
      <c r="GQ186" s="145"/>
      <c r="GR186" s="145"/>
      <c r="GS186" s="145"/>
      <c r="GT186" s="145"/>
      <c r="GU186" s="145"/>
      <c r="GV186" s="145"/>
      <c r="GW186" s="145"/>
      <c r="GX186" s="145"/>
      <c r="GY186" s="145"/>
      <c r="GZ186" s="145"/>
      <c r="HA186" s="145"/>
      <c r="HB186" s="145"/>
      <c r="HC186" s="145"/>
      <c r="HD186" s="145"/>
      <c r="HE186" s="145"/>
      <c r="HF186" s="145"/>
      <c r="HG186" s="145"/>
      <c r="HH186" s="145"/>
      <c r="HI186" s="145"/>
      <c r="HJ186" s="145"/>
      <c r="HK186" s="145"/>
      <c r="HL186" s="145"/>
      <c r="HM186" s="145"/>
      <c r="HN186" s="145"/>
      <c r="HO186" s="145"/>
      <c r="HP186" s="145"/>
      <c r="HQ186" s="145"/>
      <c r="HR186" s="145"/>
      <c r="HS186" s="145"/>
      <c r="HT186" s="145"/>
      <c r="HU186" s="145"/>
      <c r="HV186" s="145"/>
      <c r="HW186" s="145"/>
      <c r="HX186" s="145"/>
      <c r="HY186" s="145"/>
      <c r="HZ186" s="145"/>
      <c r="IA186" s="145"/>
      <c r="IB186" s="145"/>
      <c r="IC186" s="145"/>
      <c r="ID186" s="145"/>
      <c r="IE186" s="145"/>
      <c r="IF186" s="145"/>
      <c r="IG186" s="145"/>
      <c r="IH186" s="145"/>
      <c r="II186" s="145"/>
      <c r="IJ186" s="145"/>
      <c r="IK186" s="145"/>
      <c r="IL186" s="145"/>
      <c r="IM186" s="145"/>
      <c r="IN186" s="145"/>
      <c r="IO186" s="145"/>
      <c r="IP186" s="145"/>
      <c r="IQ186" s="145"/>
      <c r="IR186" s="145"/>
      <c r="IS186" s="145"/>
      <c r="IT186" s="145"/>
      <c r="IU186" s="145"/>
      <c r="IV186" s="145"/>
    </row>
    <row r="187" spans="1:256" ht="45" customHeight="1" x14ac:dyDescent="0.5">
      <c r="B187" s="94"/>
      <c r="C187" s="56"/>
      <c r="D187" s="163"/>
      <c r="E187" s="57"/>
      <c r="F187" s="143"/>
      <c r="G187" s="75"/>
      <c r="H187" s="75"/>
      <c r="I187" s="75"/>
      <c r="J187" s="75"/>
      <c r="K187" s="75"/>
      <c r="L187" s="75"/>
      <c r="M187" s="75"/>
      <c r="N187" s="75"/>
      <c r="O187" s="75"/>
      <c r="P187" s="145"/>
      <c r="Q187" s="145"/>
      <c r="R187" s="145"/>
      <c r="S187" s="145"/>
      <c r="T187" s="145"/>
      <c r="U187" s="145"/>
      <c r="V187" s="145"/>
      <c r="W187" s="145"/>
      <c r="X187" s="145"/>
      <c r="Y187" s="145"/>
      <c r="Z187" s="145"/>
      <c r="AA187" s="145"/>
      <c r="AB187" s="145"/>
      <c r="AC187" s="145"/>
      <c r="AD187" s="145"/>
      <c r="AE187" s="145"/>
      <c r="AF187" s="145"/>
      <c r="AG187" s="145"/>
      <c r="AH187" s="145"/>
      <c r="AI187" s="145"/>
      <c r="AJ187" s="145"/>
      <c r="AK187" s="145"/>
      <c r="AL187" s="145"/>
      <c r="AM187" s="145"/>
      <c r="AN187" s="145"/>
      <c r="AO187" s="145"/>
      <c r="AP187" s="145"/>
      <c r="AQ187" s="145"/>
      <c r="AR187" s="145"/>
      <c r="AS187" s="145"/>
      <c r="AT187" s="145"/>
      <c r="AU187" s="145"/>
      <c r="AV187" s="145"/>
      <c r="AW187" s="145"/>
      <c r="AX187" s="145"/>
      <c r="AY187" s="145"/>
      <c r="AZ187" s="145"/>
      <c r="BA187" s="145"/>
      <c r="BB187" s="145"/>
      <c r="BC187" s="145"/>
      <c r="BD187" s="145"/>
      <c r="BE187" s="145"/>
      <c r="BF187" s="145"/>
      <c r="BG187" s="145"/>
      <c r="BH187" s="145"/>
      <c r="BI187" s="145"/>
      <c r="BJ187" s="145"/>
      <c r="BK187" s="145"/>
      <c r="BL187" s="145"/>
      <c r="BM187" s="145"/>
      <c r="BN187" s="145"/>
      <c r="BO187" s="145"/>
      <c r="BP187" s="145"/>
      <c r="BQ187" s="145"/>
      <c r="BR187" s="145"/>
      <c r="BS187" s="145"/>
      <c r="BT187" s="145"/>
      <c r="BU187" s="145"/>
      <c r="BV187" s="145"/>
      <c r="BW187" s="145"/>
      <c r="BX187" s="145"/>
      <c r="BY187" s="145"/>
      <c r="BZ187" s="145"/>
      <c r="CA187" s="145"/>
      <c r="CB187" s="145"/>
      <c r="CC187" s="145"/>
      <c r="CD187" s="145"/>
      <c r="CE187" s="145"/>
      <c r="CF187" s="145"/>
      <c r="CG187" s="145"/>
      <c r="CH187" s="145"/>
      <c r="CI187" s="145"/>
      <c r="CJ187" s="145"/>
      <c r="CK187" s="145"/>
      <c r="CL187" s="145"/>
      <c r="CM187" s="145"/>
      <c r="CN187" s="145"/>
      <c r="CO187" s="145"/>
      <c r="CP187" s="145"/>
      <c r="CQ187" s="145"/>
      <c r="CR187" s="145"/>
      <c r="CS187" s="145"/>
      <c r="CT187" s="145"/>
      <c r="CU187" s="145"/>
      <c r="CV187" s="145"/>
      <c r="CW187" s="145"/>
      <c r="CX187" s="145"/>
      <c r="CY187" s="145"/>
      <c r="CZ187" s="145"/>
      <c r="DA187" s="145"/>
      <c r="DB187" s="145"/>
      <c r="DC187" s="145"/>
      <c r="DD187" s="145"/>
      <c r="DE187" s="145"/>
      <c r="DF187" s="145"/>
      <c r="DG187" s="145"/>
      <c r="DH187" s="145"/>
      <c r="DI187" s="145"/>
      <c r="DJ187" s="145"/>
      <c r="DK187" s="145"/>
      <c r="DL187" s="145"/>
      <c r="DM187" s="145"/>
      <c r="DN187" s="145"/>
      <c r="DO187" s="145"/>
      <c r="DP187" s="145"/>
      <c r="DQ187" s="145"/>
      <c r="DR187" s="145"/>
      <c r="DS187" s="145"/>
      <c r="DT187" s="145"/>
      <c r="DU187" s="145"/>
      <c r="DV187" s="145"/>
      <c r="DW187" s="145"/>
      <c r="DX187" s="145"/>
      <c r="DY187" s="145"/>
      <c r="DZ187" s="145"/>
      <c r="EA187" s="145"/>
      <c r="EB187" s="145"/>
      <c r="EC187" s="145"/>
      <c r="ED187" s="145"/>
      <c r="EE187" s="145"/>
      <c r="EF187" s="145"/>
      <c r="EG187" s="145"/>
      <c r="EH187" s="145"/>
      <c r="EI187" s="145"/>
      <c r="EJ187" s="145"/>
      <c r="EK187" s="145"/>
      <c r="EL187" s="145"/>
      <c r="EM187" s="145"/>
      <c r="EN187" s="145"/>
      <c r="EO187" s="145"/>
      <c r="EP187" s="145"/>
      <c r="EQ187" s="145"/>
      <c r="ER187" s="145"/>
      <c r="ES187" s="145"/>
      <c r="ET187" s="145"/>
      <c r="EU187" s="145"/>
      <c r="EV187" s="145"/>
      <c r="EW187" s="145"/>
      <c r="EX187" s="145"/>
      <c r="EY187" s="145"/>
      <c r="EZ187" s="145"/>
      <c r="FA187" s="145"/>
      <c r="FB187" s="145"/>
      <c r="FC187" s="145"/>
      <c r="FD187" s="145"/>
      <c r="FE187" s="145"/>
      <c r="FF187" s="145"/>
      <c r="FG187" s="145"/>
      <c r="FH187" s="145"/>
      <c r="FI187" s="145"/>
      <c r="FJ187" s="145"/>
      <c r="FK187" s="145"/>
      <c r="FL187" s="145"/>
      <c r="FM187" s="145"/>
      <c r="FN187" s="145"/>
      <c r="FO187" s="145"/>
      <c r="FP187" s="145"/>
      <c r="FQ187" s="145"/>
      <c r="FR187" s="145"/>
      <c r="FS187" s="145"/>
      <c r="FT187" s="145"/>
      <c r="FU187" s="145"/>
      <c r="FV187" s="145"/>
      <c r="FW187" s="145"/>
      <c r="FX187" s="145"/>
      <c r="FY187" s="145"/>
      <c r="FZ187" s="145"/>
      <c r="GA187" s="145"/>
      <c r="GB187" s="145"/>
      <c r="GC187" s="145"/>
      <c r="GD187" s="145"/>
      <c r="GE187" s="145"/>
      <c r="GF187" s="145"/>
      <c r="GG187" s="145"/>
      <c r="GH187" s="145"/>
      <c r="GI187" s="145"/>
      <c r="GJ187" s="145"/>
      <c r="GK187" s="145"/>
      <c r="GL187" s="145"/>
      <c r="GM187" s="145"/>
      <c r="GN187" s="145"/>
      <c r="GO187" s="145"/>
      <c r="GP187" s="145"/>
      <c r="GQ187" s="145"/>
      <c r="GR187" s="145"/>
      <c r="GS187" s="145"/>
      <c r="GT187" s="145"/>
      <c r="GU187" s="145"/>
      <c r="GV187" s="145"/>
      <c r="GW187" s="145"/>
      <c r="GX187" s="145"/>
      <c r="GY187" s="145"/>
      <c r="GZ187" s="145"/>
      <c r="HA187" s="145"/>
      <c r="HB187" s="145"/>
      <c r="HC187" s="145"/>
      <c r="HD187" s="145"/>
      <c r="HE187" s="145"/>
      <c r="HF187" s="145"/>
      <c r="HG187" s="145"/>
      <c r="HH187" s="145"/>
      <c r="HI187" s="145"/>
      <c r="HJ187" s="145"/>
      <c r="HK187" s="145"/>
      <c r="HL187" s="145"/>
      <c r="HM187" s="145"/>
      <c r="HN187" s="145"/>
      <c r="HO187" s="145"/>
      <c r="HP187" s="145"/>
      <c r="HQ187" s="145"/>
      <c r="HR187" s="145"/>
      <c r="HS187" s="145"/>
      <c r="HT187" s="145"/>
      <c r="HU187" s="145"/>
      <c r="HV187" s="145"/>
      <c r="HW187" s="145"/>
      <c r="HX187" s="145"/>
      <c r="HY187" s="145"/>
      <c r="HZ187" s="145"/>
      <c r="IA187" s="145"/>
      <c r="IB187" s="145"/>
      <c r="IC187" s="145"/>
      <c r="ID187" s="145"/>
      <c r="IE187" s="145"/>
      <c r="IF187" s="145"/>
      <c r="IG187" s="145"/>
      <c r="IH187" s="145"/>
      <c r="II187" s="145"/>
      <c r="IJ187" s="145"/>
      <c r="IK187" s="145"/>
      <c r="IL187" s="145"/>
      <c r="IM187" s="145"/>
      <c r="IN187" s="145"/>
      <c r="IO187" s="145"/>
      <c r="IP187" s="145"/>
      <c r="IQ187" s="145"/>
      <c r="IR187" s="145"/>
      <c r="IS187" s="145"/>
      <c r="IT187" s="145"/>
      <c r="IU187" s="145"/>
      <c r="IV187" s="145"/>
    </row>
    <row r="188" spans="1:256" ht="45" customHeight="1" x14ac:dyDescent="0.5">
      <c r="B188" s="23"/>
      <c r="C188" s="56" t="s">
        <v>232</v>
      </c>
      <c r="D188" s="229" t="s">
        <v>233</v>
      </c>
      <c r="E188" s="57"/>
      <c r="F188" s="143" t="s">
        <v>234</v>
      </c>
      <c r="G188" s="111"/>
      <c r="H188" s="83"/>
      <c r="I188" s="83">
        <v>3700</v>
      </c>
      <c r="J188" s="83">
        <v>4700</v>
      </c>
      <c r="K188" s="83"/>
      <c r="L188" s="83"/>
      <c r="M188" s="83"/>
      <c r="N188" s="83"/>
      <c r="O188" s="83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"/>
      <c r="DL188" s="2"/>
      <c r="DM188" s="2"/>
      <c r="DN188" s="2"/>
      <c r="DO188" s="2"/>
      <c r="DP188" s="2"/>
      <c r="DQ188" s="2"/>
      <c r="DR188" s="2"/>
      <c r="DS188" s="2"/>
      <c r="DT188" s="2"/>
      <c r="DU188" s="2"/>
      <c r="DV188" s="2"/>
      <c r="DW188" s="2"/>
      <c r="DX188" s="2"/>
      <c r="DY188" s="2"/>
      <c r="DZ188" s="2"/>
      <c r="EA188" s="2"/>
      <c r="EB188" s="2"/>
      <c r="EC188" s="2"/>
      <c r="ED188" s="2"/>
      <c r="EE188" s="2"/>
      <c r="EF188" s="2"/>
      <c r="EG188" s="2"/>
      <c r="EH188" s="2"/>
      <c r="EI188" s="2"/>
      <c r="EJ188" s="2"/>
      <c r="EK188" s="2"/>
      <c r="EL188" s="2"/>
      <c r="EM188" s="2"/>
      <c r="EN188" s="2"/>
      <c r="EO188" s="2"/>
      <c r="EP188" s="2"/>
      <c r="EQ188" s="2"/>
      <c r="ER188" s="2"/>
      <c r="ES188" s="2"/>
      <c r="ET188" s="2"/>
      <c r="EU188" s="2"/>
      <c r="EV188" s="2"/>
      <c r="EW188" s="2"/>
      <c r="EX188" s="2"/>
      <c r="EY188" s="2"/>
      <c r="EZ188" s="2"/>
      <c r="FA188" s="2"/>
      <c r="FB188" s="2"/>
      <c r="FC188" s="2"/>
      <c r="FD188" s="2"/>
      <c r="FE188" s="2"/>
      <c r="FF188" s="2"/>
      <c r="FG188" s="2"/>
      <c r="FH188" s="2"/>
      <c r="FI188" s="2"/>
      <c r="FJ188" s="2"/>
      <c r="FK188" s="2"/>
      <c r="FL188" s="2"/>
      <c r="FM188" s="2"/>
      <c r="FN188" s="2"/>
      <c r="FO188" s="2"/>
      <c r="FP188" s="2"/>
      <c r="FQ188" s="2"/>
      <c r="FR188" s="2"/>
      <c r="FS188" s="2"/>
      <c r="FT188" s="2"/>
      <c r="FU188" s="2"/>
      <c r="FV188" s="2"/>
      <c r="FW188" s="2"/>
      <c r="FX188" s="2"/>
      <c r="FY188" s="2"/>
      <c r="FZ188" s="2"/>
      <c r="GA188" s="2"/>
      <c r="GB188" s="2"/>
      <c r="GC188" s="2"/>
      <c r="GD188" s="2"/>
      <c r="GE188" s="2"/>
      <c r="GF188" s="2"/>
      <c r="GG188" s="2"/>
      <c r="GH188" s="2"/>
      <c r="GI188" s="2"/>
      <c r="GJ188" s="2"/>
      <c r="GK188" s="2"/>
      <c r="GL188" s="2"/>
      <c r="GM188" s="2"/>
      <c r="GN188" s="2"/>
      <c r="GO188" s="2"/>
      <c r="GP188" s="2"/>
      <c r="GQ188" s="2"/>
      <c r="GR188" s="2"/>
      <c r="GS188" s="2"/>
      <c r="GT188" s="2"/>
      <c r="GU188" s="2"/>
      <c r="GV188" s="2"/>
      <c r="GW188" s="2"/>
      <c r="GX188" s="2"/>
      <c r="GY188" s="2"/>
      <c r="GZ188" s="2"/>
      <c r="HA188" s="2"/>
      <c r="HB188" s="2"/>
      <c r="HC188" s="2"/>
      <c r="HD188" s="2"/>
      <c r="HE188" s="2"/>
      <c r="HF188" s="2"/>
      <c r="HG188" s="2"/>
      <c r="HH188" s="2"/>
      <c r="HI188" s="2"/>
      <c r="HJ188" s="2"/>
      <c r="HK188" s="2"/>
      <c r="HL188" s="2"/>
      <c r="HM188" s="2"/>
      <c r="HN188" s="2"/>
      <c r="HO188" s="2"/>
      <c r="HP188" s="2"/>
      <c r="HQ188" s="2"/>
      <c r="HR188" s="2"/>
      <c r="HS188" s="2"/>
      <c r="HT188" s="2"/>
      <c r="HU188" s="2"/>
      <c r="HV188" s="2"/>
      <c r="HW188" s="2"/>
      <c r="HX188" s="2"/>
      <c r="HY188" s="2"/>
      <c r="HZ188" s="2"/>
      <c r="IA188" s="2"/>
      <c r="IB188" s="2"/>
      <c r="IC188" s="2"/>
      <c r="ID188" s="2"/>
      <c r="IE188" s="2"/>
      <c r="IF188" s="2"/>
      <c r="IG188" s="2"/>
      <c r="IH188" s="2"/>
      <c r="II188" s="2"/>
      <c r="IJ188" s="2"/>
      <c r="IK188" s="2"/>
      <c r="IL188" s="2"/>
      <c r="IM188" s="2"/>
      <c r="IN188" s="2"/>
      <c r="IO188" s="2"/>
      <c r="IP188" s="2"/>
      <c r="IQ188" s="2"/>
      <c r="IR188" s="2"/>
      <c r="IS188" s="2"/>
      <c r="IT188" s="2"/>
      <c r="IU188" s="2"/>
      <c r="IV188" s="2"/>
    </row>
    <row r="189" spans="1:256" ht="45" customHeight="1" x14ac:dyDescent="0.5">
      <c r="B189" s="23"/>
      <c r="C189" s="56"/>
      <c r="D189" s="229"/>
      <c r="E189" s="57"/>
      <c r="F189" s="143"/>
      <c r="G189" s="111"/>
      <c r="H189" s="78"/>
      <c r="I189" s="78"/>
      <c r="J189" s="78"/>
      <c r="K189" s="78"/>
      <c r="L189" s="78"/>
      <c r="M189" s="78"/>
      <c r="N189" s="78"/>
      <c r="O189" s="78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  <c r="DN189" s="2"/>
      <c r="DO189" s="2"/>
      <c r="DP189" s="2"/>
      <c r="DQ189" s="2"/>
      <c r="DR189" s="2"/>
      <c r="DS189" s="2"/>
      <c r="DT189" s="2"/>
      <c r="DU189" s="2"/>
      <c r="DV189" s="2"/>
      <c r="DW189" s="2"/>
      <c r="DX189" s="2"/>
      <c r="DY189" s="2"/>
      <c r="DZ189" s="2"/>
      <c r="EA189" s="2"/>
      <c r="EB189" s="2"/>
      <c r="EC189" s="2"/>
      <c r="ED189" s="2"/>
      <c r="EE189" s="2"/>
      <c r="EF189" s="2"/>
      <c r="EG189" s="2"/>
      <c r="EH189" s="2"/>
      <c r="EI189" s="2"/>
      <c r="EJ189" s="2"/>
      <c r="EK189" s="2"/>
      <c r="EL189" s="2"/>
      <c r="EM189" s="2"/>
      <c r="EN189" s="2"/>
      <c r="EO189" s="2"/>
      <c r="EP189" s="2"/>
      <c r="EQ189" s="2"/>
      <c r="ER189" s="2"/>
      <c r="ES189" s="2"/>
      <c r="ET189" s="2"/>
      <c r="EU189" s="2"/>
      <c r="EV189" s="2"/>
      <c r="EW189" s="2"/>
      <c r="EX189" s="2"/>
      <c r="EY189" s="2"/>
      <c r="EZ189" s="2"/>
      <c r="FA189" s="2"/>
      <c r="FB189" s="2"/>
      <c r="FC189" s="2"/>
      <c r="FD189" s="2"/>
      <c r="FE189" s="2"/>
      <c r="FF189" s="2"/>
      <c r="FG189" s="2"/>
      <c r="FH189" s="2"/>
      <c r="FI189" s="2"/>
      <c r="FJ189" s="2"/>
      <c r="FK189" s="2"/>
      <c r="FL189" s="2"/>
      <c r="FM189" s="2"/>
      <c r="FN189" s="2"/>
      <c r="FO189" s="2"/>
      <c r="FP189" s="2"/>
      <c r="FQ189" s="2"/>
      <c r="FR189" s="2"/>
      <c r="FS189" s="2"/>
      <c r="FT189" s="2"/>
      <c r="FU189" s="2"/>
      <c r="FV189" s="2"/>
      <c r="FW189" s="2"/>
      <c r="FX189" s="2"/>
      <c r="FY189" s="2"/>
      <c r="FZ189" s="2"/>
      <c r="GA189" s="2"/>
      <c r="GB189" s="2"/>
      <c r="GC189" s="2"/>
      <c r="GD189" s="2"/>
      <c r="GE189" s="2"/>
      <c r="GF189" s="2"/>
      <c r="GG189" s="2"/>
      <c r="GH189" s="2"/>
      <c r="GI189" s="2"/>
      <c r="GJ189" s="2"/>
      <c r="GK189" s="2"/>
      <c r="GL189" s="2"/>
      <c r="GM189" s="2"/>
      <c r="GN189" s="2"/>
      <c r="GO189" s="2"/>
      <c r="GP189" s="2"/>
      <c r="GQ189" s="2"/>
      <c r="GR189" s="2"/>
      <c r="GS189" s="2"/>
      <c r="GT189" s="2"/>
      <c r="GU189" s="2"/>
      <c r="GV189" s="2"/>
      <c r="GW189" s="2"/>
      <c r="GX189" s="2"/>
      <c r="GY189" s="2"/>
      <c r="GZ189" s="2"/>
      <c r="HA189" s="2"/>
      <c r="HB189" s="2"/>
      <c r="HC189" s="2"/>
      <c r="HD189" s="2"/>
      <c r="HE189" s="2"/>
      <c r="HF189" s="2"/>
      <c r="HG189" s="2"/>
      <c r="HH189" s="2"/>
      <c r="HI189" s="2"/>
      <c r="HJ189" s="2"/>
      <c r="HK189" s="2"/>
      <c r="HL189" s="2"/>
      <c r="HM189" s="2"/>
      <c r="HN189" s="2"/>
      <c r="HO189" s="2"/>
      <c r="HP189" s="2"/>
      <c r="HQ189" s="2"/>
      <c r="HR189" s="2"/>
      <c r="HS189" s="2"/>
      <c r="HT189" s="2"/>
      <c r="HU189" s="2"/>
      <c r="HV189" s="2"/>
      <c r="HW189" s="2"/>
      <c r="HX189" s="2"/>
      <c r="HY189" s="2"/>
      <c r="HZ189" s="2"/>
      <c r="IA189" s="2"/>
      <c r="IB189" s="2"/>
      <c r="IC189" s="2"/>
      <c r="ID189" s="2"/>
      <c r="IE189" s="2"/>
      <c r="IF189" s="2"/>
      <c r="IG189" s="2"/>
      <c r="IH189" s="2"/>
      <c r="II189" s="2"/>
      <c r="IJ189" s="2"/>
      <c r="IK189" s="2"/>
      <c r="IL189" s="2"/>
      <c r="IM189" s="2"/>
      <c r="IN189" s="2"/>
      <c r="IO189" s="2"/>
      <c r="IP189" s="2"/>
      <c r="IQ189" s="2"/>
      <c r="IR189" s="2"/>
      <c r="IS189" s="2"/>
      <c r="IT189" s="2"/>
      <c r="IU189" s="2"/>
      <c r="IV189" s="2"/>
    </row>
    <row r="190" spans="1:256" ht="45" customHeight="1" x14ac:dyDescent="0.5">
      <c r="B190" s="29"/>
      <c r="C190" s="56" t="s">
        <v>235</v>
      </c>
      <c r="D190" s="142" t="s">
        <v>236</v>
      </c>
      <c r="E190" s="57"/>
      <c r="F190" s="164"/>
      <c r="G190" s="168"/>
      <c r="H190" s="53"/>
      <c r="I190" s="53">
        <f>SUM(I191:I192)</f>
        <v>600</v>
      </c>
      <c r="J190" s="53">
        <f>SUM(J191:J192)</f>
        <v>600</v>
      </c>
      <c r="K190" s="53">
        <f>SUM(K191:K192)</f>
        <v>0</v>
      </c>
      <c r="L190" s="230"/>
      <c r="M190" s="53"/>
      <c r="N190" s="53"/>
      <c r="O190" s="53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  <c r="DN190" s="2"/>
      <c r="DO190" s="2"/>
      <c r="DP190" s="2"/>
      <c r="DQ190" s="2"/>
      <c r="DR190" s="2"/>
      <c r="DS190" s="2"/>
      <c r="DT190" s="2"/>
      <c r="DU190" s="2"/>
      <c r="DV190" s="2"/>
      <c r="DW190" s="2"/>
      <c r="DX190" s="2"/>
      <c r="DY190" s="2"/>
      <c r="DZ190" s="2"/>
      <c r="EA190" s="2"/>
      <c r="EB190" s="2"/>
      <c r="EC190" s="2"/>
      <c r="ED190" s="2"/>
      <c r="EE190" s="2"/>
      <c r="EF190" s="2"/>
      <c r="EG190" s="2"/>
      <c r="EH190" s="2"/>
      <c r="EI190" s="2"/>
      <c r="EJ190" s="2"/>
      <c r="EK190" s="2"/>
      <c r="EL190" s="2"/>
      <c r="EM190" s="2"/>
      <c r="EN190" s="2"/>
      <c r="EO190" s="2"/>
      <c r="EP190" s="2"/>
      <c r="EQ190" s="2"/>
      <c r="ER190" s="2"/>
      <c r="ES190" s="2"/>
      <c r="ET190" s="2"/>
      <c r="EU190" s="2"/>
      <c r="EV190" s="2"/>
      <c r="EW190" s="2"/>
      <c r="EX190" s="2"/>
      <c r="EY190" s="2"/>
      <c r="EZ190" s="2"/>
      <c r="FA190" s="2"/>
      <c r="FB190" s="2"/>
      <c r="FC190" s="2"/>
      <c r="FD190" s="2"/>
      <c r="FE190" s="2"/>
      <c r="FF190" s="2"/>
      <c r="FG190" s="2"/>
      <c r="FH190" s="2"/>
      <c r="FI190" s="2"/>
      <c r="FJ190" s="2"/>
      <c r="FK190" s="2"/>
      <c r="FL190" s="2"/>
      <c r="FM190" s="2"/>
      <c r="FN190" s="2"/>
      <c r="FO190" s="2"/>
      <c r="FP190" s="2"/>
      <c r="FQ190" s="2"/>
      <c r="FR190" s="2"/>
      <c r="FS190" s="2"/>
      <c r="FT190" s="2"/>
      <c r="FU190" s="2"/>
      <c r="FV190" s="2"/>
      <c r="FW190" s="2"/>
      <c r="FX190" s="2"/>
      <c r="FY190" s="2"/>
      <c r="FZ190" s="2"/>
      <c r="GA190" s="2"/>
      <c r="GB190" s="2"/>
      <c r="GC190" s="2"/>
      <c r="GD190" s="2"/>
      <c r="GE190" s="2"/>
      <c r="GF190" s="2"/>
      <c r="GG190" s="2"/>
      <c r="GH190" s="2"/>
      <c r="GI190" s="2"/>
      <c r="GJ190" s="2"/>
      <c r="GK190" s="2"/>
      <c r="GL190" s="2"/>
      <c r="GM190" s="2"/>
      <c r="GN190" s="2"/>
      <c r="GO190" s="2"/>
      <c r="GP190" s="2"/>
      <c r="GQ190" s="2"/>
      <c r="GR190" s="2"/>
      <c r="GS190" s="2"/>
      <c r="GT190" s="2"/>
      <c r="GU190" s="2"/>
      <c r="GV190" s="2"/>
      <c r="GW190" s="2"/>
      <c r="GX190" s="2"/>
      <c r="GY190" s="2"/>
      <c r="GZ190" s="2"/>
      <c r="HA190" s="2"/>
      <c r="HB190" s="2"/>
      <c r="HC190" s="2"/>
      <c r="HD190" s="2"/>
      <c r="HE190" s="2"/>
      <c r="HF190" s="2"/>
      <c r="HG190" s="2"/>
      <c r="HH190" s="2"/>
      <c r="HI190" s="2"/>
      <c r="HJ190" s="2"/>
      <c r="HK190" s="2"/>
      <c r="HL190" s="2"/>
      <c r="HM190" s="2"/>
      <c r="HN190" s="2"/>
      <c r="HO190" s="2"/>
      <c r="HP190" s="2"/>
      <c r="HQ190" s="2"/>
      <c r="HR190" s="2"/>
      <c r="HS190" s="2"/>
      <c r="HT190" s="2"/>
      <c r="HU190" s="2"/>
      <c r="HV190" s="2"/>
      <c r="HW190" s="2"/>
      <c r="HX190" s="2"/>
      <c r="HY190" s="2"/>
      <c r="HZ190" s="2"/>
      <c r="IA190" s="2"/>
      <c r="IB190" s="2"/>
      <c r="IC190" s="2"/>
      <c r="ID190" s="2"/>
      <c r="IE190" s="2"/>
      <c r="IF190" s="2"/>
      <c r="IG190" s="2"/>
      <c r="IH190" s="2"/>
      <c r="II190" s="2"/>
      <c r="IJ190" s="2"/>
      <c r="IK190" s="2"/>
      <c r="IL190" s="2"/>
      <c r="IM190" s="2"/>
      <c r="IN190" s="2"/>
      <c r="IO190" s="2"/>
      <c r="IP190" s="2"/>
      <c r="IQ190" s="2"/>
      <c r="IR190" s="2"/>
      <c r="IS190" s="2"/>
      <c r="IT190" s="2"/>
      <c r="IU190" s="2"/>
      <c r="IV190" s="2"/>
    </row>
    <row r="191" spans="1:256" ht="45" customHeight="1" x14ac:dyDescent="0.5">
      <c r="B191" s="86"/>
      <c r="C191" s="82"/>
      <c r="D191" s="174"/>
      <c r="E191" s="81" t="s">
        <v>19</v>
      </c>
      <c r="F191" s="137" t="s">
        <v>237</v>
      </c>
      <c r="G191" s="231"/>
      <c r="H191" s="85"/>
      <c r="I191" s="85">
        <v>350</v>
      </c>
      <c r="J191" s="85">
        <v>350</v>
      </c>
      <c r="K191" s="85"/>
      <c r="L191" s="85"/>
      <c r="M191" s="78"/>
      <c r="N191" s="78"/>
      <c r="O191" s="78"/>
      <c r="P191" s="145"/>
      <c r="Q191" s="145"/>
      <c r="R191" s="145"/>
      <c r="S191" s="145"/>
      <c r="T191" s="145"/>
      <c r="U191" s="145"/>
      <c r="V191" s="145"/>
      <c r="W191" s="145"/>
      <c r="X191" s="145"/>
      <c r="Y191" s="145"/>
      <c r="Z191" s="145"/>
      <c r="AA191" s="145"/>
      <c r="AB191" s="145"/>
      <c r="AC191" s="145"/>
      <c r="AD191" s="145"/>
      <c r="AE191" s="145"/>
      <c r="AF191" s="145"/>
      <c r="AG191" s="145"/>
      <c r="AH191" s="145"/>
      <c r="AI191" s="145"/>
      <c r="AJ191" s="145"/>
      <c r="AK191" s="145"/>
      <c r="AL191" s="145"/>
      <c r="AM191" s="145"/>
      <c r="AN191" s="145"/>
      <c r="AO191" s="145"/>
      <c r="AP191" s="145"/>
      <c r="AQ191" s="145"/>
      <c r="AR191" s="145"/>
      <c r="AS191" s="145"/>
      <c r="AT191" s="145"/>
      <c r="AU191" s="145"/>
      <c r="AV191" s="145"/>
      <c r="AW191" s="145"/>
      <c r="AX191" s="145"/>
      <c r="AY191" s="145"/>
      <c r="AZ191" s="145"/>
      <c r="BA191" s="145"/>
      <c r="BB191" s="145"/>
      <c r="BC191" s="145"/>
      <c r="BD191" s="145"/>
      <c r="BE191" s="145"/>
      <c r="BF191" s="145"/>
      <c r="BG191" s="145"/>
      <c r="BH191" s="145"/>
      <c r="BI191" s="145"/>
      <c r="BJ191" s="145"/>
      <c r="BK191" s="145"/>
      <c r="BL191" s="145"/>
      <c r="BM191" s="145"/>
      <c r="BN191" s="145"/>
      <c r="BO191" s="145"/>
      <c r="BP191" s="145"/>
      <c r="BQ191" s="145"/>
      <c r="BR191" s="145"/>
      <c r="BS191" s="145"/>
      <c r="BT191" s="145"/>
      <c r="BU191" s="145"/>
      <c r="BV191" s="145"/>
      <c r="BW191" s="145"/>
      <c r="BX191" s="145"/>
      <c r="BY191" s="145"/>
      <c r="BZ191" s="145"/>
      <c r="CA191" s="145"/>
      <c r="CB191" s="145"/>
      <c r="CC191" s="145"/>
      <c r="CD191" s="145"/>
      <c r="CE191" s="145"/>
      <c r="CF191" s="145"/>
      <c r="CG191" s="145"/>
      <c r="CH191" s="145"/>
      <c r="CI191" s="145"/>
      <c r="CJ191" s="145"/>
      <c r="CK191" s="145"/>
      <c r="CL191" s="145"/>
      <c r="CM191" s="145"/>
      <c r="CN191" s="145"/>
      <c r="CO191" s="145"/>
      <c r="CP191" s="145"/>
      <c r="CQ191" s="145"/>
      <c r="CR191" s="145"/>
      <c r="CS191" s="145"/>
      <c r="CT191" s="145"/>
      <c r="CU191" s="145"/>
      <c r="CV191" s="145"/>
      <c r="CW191" s="145"/>
      <c r="CX191" s="145"/>
      <c r="CY191" s="145"/>
      <c r="CZ191" s="145"/>
      <c r="DA191" s="145"/>
      <c r="DB191" s="145"/>
      <c r="DC191" s="145"/>
      <c r="DD191" s="145"/>
      <c r="DE191" s="145"/>
      <c r="DF191" s="145"/>
      <c r="DG191" s="145"/>
      <c r="DH191" s="145"/>
      <c r="DI191" s="145"/>
      <c r="DJ191" s="145"/>
      <c r="DK191" s="145"/>
      <c r="DL191" s="145"/>
      <c r="DM191" s="145"/>
      <c r="DN191" s="145"/>
      <c r="DO191" s="145"/>
      <c r="DP191" s="145"/>
      <c r="DQ191" s="145"/>
      <c r="DR191" s="145"/>
      <c r="DS191" s="145"/>
      <c r="DT191" s="145"/>
      <c r="DU191" s="145"/>
      <c r="DV191" s="145"/>
      <c r="DW191" s="145"/>
      <c r="DX191" s="145"/>
      <c r="DY191" s="145"/>
      <c r="DZ191" s="145"/>
      <c r="EA191" s="145"/>
      <c r="EB191" s="145"/>
      <c r="EC191" s="145"/>
      <c r="ED191" s="145"/>
      <c r="EE191" s="145"/>
      <c r="EF191" s="145"/>
      <c r="EG191" s="145"/>
      <c r="EH191" s="145"/>
      <c r="EI191" s="145"/>
      <c r="EJ191" s="145"/>
      <c r="EK191" s="145"/>
      <c r="EL191" s="145"/>
      <c r="EM191" s="145"/>
      <c r="EN191" s="145"/>
      <c r="EO191" s="145"/>
      <c r="EP191" s="145"/>
      <c r="EQ191" s="145"/>
      <c r="ER191" s="145"/>
      <c r="ES191" s="145"/>
      <c r="ET191" s="145"/>
      <c r="EU191" s="145"/>
      <c r="EV191" s="145"/>
      <c r="EW191" s="145"/>
      <c r="EX191" s="145"/>
      <c r="EY191" s="145"/>
      <c r="EZ191" s="145"/>
      <c r="FA191" s="145"/>
      <c r="FB191" s="145"/>
      <c r="FC191" s="145"/>
      <c r="FD191" s="145"/>
      <c r="FE191" s="145"/>
      <c r="FF191" s="145"/>
      <c r="FG191" s="145"/>
      <c r="FH191" s="145"/>
      <c r="FI191" s="145"/>
      <c r="FJ191" s="145"/>
      <c r="FK191" s="145"/>
      <c r="FL191" s="145"/>
      <c r="FM191" s="145"/>
      <c r="FN191" s="145"/>
      <c r="FO191" s="145"/>
      <c r="FP191" s="145"/>
      <c r="FQ191" s="145"/>
      <c r="FR191" s="145"/>
      <c r="FS191" s="145"/>
      <c r="FT191" s="145"/>
      <c r="FU191" s="145"/>
      <c r="FV191" s="145"/>
      <c r="FW191" s="145"/>
      <c r="FX191" s="145"/>
      <c r="FY191" s="145"/>
      <c r="FZ191" s="145"/>
      <c r="GA191" s="145"/>
      <c r="GB191" s="145"/>
      <c r="GC191" s="145"/>
      <c r="GD191" s="145"/>
      <c r="GE191" s="145"/>
      <c r="GF191" s="145"/>
      <c r="GG191" s="145"/>
      <c r="GH191" s="145"/>
      <c r="GI191" s="145"/>
      <c r="GJ191" s="145"/>
      <c r="GK191" s="145"/>
      <c r="GL191" s="145"/>
      <c r="GM191" s="145"/>
      <c r="GN191" s="145"/>
      <c r="GO191" s="145"/>
      <c r="GP191" s="145"/>
      <c r="GQ191" s="145"/>
      <c r="GR191" s="145"/>
      <c r="GS191" s="145"/>
      <c r="GT191" s="145"/>
      <c r="GU191" s="145"/>
      <c r="GV191" s="145"/>
      <c r="GW191" s="145"/>
      <c r="GX191" s="145"/>
      <c r="GY191" s="145"/>
      <c r="GZ191" s="145"/>
      <c r="HA191" s="145"/>
      <c r="HB191" s="145"/>
      <c r="HC191" s="145"/>
      <c r="HD191" s="145"/>
      <c r="HE191" s="145"/>
      <c r="HF191" s="145"/>
      <c r="HG191" s="145"/>
      <c r="HH191" s="145"/>
      <c r="HI191" s="145"/>
      <c r="HJ191" s="145"/>
      <c r="HK191" s="145"/>
      <c r="HL191" s="145"/>
      <c r="HM191" s="145"/>
      <c r="HN191" s="145"/>
      <c r="HO191" s="145"/>
      <c r="HP191" s="145"/>
      <c r="HQ191" s="145"/>
      <c r="HR191" s="145"/>
      <c r="HS191" s="145"/>
      <c r="HT191" s="145"/>
      <c r="HU191" s="145"/>
      <c r="HV191" s="145"/>
      <c r="HW191" s="145"/>
      <c r="HX191" s="145"/>
      <c r="HY191" s="145"/>
      <c r="HZ191" s="145"/>
      <c r="IA191" s="145"/>
      <c r="IB191" s="145"/>
      <c r="IC191" s="145"/>
      <c r="ID191" s="145"/>
      <c r="IE191" s="145"/>
      <c r="IF191" s="145"/>
      <c r="IG191" s="145"/>
      <c r="IH191" s="145"/>
      <c r="II191" s="145"/>
      <c r="IJ191" s="145"/>
      <c r="IK191" s="145"/>
      <c r="IL191" s="145"/>
      <c r="IM191" s="145"/>
      <c r="IN191" s="145"/>
      <c r="IO191" s="145"/>
      <c r="IP191" s="145"/>
      <c r="IQ191" s="145"/>
      <c r="IR191" s="145"/>
      <c r="IS191" s="145"/>
      <c r="IT191" s="145"/>
      <c r="IU191" s="145"/>
      <c r="IV191" s="145"/>
    </row>
    <row r="192" spans="1:256" ht="45" customHeight="1" x14ac:dyDescent="0.5">
      <c r="B192" s="86"/>
      <c r="C192" s="146"/>
      <c r="D192" s="146"/>
      <c r="E192" s="57" t="s">
        <v>21</v>
      </c>
      <c r="F192" s="56" t="s">
        <v>238</v>
      </c>
      <c r="G192" s="144"/>
      <c r="H192" s="85"/>
      <c r="I192" s="85">
        <v>250</v>
      </c>
      <c r="J192" s="85">
        <v>250</v>
      </c>
      <c r="K192" s="85"/>
      <c r="L192" s="85"/>
      <c r="M192" s="78"/>
      <c r="N192" s="78"/>
      <c r="O192" s="78"/>
      <c r="P192" s="2"/>
      <c r="Q192" s="94"/>
      <c r="R192" s="94"/>
      <c r="S192" s="94"/>
      <c r="T192" s="94"/>
      <c r="U192" s="94"/>
      <c r="V192" s="94"/>
      <c r="W192" s="94"/>
      <c r="X192" s="94"/>
      <c r="Y192" s="94"/>
      <c r="Z192" s="94"/>
      <c r="AA192" s="94"/>
      <c r="AB192" s="94"/>
      <c r="AC192" s="94"/>
      <c r="AD192" s="94"/>
      <c r="AE192" s="94"/>
      <c r="AF192" s="94"/>
      <c r="AG192" s="94"/>
      <c r="AH192" s="94"/>
      <c r="AI192" s="94"/>
      <c r="AJ192" s="94"/>
      <c r="AK192" s="94"/>
      <c r="AL192" s="94"/>
      <c r="AM192" s="94"/>
      <c r="AN192" s="94"/>
      <c r="AO192" s="94"/>
      <c r="AP192" s="94"/>
      <c r="AQ192" s="94"/>
      <c r="AR192" s="94"/>
      <c r="AS192" s="94"/>
      <c r="AT192" s="94"/>
      <c r="AU192" s="94"/>
      <c r="AV192" s="94"/>
      <c r="AW192" s="94"/>
      <c r="AX192" s="94"/>
      <c r="AY192" s="94"/>
      <c r="AZ192" s="94"/>
      <c r="BA192" s="94"/>
      <c r="BB192" s="94"/>
      <c r="BC192" s="94"/>
      <c r="BD192" s="94"/>
      <c r="BE192" s="94"/>
      <c r="BF192" s="94"/>
      <c r="BG192" s="94"/>
      <c r="BH192" s="94"/>
      <c r="BI192" s="94"/>
      <c r="BJ192" s="94"/>
      <c r="BK192" s="94"/>
      <c r="BL192" s="94"/>
      <c r="BM192" s="94"/>
      <c r="BN192" s="94"/>
      <c r="BO192" s="94"/>
      <c r="BP192" s="94"/>
      <c r="BQ192" s="94"/>
      <c r="BR192" s="94"/>
      <c r="BS192" s="94"/>
      <c r="BT192" s="94"/>
      <c r="BU192" s="94"/>
      <c r="BV192" s="94"/>
      <c r="BW192" s="94"/>
      <c r="BX192" s="94"/>
      <c r="BY192" s="94"/>
      <c r="BZ192" s="94"/>
      <c r="CA192" s="232"/>
      <c r="CB192" s="233"/>
      <c r="CC192" s="233"/>
      <c r="CD192" s="233"/>
      <c r="CE192" s="233"/>
      <c r="CF192" s="233"/>
      <c r="CG192" s="233"/>
      <c r="CH192" s="233"/>
      <c r="CI192" s="233"/>
      <c r="CJ192" s="233"/>
      <c r="CK192" s="233"/>
      <c r="CL192" s="233"/>
      <c r="CM192" s="233"/>
      <c r="CN192" s="233"/>
      <c r="CO192" s="233"/>
      <c r="CP192" s="233"/>
      <c r="CQ192" s="233"/>
      <c r="CR192" s="233"/>
      <c r="CS192" s="233"/>
      <c r="CT192" s="233"/>
      <c r="CU192" s="233"/>
      <c r="CV192" s="233"/>
      <c r="CW192" s="233"/>
      <c r="CX192" s="233"/>
      <c r="CY192" s="233"/>
      <c r="CZ192" s="233"/>
      <c r="DA192" s="233"/>
      <c r="DB192" s="233"/>
      <c r="DC192" s="233"/>
      <c r="DD192" s="233"/>
      <c r="DE192" s="233"/>
      <c r="DF192" s="233"/>
      <c r="DG192" s="233"/>
      <c r="DH192" s="233"/>
      <c r="DI192" s="233"/>
      <c r="DJ192" s="233"/>
      <c r="DK192" s="233"/>
      <c r="DL192" s="233"/>
      <c r="DM192" s="233"/>
      <c r="DN192" s="233"/>
      <c r="DO192" s="233"/>
      <c r="DP192" s="233"/>
      <c r="DQ192" s="233"/>
      <c r="DR192" s="233"/>
      <c r="DS192" s="233"/>
      <c r="DT192" s="233"/>
      <c r="DU192" s="233"/>
      <c r="DV192" s="233"/>
      <c r="DW192" s="233"/>
      <c r="DX192" s="233"/>
      <c r="DY192" s="233"/>
      <c r="DZ192" s="233"/>
      <c r="EA192" s="233"/>
      <c r="EB192" s="233"/>
      <c r="EC192" s="233"/>
      <c r="ED192" s="233"/>
      <c r="EE192" s="233"/>
      <c r="EF192" s="233"/>
      <c r="EG192" s="233"/>
      <c r="EH192" s="233"/>
      <c r="EI192" s="233"/>
      <c r="EJ192" s="233"/>
      <c r="EK192" s="233"/>
      <c r="EL192" s="233"/>
      <c r="EM192" s="233"/>
      <c r="EN192" s="233"/>
      <c r="EO192" s="233"/>
      <c r="EP192" s="233"/>
      <c r="EQ192" s="233"/>
      <c r="ER192" s="233"/>
      <c r="ES192" s="233"/>
      <c r="ET192" s="233"/>
      <c r="EU192" s="233"/>
      <c r="EV192" s="233"/>
      <c r="EW192" s="233"/>
      <c r="EX192" s="233"/>
      <c r="EY192" s="233"/>
      <c r="EZ192" s="233"/>
      <c r="FA192" s="233"/>
      <c r="FB192" s="233"/>
      <c r="FC192" s="233"/>
      <c r="FD192" s="233"/>
      <c r="FE192" s="233"/>
      <c r="FF192" s="233"/>
      <c r="FG192" s="233"/>
      <c r="FH192" s="233"/>
      <c r="FI192" s="233"/>
      <c r="FJ192" s="233"/>
      <c r="FK192" s="233"/>
      <c r="FL192" s="233"/>
      <c r="FM192" s="233"/>
      <c r="FN192" s="233"/>
      <c r="FO192" s="233"/>
      <c r="FP192" s="233"/>
      <c r="FQ192" s="233"/>
      <c r="FR192" s="233"/>
      <c r="FS192" s="233"/>
      <c r="FT192" s="233"/>
      <c r="FU192" s="233"/>
      <c r="FV192" s="233"/>
      <c r="FW192" s="233"/>
      <c r="FX192" s="233"/>
      <c r="FY192" s="233"/>
      <c r="FZ192" s="233"/>
      <c r="GA192" s="233"/>
      <c r="GB192" s="233"/>
      <c r="GC192" s="233"/>
      <c r="GD192" s="233"/>
      <c r="GE192" s="233"/>
      <c r="GF192" s="233"/>
      <c r="GG192" s="233"/>
      <c r="GH192" s="233"/>
      <c r="GI192" s="233"/>
      <c r="GJ192" s="233"/>
      <c r="GK192" s="233"/>
      <c r="GL192" s="233"/>
      <c r="GM192" s="233"/>
      <c r="GN192" s="233"/>
      <c r="GO192" s="233"/>
      <c r="GP192" s="233"/>
      <c r="GQ192" s="233"/>
      <c r="GR192" s="233"/>
      <c r="GS192" s="233"/>
      <c r="GT192" s="233"/>
      <c r="GU192" s="233"/>
      <c r="GV192" s="233"/>
      <c r="GW192" s="233"/>
      <c r="GX192" s="233"/>
      <c r="GY192" s="233"/>
      <c r="GZ192" s="233"/>
      <c r="HA192" s="233"/>
      <c r="HB192" s="233"/>
      <c r="HC192" s="233"/>
      <c r="HD192" s="233"/>
      <c r="HE192" s="233"/>
      <c r="HF192" s="233"/>
      <c r="HG192" s="233"/>
      <c r="HH192" s="233"/>
      <c r="HI192" s="233"/>
      <c r="HJ192" s="233"/>
      <c r="HK192" s="233"/>
      <c r="HL192" s="233"/>
      <c r="HM192" s="233"/>
      <c r="HN192" s="233"/>
      <c r="HO192" s="233"/>
      <c r="HP192" s="233"/>
      <c r="HQ192" s="233"/>
      <c r="HR192" s="233"/>
      <c r="HS192" s="233"/>
      <c r="HT192" s="233"/>
      <c r="HU192" s="233"/>
      <c r="HV192" s="233"/>
      <c r="HW192" s="233"/>
      <c r="HX192" s="233"/>
      <c r="HY192" s="233"/>
      <c r="HZ192" s="233"/>
      <c r="IA192" s="233"/>
      <c r="IB192" s="233"/>
      <c r="IC192" s="233"/>
      <c r="ID192" s="233"/>
      <c r="IE192" s="233"/>
      <c r="IF192" s="233"/>
      <c r="IG192" s="233"/>
      <c r="IH192" s="233"/>
      <c r="II192" s="233"/>
      <c r="IJ192" s="233"/>
      <c r="IK192" s="233"/>
      <c r="IL192" s="233"/>
      <c r="IM192" s="233"/>
      <c r="IN192" s="233"/>
      <c r="IO192" s="233"/>
      <c r="IP192" s="233"/>
      <c r="IQ192" s="233"/>
      <c r="IR192" s="233"/>
      <c r="IS192" s="233"/>
      <c r="IT192" s="233"/>
      <c r="IU192" s="233"/>
      <c r="IV192" s="233"/>
    </row>
    <row r="193" spans="1:256" ht="45" customHeight="1" x14ac:dyDescent="0.5">
      <c r="B193" s="23"/>
      <c r="C193" s="56"/>
      <c r="D193" s="229"/>
      <c r="E193" s="57"/>
      <c r="F193" s="143"/>
      <c r="G193" s="111"/>
      <c r="H193" s="78"/>
      <c r="I193" s="78"/>
      <c r="J193" s="78"/>
      <c r="K193" s="78"/>
      <c r="L193" s="78"/>
      <c r="M193" s="78"/>
      <c r="N193" s="78"/>
      <c r="O193" s="78"/>
      <c r="P193" s="2"/>
      <c r="Q193" s="23"/>
      <c r="R193" s="23"/>
      <c r="S193" s="23"/>
      <c r="T193" s="23"/>
      <c r="U193" s="23"/>
      <c r="V193" s="23"/>
      <c r="W193" s="23"/>
      <c r="X193" s="23"/>
      <c r="Y193" s="23"/>
      <c r="Z193" s="23"/>
      <c r="AA193" s="23"/>
      <c r="AB193" s="23"/>
      <c r="AC193" s="23"/>
      <c r="AD193" s="23"/>
      <c r="AE193" s="23"/>
      <c r="AF193" s="23"/>
      <c r="AG193" s="23"/>
      <c r="AH193" s="23"/>
      <c r="AI193" s="23"/>
      <c r="AJ193" s="23"/>
      <c r="AK193" s="23"/>
      <c r="AL193" s="23"/>
      <c r="AM193" s="23"/>
      <c r="AN193" s="23"/>
      <c r="AO193" s="23"/>
      <c r="AP193" s="23"/>
      <c r="AQ193" s="23"/>
      <c r="AR193" s="23"/>
      <c r="AS193" s="23"/>
      <c r="AT193" s="23"/>
      <c r="AU193" s="23"/>
      <c r="AV193" s="23"/>
      <c r="AW193" s="23"/>
      <c r="AX193" s="23"/>
      <c r="AY193" s="23"/>
      <c r="AZ193" s="23"/>
      <c r="BA193" s="23"/>
      <c r="BB193" s="23"/>
      <c r="BC193" s="23"/>
      <c r="BD193" s="23"/>
      <c r="BE193" s="23"/>
      <c r="BF193" s="23"/>
      <c r="BG193" s="23"/>
      <c r="BH193" s="23"/>
      <c r="BI193" s="23"/>
      <c r="BJ193" s="23"/>
      <c r="BK193" s="23"/>
      <c r="BL193" s="23"/>
      <c r="BM193" s="23"/>
      <c r="BN193" s="23"/>
      <c r="BO193" s="23"/>
      <c r="BP193" s="23"/>
      <c r="BQ193" s="23"/>
      <c r="BR193" s="23"/>
      <c r="BS193" s="23"/>
      <c r="BT193" s="23"/>
      <c r="BU193" s="23"/>
      <c r="BV193" s="23"/>
      <c r="BW193" s="23"/>
      <c r="BX193" s="23"/>
      <c r="BY193" s="23"/>
      <c r="BZ193" s="23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2"/>
      <c r="DQ193" s="2"/>
      <c r="DR193" s="2"/>
      <c r="DS193" s="2"/>
      <c r="DT193" s="2"/>
      <c r="DU193" s="2"/>
      <c r="DV193" s="2"/>
      <c r="DW193" s="2"/>
      <c r="DX193" s="2"/>
      <c r="DY193" s="2"/>
      <c r="DZ193" s="2"/>
      <c r="EA193" s="2"/>
      <c r="EB193" s="2"/>
      <c r="EC193" s="2"/>
      <c r="ED193" s="2"/>
      <c r="EE193" s="2"/>
      <c r="EF193" s="2"/>
      <c r="EG193" s="2"/>
      <c r="EH193" s="2"/>
      <c r="EI193" s="2"/>
      <c r="EJ193" s="2"/>
      <c r="EK193" s="2"/>
      <c r="EL193" s="2"/>
      <c r="EM193" s="2"/>
      <c r="EN193" s="2"/>
      <c r="EO193" s="2"/>
      <c r="EP193" s="2"/>
      <c r="EQ193" s="2"/>
      <c r="ER193" s="2"/>
      <c r="ES193" s="2"/>
      <c r="ET193" s="2"/>
      <c r="EU193" s="2"/>
      <c r="EV193" s="2"/>
      <c r="EW193" s="2"/>
      <c r="EX193" s="2"/>
      <c r="EY193" s="2"/>
      <c r="EZ193" s="2"/>
      <c r="FA193" s="2"/>
      <c r="FB193" s="2"/>
      <c r="FC193" s="2"/>
      <c r="FD193" s="2"/>
      <c r="FE193" s="2"/>
      <c r="FF193" s="2"/>
      <c r="FG193" s="2"/>
      <c r="FH193" s="2"/>
      <c r="FI193" s="2"/>
      <c r="FJ193" s="2"/>
      <c r="FK193" s="2"/>
      <c r="FL193" s="2"/>
      <c r="FM193" s="2"/>
      <c r="FN193" s="2"/>
      <c r="FO193" s="2"/>
      <c r="FP193" s="2"/>
      <c r="FQ193" s="2"/>
      <c r="FR193" s="2"/>
      <c r="FS193" s="2"/>
      <c r="FT193" s="2"/>
      <c r="FU193" s="2"/>
      <c r="FV193" s="2"/>
      <c r="FW193" s="2"/>
      <c r="FX193" s="2"/>
      <c r="FY193" s="2"/>
      <c r="FZ193" s="2"/>
      <c r="GA193" s="2"/>
      <c r="GB193" s="2"/>
      <c r="GC193" s="2"/>
      <c r="GD193" s="2"/>
      <c r="GE193" s="2"/>
      <c r="GF193" s="2"/>
      <c r="GG193" s="2"/>
      <c r="GH193" s="2"/>
      <c r="GI193" s="2"/>
      <c r="GJ193" s="2"/>
      <c r="GK193" s="2"/>
      <c r="GL193" s="2"/>
      <c r="GM193" s="2"/>
      <c r="GN193" s="2"/>
      <c r="GO193" s="2"/>
      <c r="GP193" s="2"/>
      <c r="GQ193" s="2"/>
      <c r="GR193" s="2"/>
      <c r="GS193" s="2"/>
      <c r="GT193" s="2"/>
      <c r="GU193" s="2"/>
      <c r="GV193" s="2"/>
      <c r="GW193" s="2"/>
      <c r="GX193" s="2"/>
      <c r="GY193" s="2"/>
      <c r="GZ193" s="2"/>
      <c r="HA193" s="2"/>
      <c r="HB193" s="2"/>
      <c r="HC193" s="2"/>
      <c r="HD193" s="2"/>
      <c r="HE193" s="2"/>
      <c r="HF193" s="2"/>
      <c r="HG193" s="2"/>
      <c r="HH193" s="2"/>
      <c r="HI193" s="2"/>
      <c r="HJ193" s="2"/>
      <c r="HK193" s="2"/>
      <c r="HL193" s="2"/>
      <c r="HM193" s="2"/>
      <c r="HN193" s="2"/>
      <c r="HO193" s="2"/>
      <c r="HP193" s="2"/>
      <c r="HQ193" s="2"/>
      <c r="HR193" s="2"/>
      <c r="HS193" s="2"/>
      <c r="HT193" s="2"/>
      <c r="HU193" s="2"/>
      <c r="HV193" s="2"/>
      <c r="HW193" s="2"/>
      <c r="HX193" s="2"/>
      <c r="HY193" s="2"/>
      <c r="HZ193" s="2"/>
      <c r="IA193" s="2"/>
      <c r="IB193" s="2"/>
      <c r="IC193" s="2"/>
      <c r="ID193" s="2"/>
      <c r="IE193" s="2"/>
      <c r="IF193" s="2"/>
      <c r="IG193" s="2"/>
      <c r="IH193" s="2"/>
      <c r="II193" s="2"/>
      <c r="IJ193" s="2"/>
      <c r="IK193" s="2"/>
      <c r="IL193" s="2"/>
      <c r="IM193" s="2"/>
      <c r="IN193" s="2"/>
      <c r="IO193" s="2"/>
      <c r="IP193" s="2"/>
      <c r="IQ193" s="2"/>
      <c r="IR193" s="2"/>
      <c r="IS193" s="2"/>
      <c r="IT193" s="2"/>
      <c r="IU193" s="2"/>
      <c r="IV193" s="2"/>
    </row>
    <row r="194" spans="1:256" ht="45" customHeight="1" x14ac:dyDescent="0.5">
      <c r="B194" s="94"/>
      <c r="C194" s="56" t="s">
        <v>239</v>
      </c>
      <c r="D194" s="234" t="s">
        <v>240</v>
      </c>
      <c r="E194" s="57"/>
      <c r="F194" s="56"/>
      <c r="G194" s="111"/>
      <c r="H194" s="167"/>
      <c r="I194" s="167">
        <f>SUM(I195:I196)</f>
        <v>5900</v>
      </c>
      <c r="J194" s="167">
        <f>SUM(J195:J196)</f>
        <v>6100</v>
      </c>
      <c r="K194" s="167">
        <f>SUM(K195:K196)</f>
        <v>0</v>
      </c>
      <c r="L194" s="167"/>
      <c r="M194" s="167"/>
      <c r="N194" s="167"/>
      <c r="O194" s="167"/>
      <c r="P194" s="145"/>
      <c r="Q194" s="145"/>
      <c r="R194" s="145"/>
      <c r="S194" s="145"/>
      <c r="T194" s="145"/>
      <c r="U194" s="145"/>
      <c r="V194" s="145"/>
      <c r="W194" s="145"/>
      <c r="X194" s="145"/>
      <c r="Y194" s="145"/>
      <c r="Z194" s="145"/>
      <c r="AA194" s="145"/>
      <c r="AB194" s="145"/>
      <c r="AC194" s="145"/>
      <c r="AD194" s="145"/>
      <c r="AE194" s="145"/>
      <c r="AF194" s="145"/>
      <c r="AG194" s="145"/>
      <c r="AH194" s="145"/>
      <c r="AI194" s="145"/>
      <c r="AJ194" s="145"/>
      <c r="AK194" s="145"/>
      <c r="AL194" s="145"/>
      <c r="AM194" s="145"/>
      <c r="AN194" s="145"/>
      <c r="AO194" s="145"/>
      <c r="AP194" s="145"/>
      <c r="AQ194" s="145"/>
      <c r="AR194" s="145"/>
      <c r="AS194" s="145"/>
      <c r="AT194" s="145"/>
      <c r="AU194" s="145"/>
      <c r="AV194" s="145"/>
      <c r="AW194" s="145"/>
      <c r="AX194" s="145"/>
      <c r="AY194" s="145"/>
      <c r="AZ194" s="145"/>
      <c r="BA194" s="145"/>
      <c r="BB194" s="145"/>
      <c r="BC194" s="145"/>
      <c r="BD194" s="145"/>
      <c r="BE194" s="145"/>
      <c r="BF194" s="145"/>
      <c r="BG194" s="145"/>
      <c r="BH194" s="145"/>
      <c r="BI194" s="145"/>
      <c r="BJ194" s="145"/>
      <c r="BK194" s="145"/>
      <c r="BL194" s="145"/>
      <c r="BM194" s="145"/>
      <c r="BN194" s="145"/>
      <c r="BO194" s="145"/>
      <c r="BP194" s="145"/>
      <c r="BQ194" s="145"/>
      <c r="BR194" s="145"/>
      <c r="BS194" s="145"/>
      <c r="BT194" s="145"/>
      <c r="BU194" s="145"/>
      <c r="BV194" s="145"/>
      <c r="BW194" s="145"/>
      <c r="BX194" s="145"/>
      <c r="BY194" s="145"/>
      <c r="BZ194" s="145"/>
      <c r="CA194" s="145"/>
      <c r="CB194" s="145"/>
      <c r="CC194" s="145"/>
      <c r="CD194" s="145"/>
      <c r="CE194" s="145"/>
      <c r="CF194" s="145"/>
      <c r="CG194" s="145"/>
      <c r="CH194" s="145"/>
      <c r="CI194" s="145"/>
      <c r="CJ194" s="145"/>
      <c r="CK194" s="145"/>
      <c r="CL194" s="145"/>
      <c r="CM194" s="145"/>
      <c r="CN194" s="145"/>
      <c r="CO194" s="145"/>
      <c r="CP194" s="145"/>
      <c r="CQ194" s="145"/>
      <c r="CR194" s="145"/>
      <c r="CS194" s="145"/>
      <c r="CT194" s="145"/>
      <c r="CU194" s="145"/>
      <c r="CV194" s="145"/>
      <c r="CW194" s="145"/>
      <c r="CX194" s="145"/>
      <c r="CY194" s="145"/>
      <c r="CZ194" s="145"/>
      <c r="DA194" s="145"/>
      <c r="DB194" s="145"/>
      <c r="DC194" s="145"/>
      <c r="DD194" s="145"/>
      <c r="DE194" s="145"/>
      <c r="DF194" s="145"/>
      <c r="DG194" s="145"/>
      <c r="DH194" s="145"/>
      <c r="DI194" s="145"/>
      <c r="DJ194" s="145"/>
      <c r="DK194" s="145"/>
      <c r="DL194" s="145"/>
      <c r="DM194" s="145"/>
      <c r="DN194" s="145"/>
      <c r="DO194" s="145"/>
      <c r="DP194" s="145"/>
      <c r="DQ194" s="145"/>
      <c r="DR194" s="145"/>
      <c r="DS194" s="145"/>
      <c r="DT194" s="145"/>
      <c r="DU194" s="145"/>
      <c r="DV194" s="145"/>
      <c r="DW194" s="145"/>
      <c r="DX194" s="145"/>
      <c r="DY194" s="145"/>
      <c r="DZ194" s="145"/>
      <c r="EA194" s="145"/>
      <c r="EB194" s="145"/>
      <c r="EC194" s="145"/>
      <c r="ED194" s="145"/>
      <c r="EE194" s="145"/>
      <c r="EF194" s="145"/>
      <c r="EG194" s="145"/>
      <c r="EH194" s="145"/>
      <c r="EI194" s="145"/>
      <c r="EJ194" s="145"/>
      <c r="EK194" s="145"/>
      <c r="EL194" s="145"/>
      <c r="EM194" s="145"/>
      <c r="EN194" s="145"/>
      <c r="EO194" s="145"/>
      <c r="EP194" s="145"/>
      <c r="EQ194" s="145"/>
      <c r="ER194" s="145"/>
      <c r="ES194" s="145"/>
      <c r="ET194" s="145"/>
      <c r="EU194" s="145"/>
      <c r="EV194" s="145"/>
      <c r="EW194" s="145"/>
      <c r="EX194" s="145"/>
      <c r="EY194" s="145"/>
      <c r="EZ194" s="145"/>
      <c r="FA194" s="145"/>
      <c r="FB194" s="145"/>
      <c r="FC194" s="145"/>
      <c r="FD194" s="145"/>
      <c r="FE194" s="145"/>
      <c r="FF194" s="145"/>
      <c r="FG194" s="145"/>
      <c r="FH194" s="145"/>
      <c r="FI194" s="145"/>
      <c r="FJ194" s="145"/>
      <c r="FK194" s="145"/>
      <c r="FL194" s="145"/>
      <c r="FM194" s="145"/>
      <c r="FN194" s="145"/>
      <c r="FO194" s="145"/>
      <c r="FP194" s="145"/>
      <c r="FQ194" s="145"/>
      <c r="FR194" s="145"/>
      <c r="FS194" s="145"/>
      <c r="FT194" s="145"/>
      <c r="FU194" s="145"/>
      <c r="FV194" s="145"/>
      <c r="FW194" s="145"/>
      <c r="FX194" s="145"/>
      <c r="FY194" s="145"/>
      <c r="FZ194" s="145"/>
      <c r="GA194" s="145"/>
      <c r="GB194" s="145"/>
      <c r="GC194" s="145"/>
      <c r="GD194" s="145"/>
      <c r="GE194" s="145"/>
      <c r="GF194" s="145"/>
      <c r="GG194" s="145"/>
      <c r="GH194" s="145"/>
      <c r="GI194" s="145"/>
      <c r="GJ194" s="145"/>
      <c r="GK194" s="145"/>
      <c r="GL194" s="145"/>
      <c r="GM194" s="145"/>
      <c r="GN194" s="145"/>
      <c r="GO194" s="145"/>
      <c r="GP194" s="145"/>
      <c r="GQ194" s="145"/>
      <c r="GR194" s="145"/>
      <c r="GS194" s="145"/>
      <c r="GT194" s="145"/>
      <c r="GU194" s="145"/>
      <c r="GV194" s="145"/>
      <c r="GW194" s="145"/>
      <c r="GX194" s="145"/>
      <c r="GY194" s="145"/>
      <c r="GZ194" s="145"/>
      <c r="HA194" s="145"/>
      <c r="HB194" s="145"/>
      <c r="HC194" s="145"/>
      <c r="HD194" s="145"/>
      <c r="HE194" s="145"/>
      <c r="HF194" s="145"/>
      <c r="HG194" s="145"/>
      <c r="HH194" s="145"/>
      <c r="HI194" s="145"/>
      <c r="HJ194" s="145"/>
      <c r="HK194" s="145"/>
      <c r="HL194" s="145"/>
      <c r="HM194" s="145"/>
      <c r="HN194" s="145"/>
      <c r="HO194" s="145"/>
      <c r="HP194" s="145"/>
      <c r="HQ194" s="145"/>
      <c r="HR194" s="145"/>
      <c r="HS194" s="145"/>
      <c r="HT194" s="145"/>
      <c r="HU194" s="145"/>
      <c r="HV194" s="145"/>
      <c r="HW194" s="145"/>
      <c r="HX194" s="145"/>
      <c r="HY194" s="145"/>
      <c r="HZ194" s="145"/>
      <c r="IA194" s="145"/>
      <c r="IB194" s="145"/>
      <c r="IC194" s="145"/>
      <c r="ID194" s="145"/>
      <c r="IE194" s="145"/>
      <c r="IF194" s="145"/>
      <c r="IG194" s="145"/>
      <c r="IH194" s="145"/>
      <c r="II194" s="145"/>
      <c r="IJ194" s="145"/>
      <c r="IK194" s="145"/>
      <c r="IL194" s="145"/>
      <c r="IM194" s="145"/>
      <c r="IN194" s="145"/>
      <c r="IO194" s="145"/>
      <c r="IP194" s="145"/>
      <c r="IQ194" s="145"/>
      <c r="IR194" s="145"/>
      <c r="IS194" s="145"/>
      <c r="IT194" s="145"/>
      <c r="IU194" s="145"/>
      <c r="IV194" s="145"/>
    </row>
    <row r="195" spans="1:256" ht="45" customHeight="1" x14ac:dyDescent="0.5">
      <c r="B195" s="94"/>
      <c r="C195" s="56"/>
      <c r="D195" s="234"/>
      <c r="E195" s="57" t="s">
        <v>19</v>
      </c>
      <c r="F195" s="56" t="s">
        <v>241</v>
      </c>
      <c r="G195" s="111"/>
      <c r="H195" s="111"/>
      <c r="I195" s="75">
        <v>5500</v>
      </c>
      <c r="J195" s="75">
        <v>5700</v>
      </c>
      <c r="K195" s="75"/>
      <c r="L195" s="75"/>
      <c r="M195" s="111"/>
      <c r="N195" s="111"/>
      <c r="O195" s="111"/>
      <c r="P195" s="145"/>
      <c r="Q195" s="145"/>
      <c r="R195" s="145"/>
      <c r="S195" s="145"/>
      <c r="T195" s="145"/>
      <c r="U195" s="145"/>
      <c r="V195" s="145"/>
      <c r="W195" s="145"/>
      <c r="X195" s="145"/>
      <c r="Y195" s="145"/>
      <c r="Z195" s="145"/>
      <c r="AA195" s="145"/>
      <c r="AB195" s="145"/>
      <c r="AC195" s="145"/>
      <c r="AD195" s="145"/>
      <c r="AE195" s="145"/>
      <c r="AF195" s="145"/>
      <c r="AG195" s="145"/>
      <c r="AH195" s="145"/>
      <c r="AI195" s="145"/>
      <c r="AJ195" s="145"/>
      <c r="AK195" s="145"/>
      <c r="AL195" s="145"/>
      <c r="AM195" s="145"/>
      <c r="AN195" s="145"/>
      <c r="AO195" s="145"/>
      <c r="AP195" s="145"/>
      <c r="AQ195" s="145"/>
      <c r="AR195" s="145"/>
      <c r="AS195" s="145"/>
      <c r="AT195" s="145"/>
      <c r="AU195" s="145"/>
      <c r="AV195" s="145"/>
      <c r="AW195" s="145"/>
      <c r="AX195" s="145"/>
      <c r="AY195" s="145"/>
      <c r="AZ195" s="145"/>
      <c r="BA195" s="145"/>
      <c r="BB195" s="145"/>
      <c r="BC195" s="145"/>
      <c r="BD195" s="145"/>
      <c r="BE195" s="145"/>
      <c r="BF195" s="145"/>
      <c r="BG195" s="145"/>
      <c r="BH195" s="145"/>
      <c r="BI195" s="145"/>
      <c r="BJ195" s="145"/>
      <c r="BK195" s="145"/>
      <c r="BL195" s="145"/>
      <c r="BM195" s="145"/>
      <c r="BN195" s="145"/>
      <c r="BO195" s="145"/>
      <c r="BP195" s="145"/>
      <c r="BQ195" s="145"/>
      <c r="BR195" s="145"/>
      <c r="BS195" s="145"/>
      <c r="BT195" s="145"/>
      <c r="BU195" s="145"/>
      <c r="BV195" s="145"/>
      <c r="BW195" s="145"/>
      <c r="BX195" s="145"/>
      <c r="BY195" s="145"/>
      <c r="BZ195" s="145"/>
      <c r="CA195" s="145"/>
      <c r="CB195" s="145"/>
      <c r="CC195" s="145"/>
      <c r="CD195" s="145"/>
      <c r="CE195" s="145"/>
      <c r="CF195" s="145"/>
      <c r="CG195" s="145"/>
      <c r="CH195" s="145"/>
      <c r="CI195" s="145"/>
      <c r="CJ195" s="145"/>
      <c r="CK195" s="145"/>
      <c r="CL195" s="145"/>
      <c r="CM195" s="145"/>
      <c r="CN195" s="145"/>
      <c r="CO195" s="145"/>
      <c r="CP195" s="145"/>
      <c r="CQ195" s="145"/>
      <c r="CR195" s="145"/>
      <c r="CS195" s="145"/>
      <c r="CT195" s="145"/>
      <c r="CU195" s="145"/>
      <c r="CV195" s="145"/>
      <c r="CW195" s="145"/>
      <c r="CX195" s="145"/>
      <c r="CY195" s="145"/>
      <c r="CZ195" s="145"/>
      <c r="DA195" s="145"/>
      <c r="DB195" s="145"/>
      <c r="DC195" s="145"/>
      <c r="DD195" s="145"/>
      <c r="DE195" s="145"/>
      <c r="DF195" s="145"/>
      <c r="DG195" s="145"/>
      <c r="DH195" s="145"/>
      <c r="DI195" s="145"/>
      <c r="DJ195" s="145"/>
      <c r="DK195" s="145"/>
      <c r="DL195" s="145"/>
      <c r="DM195" s="145"/>
      <c r="DN195" s="145"/>
      <c r="DO195" s="145"/>
      <c r="DP195" s="145"/>
      <c r="DQ195" s="145"/>
      <c r="DR195" s="145"/>
      <c r="DS195" s="145"/>
      <c r="DT195" s="145"/>
      <c r="DU195" s="145"/>
      <c r="DV195" s="145"/>
      <c r="DW195" s="145"/>
      <c r="DX195" s="145"/>
      <c r="DY195" s="145"/>
      <c r="DZ195" s="145"/>
      <c r="EA195" s="145"/>
      <c r="EB195" s="145"/>
      <c r="EC195" s="145"/>
      <c r="ED195" s="145"/>
      <c r="EE195" s="145"/>
      <c r="EF195" s="145"/>
      <c r="EG195" s="145"/>
      <c r="EH195" s="145"/>
      <c r="EI195" s="145"/>
      <c r="EJ195" s="145"/>
      <c r="EK195" s="145"/>
      <c r="EL195" s="145"/>
      <c r="EM195" s="145"/>
      <c r="EN195" s="145"/>
      <c r="EO195" s="145"/>
      <c r="EP195" s="145"/>
      <c r="EQ195" s="145"/>
      <c r="ER195" s="145"/>
      <c r="ES195" s="145"/>
      <c r="ET195" s="145"/>
      <c r="EU195" s="145"/>
      <c r="EV195" s="145"/>
      <c r="EW195" s="145"/>
      <c r="EX195" s="145"/>
      <c r="EY195" s="145"/>
      <c r="EZ195" s="145"/>
      <c r="FA195" s="145"/>
      <c r="FB195" s="145"/>
      <c r="FC195" s="145"/>
      <c r="FD195" s="145"/>
      <c r="FE195" s="145"/>
      <c r="FF195" s="145"/>
      <c r="FG195" s="145"/>
      <c r="FH195" s="145"/>
      <c r="FI195" s="145"/>
      <c r="FJ195" s="145"/>
      <c r="FK195" s="145"/>
      <c r="FL195" s="145"/>
      <c r="FM195" s="145"/>
      <c r="FN195" s="145"/>
      <c r="FO195" s="145"/>
      <c r="FP195" s="145"/>
      <c r="FQ195" s="145"/>
      <c r="FR195" s="145"/>
      <c r="FS195" s="145"/>
      <c r="FT195" s="145"/>
      <c r="FU195" s="145"/>
      <c r="FV195" s="145"/>
      <c r="FW195" s="145"/>
      <c r="FX195" s="145"/>
      <c r="FY195" s="145"/>
      <c r="FZ195" s="145"/>
      <c r="GA195" s="145"/>
      <c r="GB195" s="145"/>
      <c r="GC195" s="145"/>
      <c r="GD195" s="145"/>
      <c r="GE195" s="145"/>
      <c r="GF195" s="145"/>
      <c r="GG195" s="145"/>
      <c r="GH195" s="145"/>
      <c r="GI195" s="145"/>
      <c r="GJ195" s="145"/>
      <c r="GK195" s="145"/>
      <c r="GL195" s="145"/>
      <c r="GM195" s="145"/>
      <c r="GN195" s="145"/>
      <c r="GO195" s="145"/>
      <c r="GP195" s="145"/>
      <c r="GQ195" s="145"/>
      <c r="GR195" s="145"/>
      <c r="GS195" s="145"/>
      <c r="GT195" s="145"/>
      <c r="GU195" s="145"/>
      <c r="GV195" s="145"/>
      <c r="GW195" s="145"/>
      <c r="GX195" s="145"/>
      <c r="GY195" s="145"/>
      <c r="GZ195" s="145"/>
      <c r="HA195" s="145"/>
      <c r="HB195" s="145"/>
      <c r="HC195" s="145"/>
      <c r="HD195" s="145"/>
      <c r="HE195" s="145"/>
      <c r="HF195" s="145"/>
      <c r="HG195" s="145"/>
      <c r="HH195" s="145"/>
      <c r="HI195" s="145"/>
      <c r="HJ195" s="145"/>
      <c r="HK195" s="145"/>
      <c r="HL195" s="145"/>
      <c r="HM195" s="145"/>
      <c r="HN195" s="145"/>
      <c r="HO195" s="145"/>
      <c r="HP195" s="145"/>
      <c r="HQ195" s="145"/>
      <c r="HR195" s="145"/>
      <c r="HS195" s="145"/>
      <c r="HT195" s="145"/>
      <c r="HU195" s="145"/>
      <c r="HV195" s="145"/>
      <c r="HW195" s="145"/>
      <c r="HX195" s="145"/>
      <c r="HY195" s="145"/>
      <c r="HZ195" s="145"/>
      <c r="IA195" s="145"/>
      <c r="IB195" s="145"/>
      <c r="IC195" s="145"/>
      <c r="ID195" s="145"/>
      <c r="IE195" s="145"/>
      <c r="IF195" s="145"/>
      <c r="IG195" s="145"/>
      <c r="IH195" s="145"/>
      <c r="II195" s="145"/>
      <c r="IJ195" s="145"/>
      <c r="IK195" s="145"/>
      <c r="IL195" s="145"/>
      <c r="IM195" s="145"/>
      <c r="IN195" s="145"/>
      <c r="IO195" s="145"/>
      <c r="IP195" s="145"/>
      <c r="IQ195" s="145"/>
      <c r="IR195" s="145"/>
      <c r="IS195" s="145"/>
      <c r="IT195" s="145"/>
      <c r="IU195" s="145"/>
      <c r="IV195" s="145"/>
    </row>
    <row r="196" spans="1:256" ht="45" customHeight="1" x14ac:dyDescent="0.5">
      <c r="B196" s="94"/>
      <c r="C196" s="132"/>
      <c r="D196" s="235"/>
      <c r="E196" s="127" t="s">
        <v>21</v>
      </c>
      <c r="F196" s="64" t="s">
        <v>242</v>
      </c>
      <c r="G196" s="236"/>
      <c r="H196" s="236"/>
      <c r="I196" s="202">
        <v>400</v>
      </c>
      <c r="J196" s="202">
        <v>400</v>
      </c>
      <c r="K196" s="202"/>
      <c r="L196" s="202"/>
      <c r="M196" s="236"/>
      <c r="N196" s="236"/>
      <c r="O196" s="236"/>
      <c r="P196" s="145"/>
      <c r="Q196" s="145"/>
      <c r="R196" s="145"/>
      <c r="S196" s="145"/>
      <c r="T196" s="145"/>
      <c r="U196" s="145"/>
      <c r="V196" s="145"/>
      <c r="W196" s="145"/>
      <c r="X196" s="145"/>
      <c r="Y196" s="145"/>
      <c r="Z196" s="145"/>
      <c r="AA196" s="145"/>
      <c r="AB196" s="145"/>
      <c r="AC196" s="145"/>
      <c r="AD196" s="145"/>
      <c r="AE196" s="145"/>
      <c r="AF196" s="145"/>
      <c r="AG196" s="145"/>
      <c r="AH196" s="145"/>
      <c r="AI196" s="145"/>
      <c r="AJ196" s="145"/>
      <c r="AK196" s="145"/>
      <c r="AL196" s="145"/>
      <c r="AM196" s="145"/>
      <c r="AN196" s="145"/>
      <c r="AO196" s="145"/>
      <c r="AP196" s="145"/>
      <c r="AQ196" s="145"/>
      <c r="AR196" s="145"/>
      <c r="AS196" s="145"/>
      <c r="AT196" s="145"/>
      <c r="AU196" s="145"/>
      <c r="AV196" s="145"/>
      <c r="AW196" s="145"/>
      <c r="AX196" s="145"/>
      <c r="AY196" s="145"/>
      <c r="AZ196" s="145"/>
      <c r="BA196" s="145"/>
      <c r="BB196" s="145"/>
      <c r="BC196" s="145"/>
      <c r="BD196" s="145"/>
      <c r="BE196" s="145"/>
      <c r="BF196" s="145"/>
      <c r="BG196" s="145"/>
      <c r="BH196" s="145"/>
      <c r="BI196" s="145"/>
      <c r="BJ196" s="145"/>
      <c r="BK196" s="145"/>
      <c r="BL196" s="145"/>
      <c r="BM196" s="145"/>
      <c r="BN196" s="145"/>
      <c r="BO196" s="145"/>
      <c r="BP196" s="145"/>
      <c r="BQ196" s="145"/>
      <c r="BR196" s="145"/>
      <c r="BS196" s="145"/>
      <c r="BT196" s="145"/>
      <c r="BU196" s="145"/>
      <c r="BV196" s="145"/>
      <c r="BW196" s="145"/>
      <c r="BX196" s="145"/>
      <c r="BY196" s="145"/>
      <c r="BZ196" s="145"/>
      <c r="CA196" s="145"/>
      <c r="CB196" s="145"/>
      <c r="CC196" s="145"/>
      <c r="CD196" s="145"/>
      <c r="CE196" s="145"/>
      <c r="CF196" s="145"/>
      <c r="CG196" s="145"/>
      <c r="CH196" s="145"/>
      <c r="CI196" s="145"/>
      <c r="CJ196" s="145"/>
      <c r="CK196" s="145"/>
      <c r="CL196" s="145"/>
      <c r="CM196" s="145"/>
      <c r="CN196" s="145"/>
      <c r="CO196" s="145"/>
      <c r="CP196" s="145"/>
      <c r="CQ196" s="145"/>
      <c r="CR196" s="145"/>
      <c r="CS196" s="145"/>
      <c r="CT196" s="145"/>
      <c r="CU196" s="145"/>
      <c r="CV196" s="145"/>
      <c r="CW196" s="145"/>
      <c r="CX196" s="145"/>
      <c r="CY196" s="145"/>
      <c r="CZ196" s="145"/>
      <c r="DA196" s="145"/>
      <c r="DB196" s="145"/>
      <c r="DC196" s="145"/>
      <c r="DD196" s="145"/>
      <c r="DE196" s="145"/>
      <c r="DF196" s="145"/>
      <c r="DG196" s="145"/>
      <c r="DH196" s="145"/>
      <c r="DI196" s="145"/>
      <c r="DJ196" s="145"/>
      <c r="DK196" s="145"/>
      <c r="DL196" s="145"/>
      <c r="DM196" s="145"/>
      <c r="DN196" s="145"/>
      <c r="DO196" s="145"/>
      <c r="DP196" s="145"/>
      <c r="DQ196" s="145"/>
      <c r="DR196" s="145"/>
      <c r="DS196" s="145"/>
      <c r="DT196" s="145"/>
      <c r="DU196" s="145"/>
      <c r="DV196" s="145"/>
      <c r="DW196" s="145"/>
      <c r="DX196" s="145"/>
      <c r="DY196" s="145"/>
      <c r="DZ196" s="145"/>
      <c r="EA196" s="145"/>
      <c r="EB196" s="145"/>
      <c r="EC196" s="145"/>
      <c r="ED196" s="145"/>
      <c r="EE196" s="145"/>
      <c r="EF196" s="145"/>
      <c r="EG196" s="145"/>
      <c r="EH196" s="145"/>
      <c r="EI196" s="145"/>
      <c r="EJ196" s="145"/>
      <c r="EK196" s="145"/>
      <c r="EL196" s="145"/>
      <c r="EM196" s="145"/>
      <c r="EN196" s="145"/>
      <c r="EO196" s="145"/>
      <c r="EP196" s="145"/>
      <c r="EQ196" s="145"/>
      <c r="ER196" s="145"/>
      <c r="ES196" s="145"/>
      <c r="ET196" s="145"/>
      <c r="EU196" s="145"/>
      <c r="EV196" s="145"/>
      <c r="EW196" s="145"/>
      <c r="EX196" s="145"/>
      <c r="EY196" s="145"/>
      <c r="EZ196" s="145"/>
      <c r="FA196" s="145"/>
      <c r="FB196" s="145"/>
      <c r="FC196" s="145"/>
      <c r="FD196" s="145"/>
      <c r="FE196" s="145"/>
      <c r="FF196" s="145"/>
      <c r="FG196" s="145"/>
      <c r="FH196" s="145"/>
      <c r="FI196" s="145"/>
      <c r="FJ196" s="145"/>
      <c r="FK196" s="145"/>
      <c r="FL196" s="145"/>
      <c r="FM196" s="145"/>
      <c r="FN196" s="145"/>
      <c r="FO196" s="145"/>
      <c r="FP196" s="145"/>
      <c r="FQ196" s="145"/>
      <c r="FR196" s="145"/>
      <c r="FS196" s="145"/>
      <c r="FT196" s="145"/>
      <c r="FU196" s="145"/>
      <c r="FV196" s="145"/>
      <c r="FW196" s="145"/>
      <c r="FX196" s="145"/>
      <c r="FY196" s="145"/>
      <c r="FZ196" s="145"/>
      <c r="GA196" s="145"/>
      <c r="GB196" s="145"/>
      <c r="GC196" s="145"/>
      <c r="GD196" s="145"/>
      <c r="GE196" s="145"/>
      <c r="GF196" s="145"/>
      <c r="GG196" s="145"/>
      <c r="GH196" s="145"/>
      <c r="GI196" s="145"/>
      <c r="GJ196" s="145"/>
      <c r="GK196" s="145"/>
      <c r="GL196" s="145"/>
      <c r="GM196" s="145"/>
      <c r="GN196" s="145"/>
      <c r="GO196" s="145"/>
      <c r="GP196" s="145"/>
      <c r="GQ196" s="145"/>
      <c r="GR196" s="145"/>
      <c r="GS196" s="145"/>
      <c r="GT196" s="145"/>
      <c r="GU196" s="145"/>
      <c r="GV196" s="145"/>
      <c r="GW196" s="145"/>
      <c r="GX196" s="145"/>
      <c r="GY196" s="145"/>
      <c r="GZ196" s="145"/>
      <c r="HA196" s="145"/>
      <c r="HB196" s="145"/>
      <c r="HC196" s="145"/>
      <c r="HD196" s="145"/>
      <c r="HE196" s="145"/>
      <c r="HF196" s="145"/>
      <c r="HG196" s="145"/>
      <c r="HH196" s="145"/>
      <c r="HI196" s="145"/>
      <c r="HJ196" s="145"/>
      <c r="HK196" s="145"/>
      <c r="HL196" s="145"/>
      <c r="HM196" s="145"/>
      <c r="HN196" s="145"/>
      <c r="HO196" s="145"/>
      <c r="HP196" s="145"/>
      <c r="HQ196" s="145"/>
      <c r="HR196" s="145"/>
      <c r="HS196" s="145"/>
      <c r="HT196" s="145"/>
      <c r="HU196" s="145"/>
      <c r="HV196" s="145"/>
      <c r="HW196" s="145"/>
      <c r="HX196" s="145"/>
      <c r="HY196" s="145"/>
      <c r="HZ196" s="145"/>
      <c r="IA196" s="145"/>
      <c r="IB196" s="145"/>
      <c r="IC196" s="145"/>
      <c r="ID196" s="145"/>
      <c r="IE196" s="145"/>
      <c r="IF196" s="145"/>
      <c r="IG196" s="145"/>
      <c r="IH196" s="145"/>
      <c r="II196" s="145"/>
      <c r="IJ196" s="145"/>
      <c r="IK196" s="145"/>
      <c r="IL196" s="145"/>
      <c r="IM196" s="145"/>
      <c r="IN196" s="145"/>
      <c r="IO196" s="145"/>
      <c r="IP196" s="145"/>
      <c r="IQ196" s="145"/>
      <c r="IR196" s="145"/>
      <c r="IS196" s="145"/>
      <c r="IT196" s="145"/>
      <c r="IU196" s="145"/>
      <c r="IV196" s="145"/>
    </row>
    <row r="197" spans="1:256" ht="45" customHeight="1" x14ac:dyDescent="0.5">
      <c r="B197" s="94"/>
      <c r="C197" s="56"/>
      <c r="D197" s="234"/>
      <c r="E197" s="57"/>
      <c r="F197" s="56"/>
      <c r="G197" s="111"/>
      <c r="H197" s="111"/>
      <c r="I197" s="75"/>
      <c r="J197" s="75"/>
      <c r="K197" s="75"/>
      <c r="L197" s="75"/>
      <c r="M197" s="111"/>
      <c r="N197" s="111"/>
      <c r="O197" s="111"/>
      <c r="P197" s="145"/>
      <c r="Q197" s="145"/>
      <c r="R197" s="145"/>
      <c r="S197" s="145"/>
      <c r="T197" s="145"/>
      <c r="U197" s="145"/>
      <c r="V197" s="145"/>
      <c r="W197" s="145"/>
      <c r="X197" s="145"/>
      <c r="Y197" s="145"/>
      <c r="Z197" s="145"/>
      <c r="AA197" s="145"/>
      <c r="AB197" s="145"/>
      <c r="AC197" s="145"/>
      <c r="AD197" s="145"/>
      <c r="AE197" s="145"/>
      <c r="AF197" s="145"/>
      <c r="AG197" s="145"/>
      <c r="AH197" s="145"/>
      <c r="AI197" s="145"/>
      <c r="AJ197" s="145"/>
      <c r="AK197" s="145"/>
      <c r="AL197" s="145"/>
      <c r="AM197" s="145"/>
      <c r="AN197" s="145"/>
      <c r="AO197" s="145"/>
      <c r="AP197" s="145"/>
      <c r="AQ197" s="145"/>
      <c r="AR197" s="145"/>
      <c r="AS197" s="145"/>
      <c r="AT197" s="145"/>
      <c r="AU197" s="145"/>
      <c r="AV197" s="145"/>
      <c r="AW197" s="145"/>
      <c r="AX197" s="145"/>
      <c r="AY197" s="145"/>
      <c r="AZ197" s="145"/>
      <c r="BA197" s="145"/>
      <c r="BB197" s="145"/>
      <c r="BC197" s="145"/>
      <c r="BD197" s="145"/>
      <c r="BE197" s="145"/>
      <c r="BF197" s="145"/>
      <c r="BG197" s="145"/>
      <c r="BH197" s="145"/>
      <c r="BI197" s="145"/>
      <c r="BJ197" s="145"/>
      <c r="BK197" s="145"/>
      <c r="BL197" s="145"/>
      <c r="BM197" s="145"/>
      <c r="BN197" s="145"/>
      <c r="BO197" s="145"/>
      <c r="BP197" s="145"/>
      <c r="BQ197" s="145"/>
      <c r="BR197" s="145"/>
      <c r="BS197" s="145"/>
      <c r="BT197" s="145"/>
      <c r="BU197" s="145"/>
      <c r="BV197" s="145"/>
      <c r="BW197" s="145"/>
      <c r="BX197" s="145"/>
      <c r="BY197" s="145"/>
      <c r="BZ197" s="145"/>
      <c r="CA197" s="145"/>
      <c r="CB197" s="145"/>
      <c r="CC197" s="145"/>
      <c r="CD197" s="145"/>
      <c r="CE197" s="145"/>
      <c r="CF197" s="145"/>
      <c r="CG197" s="145"/>
      <c r="CH197" s="145"/>
      <c r="CI197" s="145"/>
      <c r="CJ197" s="145"/>
      <c r="CK197" s="145"/>
      <c r="CL197" s="145"/>
      <c r="CM197" s="145"/>
      <c r="CN197" s="145"/>
      <c r="CO197" s="145"/>
      <c r="CP197" s="145"/>
      <c r="CQ197" s="145"/>
      <c r="CR197" s="145"/>
      <c r="CS197" s="145"/>
      <c r="CT197" s="145"/>
      <c r="CU197" s="145"/>
      <c r="CV197" s="145"/>
      <c r="CW197" s="145"/>
      <c r="CX197" s="145"/>
      <c r="CY197" s="145"/>
      <c r="CZ197" s="145"/>
      <c r="DA197" s="145"/>
      <c r="DB197" s="145"/>
      <c r="DC197" s="145"/>
      <c r="DD197" s="145"/>
      <c r="DE197" s="145"/>
      <c r="DF197" s="145"/>
      <c r="DG197" s="145"/>
      <c r="DH197" s="145"/>
      <c r="DI197" s="145"/>
      <c r="DJ197" s="145"/>
      <c r="DK197" s="145"/>
      <c r="DL197" s="145"/>
      <c r="DM197" s="145"/>
      <c r="DN197" s="145"/>
      <c r="DO197" s="145"/>
      <c r="DP197" s="145"/>
      <c r="DQ197" s="145"/>
      <c r="DR197" s="145"/>
      <c r="DS197" s="145"/>
      <c r="DT197" s="145"/>
      <c r="DU197" s="145"/>
      <c r="DV197" s="145"/>
      <c r="DW197" s="145"/>
      <c r="DX197" s="145"/>
      <c r="DY197" s="145"/>
      <c r="DZ197" s="145"/>
      <c r="EA197" s="145"/>
      <c r="EB197" s="145"/>
      <c r="EC197" s="145"/>
      <c r="ED197" s="145"/>
      <c r="EE197" s="145"/>
      <c r="EF197" s="145"/>
      <c r="EG197" s="145"/>
      <c r="EH197" s="145"/>
      <c r="EI197" s="145"/>
      <c r="EJ197" s="145"/>
      <c r="EK197" s="145"/>
      <c r="EL197" s="145"/>
      <c r="EM197" s="145"/>
      <c r="EN197" s="145"/>
      <c r="EO197" s="145"/>
      <c r="EP197" s="145"/>
      <c r="EQ197" s="145"/>
      <c r="ER197" s="145"/>
      <c r="ES197" s="145"/>
      <c r="ET197" s="145"/>
      <c r="EU197" s="145"/>
      <c r="EV197" s="145"/>
      <c r="EW197" s="145"/>
      <c r="EX197" s="145"/>
      <c r="EY197" s="145"/>
      <c r="EZ197" s="145"/>
      <c r="FA197" s="145"/>
      <c r="FB197" s="145"/>
      <c r="FC197" s="145"/>
      <c r="FD197" s="145"/>
      <c r="FE197" s="145"/>
      <c r="FF197" s="145"/>
      <c r="FG197" s="145"/>
      <c r="FH197" s="145"/>
      <c r="FI197" s="145"/>
      <c r="FJ197" s="145"/>
      <c r="FK197" s="145"/>
      <c r="FL197" s="145"/>
      <c r="FM197" s="145"/>
      <c r="FN197" s="145"/>
      <c r="FO197" s="145"/>
      <c r="FP197" s="145"/>
      <c r="FQ197" s="145"/>
      <c r="FR197" s="145"/>
      <c r="FS197" s="145"/>
      <c r="FT197" s="145"/>
      <c r="FU197" s="145"/>
      <c r="FV197" s="145"/>
      <c r="FW197" s="145"/>
      <c r="FX197" s="145"/>
      <c r="FY197" s="145"/>
      <c r="FZ197" s="145"/>
      <c r="GA197" s="145"/>
      <c r="GB197" s="145"/>
      <c r="GC197" s="145"/>
      <c r="GD197" s="145"/>
      <c r="GE197" s="145"/>
      <c r="GF197" s="145"/>
      <c r="GG197" s="145"/>
      <c r="GH197" s="145"/>
      <c r="GI197" s="145"/>
      <c r="GJ197" s="145"/>
      <c r="GK197" s="145"/>
      <c r="GL197" s="145"/>
      <c r="GM197" s="145"/>
      <c r="GN197" s="145"/>
      <c r="GO197" s="145"/>
      <c r="GP197" s="145"/>
      <c r="GQ197" s="145"/>
      <c r="GR197" s="145"/>
      <c r="GS197" s="145"/>
      <c r="GT197" s="145"/>
      <c r="GU197" s="145"/>
      <c r="GV197" s="145"/>
      <c r="GW197" s="145"/>
      <c r="GX197" s="145"/>
      <c r="GY197" s="145"/>
      <c r="GZ197" s="145"/>
      <c r="HA197" s="145"/>
      <c r="HB197" s="145"/>
      <c r="HC197" s="145"/>
      <c r="HD197" s="145"/>
      <c r="HE197" s="145"/>
      <c r="HF197" s="145"/>
      <c r="HG197" s="145"/>
      <c r="HH197" s="145"/>
      <c r="HI197" s="145"/>
      <c r="HJ197" s="145"/>
      <c r="HK197" s="145"/>
      <c r="HL197" s="145"/>
      <c r="HM197" s="145"/>
      <c r="HN197" s="145"/>
      <c r="HO197" s="145"/>
      <c r="HP197" s="145"/>
      <c r="HQ197" s="145"/>
      <c r="HR197" s="145"/>
      <c r="HS197" s="145"/>
      <c r="HT197" s="145"/>
      <c r="HU197" s="145"/>
      <c r="HV197" s="145"/>
      <c r="HW197" s="145"/>
      <c r="HX197" s="145"/>
      <c r="HY197" s="145"/>
      <c r="HZ197" s="145"/>
      <c r="IA197" s="145"/>
      <c r="IB197" s="145"/>
      <c r="IC197" s="145"/>
      <c r="ID197" s="145"/>
      <c r="IE197" s="145"/>
      <c r="IF197" s="145"/>
      <c r="IG197" s="145"/>
      <c r="IH197" s="145"/>
      <c r="II197" s="145"/>
      <c r="IJ197" s="145"/>
      <c r="IK197" s="145"/>
      <c r="IL197" s="145"/>
      <c r="IM197" s="145"/>
      <c r="IN197" s="145"/>
      <c r="IO197" s="145"/>
      <c r="IP197" s="145"/>
      <c r="IQ197" s="145"/>
      <c r="IR197" s="145"/>
      <c r="IS197" s="145"/>
      <c r="IT197" s="145"/>
      <c r="IU197" s="145"/>
      <c r="IV197" s="145"/>
    </row>
    <row r="198" spans="1:256" ht="45" customHeight="1" thickBot="1" x14ac:dyDescent="0.55000000000000004">
      <c r="B198" s="29"/>
      <c r="C198" s="237" t="s">
        <v>243</v>
      </c>
      <c r="D198" s="238" t="s">
        <v>244</v>
      </c>
      <c r="E198" s="239" t="s">
        <v>19</v>
      </c>
      <c r="F198" s="240" t="s">
        <v>245</v>
      </c>
      <c r="G198" s="241"/>
      <c r="H198" s="241"/>
      <c r="I198" s="241">
        <v>2300</v>
      </c>
      <c r="J198" s="241">
        <v>2300</v>
      </c>
      <c r="K198" s="241"/>
      <c r="L198" s="241" t="s">
        <v>246</v>
      </c>
      <c r="M198" s="241"/>
      <c r="N198" s="241"/>
      <c r="O198" s="241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U198" s="2"/>
      <c r="CV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  <c r="DG198" s="2"/>
      <c r="DH198" s="2"/>
      <c r="DI198" s="2"/>
      <c r="DJ198" s="2"/>
      <c r="DK198" s="2"/>
      <c r="DL198" s="2"/>
      <c r="DM198" s="2"/>
      <c r="DN198" s="2"/>
      <c r="DO198" s="2"/>
      <c r="DP198" s="2"/>
      <c r="DQ198" s="2"/>
      <c r="DR198" s="2"/>
      <c r="DS198" s="2"/>
      <c r="DT198" s="2"/>
      <c r="DU198" s="2"/>
      <c r="DV198" s="2"/>
      <c r="DW198" s="2"/>
      <c r="DX198" s="2"/>
      <c r="DY198" s="2"/>
      <c r="DZ198" s="2"/>
      <c r="EA198" s="2"/>
      <c r="EB198" s="2"/>
      <c r="EC198" s="2"/>
      <c r="ED198" s="2"/>
      <c r="EE198" s="2"/>
      <c r="EF198" s="2"/>
      <c r="EG198" s="2"/>
      <c r="EH198" s="2"/>
      <c r="EI198" s="2"/>
      <c r="EJ198" s="2"/>
      <c r="EK198" s="2"/>
      <c r="EL198" s="2"/>
      <c r="EM198" s="2"/>
      <c r="EN198" s="2"/>
      <c r="EO198" s="2"/>
      <c r="EP198" s="2"/>
      <c r="EQ198" s="2"/>
      <c r="ER198" s="2"/>
      <c r="ES198" s="2"/>
      <c r="ET198" s="2"/>
      <c r="EU198" s="2"/>
      <c r="EV198" s="2"/>
      <c r="EW198" s="2"/>
      <c r="EX198" s="2"/>
      <c r="EY198" s="2"/>
      <c r="EZ198" s="2"/>
      <c r="FA198" s="2"/>
      <c r="FB198" s="2"/>
      <c r="FC198" s="2"/>
      <c r="FD198" s="2"/>
      <c r="FE198" s="2"/>
      <c r="FF198" s="2"/>
      <c r="FG198" s="2"/>
      <c r="FH198" s="2"/>
      <c r="FI198" s="2"/>
      <c r="FJ198" s="2"/>
      <c r="FK198" s="2"/>
      <c r="FL198" s="2"/>
      <c r="FM198" s="2"/>
      <c r="FN198" s="2"/>
      <c r="FO198" s="2"/>
      <c r="FP198" s="2"/>
      <c r="FQ198" s="2"/>
      <c r="FR198" s="2"/>
      <c r="FS198" s="2"/>
      <c r="FT198" s="2"/>
      <c r="FU198" s="2"/>
      <c r="FV198" s="2"/>
      <c r="FW198" s="2"/>
      <c r="FX198" s="2"/>
      <c r="FY198" s="2"/>
      <c r="FZ198" s="2"/>
      <c r="GA198" s="2"/>
      <c r="GB198" s="2"/>
      <c r="GC198" s="2"/>
      <c r="GD198" s="2"/>
      <c r="GE198" s="2"/>
      <c r="GF198" s="2"/>
      <c r="GG198" s="2"/>
      <c r="GH198" s="2"/>
      <c r="GI198" s="2"/>
      <c r="GJ198" s="2"/>
      <c r="GK198" s="2"/>
      <c r="GL198" s="2"/>
      <c r="GM198" s="2"/>
      <c r="GN198" s="2"/>
      <c r="GO198" s="2"/>
      <c r="GP198" s="2"/>
      <c r="GQ198" s="2"/>
      <c r="GR198" s="2"/>
      <c r="GS198" s="2"/>
      <c r="GT198" s="2"/>
      <c r="GU198" s="2"/>
      <c r="GV198" s="2"/>
      <c r="GW198" s="2"/>
      <c r="GX198" s="2"/>
      <c r="GY198" s="2"/>
      <c r="GZ198" s="2"/>
      <c r="HA198" s="2"/>
      <c r="HB198" s="2"/>
      <c r="HC198" s="2"/>
      <c r="HD198" s="2"/>
      <c r="HE198" s="2"/>
      <c r="HF198" s="2"/>
      <c r="HG198" s="2"/>
      <c r="HH198" s="2"/>
      <c r="HI198" s="2"/>
      <c r="HJ198" s="2"/>
      <c r="HK198" s="2"/>
      <c r="HL198" s="2"/>
      <c r="HM198" s="2"/>
      <c r="HN198" s="2"/>
      <c r="HO198" s="2"/>
      <c r="HP198" s="2"/>
      <c r="HQ198" s="2"/>
      <c r="HR198" s="2"/>
      <c r="HS198" s="2"/>
      <c r="HT198" s="2"/>
      <c r="HU198" s="2"/>
      <c r="HV198" s="2"/>
      <c r="HW198" s="2"/>
      <c r="HX198" s="2"/>
      <c r="HY198" s="2"/>
      <c r="HZ198" s="2"/>
      <c r="IA198" s="2"/>
      <c r="IB198" s="2"/>
      <c r="IC198" s="2"/>
      <c r="ID198" s="2"/>
      <c r="IE198" s="2"/>
      <c r="IF198" s="2"/>
      <c r="IG198" s="2"/>
      <c r="IH198" s="2"/>
      <c r="II198" s="2"/>
      <c r="IJ198" s="2"/>
      <c r="IK198" s="2"/>
      <c r="IL198" s="2"/>
      <c r="IM198" s="2"/>
      <c r="IN198" s="2"/>
      <c r="IO198" s="2"/>
      <c r="IP198" s="2"/>
      <c r="IQ198" s="2"/>
      <c r="IR198" s="2"/>
      <c r="IS198" s="2"/>
      <c r="IT198" s="2"/>
      <c r="IU198" s="2"/>
      <c r="IV198" s="2"/>
    </row>
    <row r="199" spans="1:256" ht="45" customHeight="1" thickTop="1" x14ac:dyDescent="0.5">
      <c r="B199" s="23"/>
      <c r="C199" s="176"/>
      <c r="D199" s="176"/>
      <c r="E199" s="97"/>
      <c r="F199" s="176"/>
      <c r="G199" s="242"/>
      <c r="H199" s="242"/>
      <c r="I199" s="242"/>
      <c r="J199" s="242"/>
      <c r="K199" s="242"/>
      <c r="L199" s="242"/>
      <c r="M199" s="242"/>
      <c r="N199" s="243"/>
      <c r="O199" s="24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  <c r="DO199" s="2"/>
      <c r="DP199" s="2"/>
      <c r="DQ199" s="2"/>
      <c r="DR199" s="2"/>
      <c r="DS199" s="2"/>
      <c r="DT199" s="2"/>
      <c r="DU199" s="2"/>
      <c r="DV199" s="2"/>
      <c r="DW199" s="2"/>
      <c r="DX199" s="2"/>
      <c r="DY199" s="2"/>
      <c r="DZ199" s="2"/>
      <c r="EA199" s="2"/>
      <c r="EB199" s="2"/>
      <c r="EC199" s="2"/>
      <c r="ED199" s="2"/>
      <c r="EE199" s="2"/>
      <c r="EF199" s="2"/>
      <c r="EG199" s="2"/>
      <c r="EH199" s="2"/>
      <c r="EI199" s="2"/>
      <c r="EJ199" s="2"/>
      <c r="EK199" s="2"/>
      <c r="EL199" s="2"/>
      <c r="EM199" s="2"/>
      <c r="EN199" s="2"/>
      <c r="EO199" s="2"/>
      <c r="EP199" s="2"/>
      <c r="EQ199" s="2"/>
      <c r="ER199" s="2"/>
      <c r="ES199" s="2"/>
      <c r="ET199" s="2"/>
      <c r="EU199" s="2"/>
      <c r="EV199" s="2"/>
      <c r="EW199" s="2"/>
      <c r="EX199" s="2"/>
      <c r="EY199" s="2"/>
      <c r="EZ199" s="2"/>
      <c r="FA199" s="2"/>
      <c r="FB199" s="2"/>
      <c r="FC199" s="2"/>
      <c r="FD199" s="2"/>
      <c r="FE199" s="2"/>
      <c r="FF199" s="2"/>
      <c r="FG199" s="2"/>
      <c r="FH199" s="2"/>
      <c r="FI199" s="2"/>
      <c r="FJ199" s="2"/>
      <c r="FK199" s="2"/>
      <c r="FL199" s="2"/>
      <c r="FM199" s="2"/>
      <c r="FN199" s="2"/>
      <c r="FO199" s="2"/>
      <c r="FP199" s="2"/>
      <c r="FQ199" s="2"/>
      <c r="FR199" s="2"/>
      <c r="FS199" s="2"/>
      <c r="FT199" s="2"/>
      <c r="FU199" s="2"/>
      <c r="FV199" s="2"/>
      <c r="FW199" s="2"/>
      <c r="FX199" s="2"/>
      <c r="FY199" s="2"/>
      <c r="FZ199" s="2"/>
      <c r="GA199" s="2"/>
      <c r="GB199" s="2"/>
      <c r="GC199" s="2"/>
      <c r="GD199" s="2"/>
      <c r="GE199" s="2"/>
      <c r="GF199" s="2"/>
      <c r="GG199" s="2"/>
      <c r="GH199" s="2"/>
      <c r="GI199" s="2"/>
      <c r="GJ199" s="2"/>
      <c r="GK199" s="2"/>
      <c r="GL199" s="2"/>
      <c r="GM199" s="2"/>
      <c r="GN199" s="2"/>
      <c r="GO199" s="2"/>
      <c r="GP199" s="2"/>
      <c r="GQ199" s="2"/>
      <c r="GR199" s="2"/>
      <c r="GS199" s="2"/>
      <c r="GT199" s="2"/>
      <c r="GU199" s="2"/>
      <c r="GV199" s="2"/>
      <c r="GW199" s="2"/>
      <c r="GX199" s="2"/>
      <c r="GY199" s="2"/>
      <c r="GZ199" s="2"/>
      <c r="HA199" s="2"/>
      <c r="HB199" s="2"/>
      <c r="HC199" s="2"/>
      <c r="HD199" s="2"/>
      <c r="HE199" s="2"/>
      <c r="HF199" s="2"/>
      <c r="HG199" s="2"/>
      <c r="HH199" s="2"/>
      <c r="HI199" s="2"/>
      <c r="HJ199" s="2"/>
      <c r="HK199" s="2"/>
      <c r="HL199" s="2"/>
      <c r="HM199" s="2"/>
      <c r="HN199" s="2"/>
      <c r="HO199" s="2"/>
      <c r="HP199" s="2"/>
      <c r="HQ199" s="2"/>
      <c r="HR199" s="2"/>
      <c r="HS199" s="2"/>
      <c r="HT199" s="2"/>
      <c r="HU199" s="2"/>
      <c r="HV199" s="2"/>
      <c r="HW199" s="2"/>
      <c r="HX199" s="2"/>
      <c r="HY199" s="2"/>
      <c r="HZ199" s="2"/>
      <c r="IA199" s="2"/>
      <c r="IB199" s="2"/>
      <c r="IC199" s="2"/>
      <c r="ID199" s="2"/>
      <c r="IE199" s="2"/>
      <c r="IF199" s="2"/>
      <c r="IG199" s="2"/>
      <c r="IH199" s="2"/>
      <c r="II199" s="2"/>
      <c r="IJ199" s="2"/>
      <c r="IK199" s="2"/>
      <c r="IL199" s="2"/>
      <c r="IM199" s="2"/>
      <c r="IN199" s="2"/>
      <c r="IO199" s="2"/>
      <c r="IP199" s="2"/>
      <c r="IQ199" s="2"/>
      <c r="IR199" s="2"/>
      <c r="IS199" s="2"/>
      <c r="IT199" s="2"/>
      <c r="IU199" s="2"/>
      <c r="IV199" s="2"/>
    </row>
    <row r="200" spans="1:256" ht="45" customHeight="1" x14ac:dyDescent="0.5">
      <c r="B200" s="23"/>
      <c r="C200" s="126"/>
      <c r="D200" s="126"/>
      <c r="E200" s="154"/>
      <c r="F200" s="126"/>
      <c r="G200" s="243"/>
      <c r="H200" s="243"/>
      <c r="I200" s="243"/>
      <c r="J200" s="243"/>
      <c r="K200" s="243"/>
      <c r="L200" s="243"/>
      <c r="M200" s="243"/>
      <c r="N200" s="243"/>
      <c r="O200" s="243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  <c r="DP200" s="2"/>
      <c r="DQ200" s="2"/>
      <c r="DR200" s="2"/>
      <c r="DS200" s="2"/>
      <c r="DT200" s="2"/>
      <c r="DU200" s="2"/>
      <c r="DV200" s="2"/>
      <c r="DW200" s="2"/>
      <c r="DX200" s="2"/>
      <c r="DY200" s="2"/>
      <c r="DZ200" s="2"/>
      <c r="EA200" s="2"/>
      <c r="EB200" s="2"/>
      <c r="EC200" s="2"/>
      <c r="ED200" s="2"/>
      <c r="EE200" s="2"/>
      <c r="EF200" s="2"/>
      <c r="EG200" s="2"/>
      <c r="EH200" s="2"/>
      <c r="EI200" s="2"/>
      <c r="EJ200" s="2"/>
      <c r="EK200" s="2"/>
      <c r="EL200" s="2"/>
      <c r="EM200" s="2"/>
      <c r="EN200" s="2"/>
      <c r="EO200" s="2"/>
      <c r="EP200" s="2"/>
      <c r="EQ200" s="2"/>
      <c r="ER200" s="2"/>
      <c r="ES200" s="2"/>
      <c r="ET200" s="2"/>
      <c r="EU200" s="2"/>
      <c r="EV200" s="2"/>
      <c r="EW200" s="2"/>
      <c r="EX200" s="2"/>
      <c r="EY200" s="2"/>
      <c r="EZ200" s="2"/>
      <c r="FA200" s="2"/>
      <c r="FB200" s="2"/>
      <c r="FC200" s="2"/>
      <c r="FD200" s="2"/>
      <c r="FE200" s="2"/>
      <c r="FF200" s="2"/>
      <c r="FG200" s="2"/>
      <c r="FH200" s="2"/>
      <c r="FI200" s="2"/>
      <c r="FJ200" s="2"/>
      <c r="FK200" s="2"/>
      <c r="FL200" s="2"/>
      <c r="FM200" s="2"/>
      <c r="FN200" s="2"/>
      <c r="FO200" s="2"/>
      <c r="FP200" s="2"/>
      <c r="FQ200" s="2"/>
      <c r="FR200" s="2"/>
      <c r="FS200" s="2"/>
      <c r="FT200" s="2"/>
      <c r="FU200" s="2"/>
      <c r="FV200" s="2"/>
      <c r="FW200" s="2"/>
      <c r="FX200" s="2"/>
      <c r="FY200" s="2"/>
      <c r="FZ200" s="2"/>
      <c r="GA200" s="2"/>
      <c r="GB200" s="2"/>
      <c r="GC200" s="2"/>
      <c r="GD200" s="2"/>
      <c r="GE200" s="2"/>
      <c r="GF200" s="2"/>
      <c r="GG200" s="2"/>
      <c r="GH200" s="2"/>
      <c r="GI200" s="2"/>
      <c r="GJ200" s="2"/>
      <c r="GK200" s="2"/>
      <c r="GL200" s="2"/>
      <c r="GM200" s="2"/>
      <c r="GN200" s="2"/>
      <c r="GO200" s="2"/>
      <c r="GP200" s="2"/>
      <c r="GQ200" s="2"/>
      <c r="GR200" s="2"/>
      <c r="GS200" s="2"/>
      <c r="GT200" s="2"/>
      <c r="GU200" s="2"/>
      <c r="GV200" s="2"/>
      <c r="GW200" s="2"/>
      <c r="GX200" s="2"/>
      <c r="GY200" s="2"/>
      <c r="GZ200" s="2"/>
      <c r="HA200" s="2"/>
      <c r="HB200" s="2"/>
      <c r="HC200" s="2"/>
      <c r="HD200" s="2"/>
      <c r="HE200" s="2"/>
      <c r="HF200" s="2"/>
      <c r="HG200" s="2"/>
      <c r="HH200" s="2"/>
      <c r="HI200" s="2"/>
      <c r="HJ200" s="2"/>
      <c r="HK200" s="2"/>
      <c r="HL200" s="2"/>
      <c r="HM200" s="2"/>
      <c r="HN200" s="2"/>
      <c r="HO200" s="2"/>
      <c r="HP200" s="2"/>
      <c r="HQ200" s="2"/>
      <c r="HR200" s="2"/>
      <c r="HS200" s="2"/>
      <c r="HT200" s="2"/>
      <c r="HU200" s="2"/>
      <c r="HV200" s="2"/>
      <c r="HW200" s="2"/>
      <c r="HX200" s="2"/>
      <c r="HY200" s="2"/>
      <c r="HZ200" s="2"/>
      <c r="IA200" s="2"/>
      <c r="IB200" s="2"/>
      <c r="IC200" s="2"/>
      <c r="ID200" s="2"/>
      <c r="IE200" s="2"/>
      <c r="IF200" s="2"/>
      <c r="IG200" s="2"/>
      <c r="IH200" s="2"/>
      <c r="II200" s="2"/>
      <c r="IJ200" s="2"/>
      <c r="IK200" s="2"/>
      <c r="IL200" s="2"/>
      <c r="IM200" s="2"/>
      <c r="IN200" s="2"/>
      <c r="IO200" s="2"/>
      <c r="IP200" s="2"/>
      <c r="IQ200" s="2"/>
      <c r="IR200" s="2"/>
      <c r="IS200" s="2"/>
      <c r="IT200" s="2"/>
      <c r="IU200" s="2"/>
      <c r="IV200" s="2"/>
    </row>
    <row r="201" spans="1:256" ht="45" customHeight="1" x14ac:dyDescent="0.5">
      <c r="B201" s="23"/>
      <c r="C201" s="126"/>
      <c r="D201" s="126"/>
      <c r="E201" s="154"/>
      <c r="F201" s="126"/>
      <c r="G201" s="243"/>
      <c r="H201" s="243"/>
      <c r="I201" s="243"/>
      <c r="J201" s="243"/>
      <c r="K201" s="243"/>
      <c r="L201" s="243"/>
      <c r="M201" s="243"/>
      <c r="N201" s="243"/>
      <c r="O201" s="243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U201" s="2"/>
      <c r="CV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  <c r="DN201" s="2"/>
      <c r="DO201" s="2"/>
      <c r="DP201" s="2"/>
      <c r="DQ201" s="2"/>
      <c r="DR201" s="2"/>
      <c r="DS201" s="2"/>
      <c r="DT201" s="2"/>
      <c r="DU201" s="2"/>
      <c r="DV201" s="2"/>
      <c r="DW201" s="2"/>
      <c r="DX201" s="2"/>
      <c r="DY201" s="2"/>
      <c r="DZ201" s="2"/>
      <c r="EA201" s="2"/>
      <c r="EB201" s="2"/>
      <c r="EC201" s="2"/>
      <c r="ED201" s="2"/>
      <c r="EE201" s="2"/>
      <c r="EF201" s="2"/>
      <c r="EG201" s="2"/>
      <c r="EH201" s="2"/>
      <c r="EI201" s="2"/>
      <c r="EJ201" s="2"/>
      <c r="EK201" s="2"/>
      <c r="EL201" s="2"/>
      <c r="EM201" s="2"/>
      <c r="EN201" s="2"/>
      <c r="EO201" s="2"/>
      <c r="EP201" s="2"/>
      <c r="EQ201" s="2"/>
      <c r="ER201" s="2"/>
      <c r="ES201" s="2"/>
      <c r="ET201" s="2"/>
      <c r="EU201" s="2"/>
      <c r="EV201" s="2"/>
      <c r="EW201" s="2"/>
      <c r="EX201" s="2"/>
      <c r="EY201" s="2"/>
      <c r="EZ201" s="2"/>
      <c r="FA201" s="2"/>
      <c r="FB201" s="2"/>
      <c r="FC201" s="2"/>
      <c r="FD201" s="2"/>
      <c r="FE201" s="2"/>
      <c r="FF201" s="2"/>
      <c r="FG201" s="2"/>
      <c r="FH201" s="2"/>
      <c r="FI201" s="2"/>
      <c r="FJ201" s="2"/>
      <c r="FK201" s="2"/>
      <c r="FL201" s="2"/>
      <c r="FM201" s="2"/>
      <c r="FN201" s="2"/>
      <c r="FO201" s="2"/>
      <c r="FP201" s="2"/>
      <c r="FQ201" s="2"/>
      <c r="FR201" s="2"/>
      <c r="FS201" s="2"/>
      <c r="FT201" s="2"/>
      <c r="FU201" s="2"/>
      <c r="FV201" s="2"/>
      <c r="FW201" s="2"/>
      <c r="FX201" s="2"/>
      <c r="FY201" s="2"/>
      <c r="FZ201" s="2"/>
      <c r="GA201" s="2"/>
      <c r="GB201" s="2"/>
      <c r="GC201" s="2"/>
      <c r="GD201" s="2"/>
      <c r="GE201" s="2"/>
      <c r="GF201" s="2"/>
      <c r="GG201" s="2"/>
      <c r="GH201" s="2"/>
      <c r="GI201" s="2"/>
      <c r="GJ201" s="2"/>
      <c r="GK201" s="2"/>
      <c r="GL201" s="2"/>
      <c r="GM201" s="2"/>
      <c r="GN201" s="2"/>
      <c r="GO201" s="2"/>
      <c r="GP201" s="2"/>
      <c r="GQ201" s="2"/>
      <c r="GR201" s="2"/>
      <c r="GS201" s="2"/>
      <c r="GT201" s="2"/>
      <c r="GU201" s="2"/>
      <c r="GV201" s="2"/>
      <c r="GW201" s="2"/>
      <c r="GX201" s="2"/>
      <c r="GY201" s="2"/>
      <c r="GZ201" s="2"/>
      <c r="HA201" s="2"/>
      <c r="HB201" s="2"/>
      <c r="HC201" s="2"/>
      <c r="HD201" s="2"/>
      <c r="HE201" s="2"/>
      <c r="HF201" s="2"/>
      <c r="HG201" s="2"/>
      <c r="HH201" s="2"/>
      <c r="HI201" s="2"/>
      <c r="HJ201" s="2"/>
      <c r="HK201" s="2"/>
      <c r="HL201" s="2"/>
      <c r="HM201" s="2"/>
      <c r="HN201" s="2"/>
      <c r="HO201" s="2"/>
      <c r="HP201" s="2"/>
      <c r="HQ201" s="2"/>
      <c r="HR201" s="2"/>
      <c r="HS201" s="2"/>
      <c r="HT201" s="2"/>
      <c r="HU201" s="2"/>
      <c r="HV201" s="2"/>
      <c r="HW201" s="2"/>
      <c r="HX201" s="2"/>
      <c r="HY201" s="2"/>
      <c r="HZ201" s="2"/>
      <c r="IA201" s="2"/>
      <c r="IB201" s="2"/>
      <c r="IC201" s="2"/>
      <c r="ID201" s="2"/>
      <c r="IE201" s="2"/>
      <c r="IF201" s="2"/>
      <c r="IG201" s="2"/>
      <c r="IH201" s="2"/>
      <c r="II201" s="2"/>
      <c r="IJ201" s="2"/>
      <c r="IK201" s="2"/>
      <c r="IL201" s="2"/>
      <c r="IM201" s="2"/>
      <c r="IN201" s="2"/>
      <c r="IO201" s="2"/>
      <c r="IP201" s="2"/>
      <c r="IQ201" s="2"/>
      <c r="IR201" s="2"/>
      <c r="IS201" s="2"/>
      <c r="IT201" s="2"/>
      <c r="IU201" s="2"/>
      <c r="IV201" s="2"/>
    </row>
    <row r="202" spans="1:256" ht="45" customHeight="1" x14ac:dyDescent="0.5">
      <c r="B202" s="23"/>
      <c r="C202" s="126"/>
      <c r="D202" s="126"/>
      <c r="E202" s="154"/>
      <c r="F202" s="126"/>
      <c r="G202" s="243"/>
      <c r="H202" s="243"/>
      <c r="I202" s="243"/>
      <c r="J202" s="243"/>
      <c r="K202" s="243"/>
      <c r="L202" s="243"/>
      <c r="M202" s="243"/>
      <c r="N202" s="243"/>
      <c r="O202" s="243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U202" s="2"/>
      <c r="CV202" s="2"/>
      <c r="CW202" s="2"/>
      <c r="CX202" s="2"/>
      <c r="CY202" s="2"/>
      <c r="CZ202" s="2"/>
      <c r="DA202" s="2"/>
      <c r="DB202" s="2"/>
      <c r="DC202" s="2"/>
      <c r="DD202" s="2"/>
      <c r="DE202" s="2"/>
      <c r="DF202" s="2"/>
      <c r="DG202" s="2"/>
      <c r="DH202" s="2"/>
      <c r="DI202" s="2"/>
      <c r="DJ202" s="2"/>
      <c r="DK202" s="2"/>
      <c r="DL202" s="2"/>
      <c r="DM202" s="2"/>
      <c r="DN202" s="2"/>
      <c r="DO202" s="2"/>
      <c r="DP202" s="2"/>
      <c r="DQ202" s="2"/>
      <c r="DR202" s="2"/>
      <c r="DS202" s="2"/>
      <c r="DT202" s="2"/>
      <c r="DU202" s="2"/>
      <c r="DV202" s="2"/>
      <c r="DW202" s="2"/>
      <c r="DX202" s="2"/>
      <c r="DY202" s="2"/>
      <c r="DZ202" s="2"/>
      <c r="EA202" s="2"/>
      <c r="EB202" s="2"/>
      <c r="EC202" s="2"/>
      <c r="ED202" s="2"/>
      <c r="EE202" s="2"/>
      <c r="EF202" s="2"/>
      <c r="EG202" s="2"/>
      <c r="EH202" s="2"/>
      <c r="EI202" s="2"/>
      <c r="EJ202" s="2"/>
      <c r="EK202" s="2"/>
      <c r="EL202" s="2"/>
      <c r="EM202" s="2"/>
      <c r="EN202" s="2"/>
      <c r="EO202" s="2"/>
      <c r="EP202" s="2"/>
      <c r="EQ202" s="2"/>
      <c r="ER202" s="2"/>
      <c r="ES202" s="2"/>
      <c r="ET202" s="2"/>
      <c r="EU202" s="2"/>
      <c r="EV202" s="2"/>
      <c r="EW202" s="2"/>
      <c r="EX202" s="2"/>
      <c r="EY202" s="2"/>
      <c r="EZ202" s="2"/>
      <c r="FA202" s="2"/>
      <c r="FB202" s="2"/>
      <c r="FC202" s="2"/>
      <c r="FD202" s="2"/>
      <c r="FE202" s="2"/>
      <c r="FF202" s="2"/>
      <c r="FG202" s="2"/>
      <c r="FH202" s="2"/>
      <c r="FI202" s="2"/>
      <c r="FJ202" s="2"/>
      <c r="FK202" s="2"/>
      <c r="FL202" s="2"/>
      <c r="FM202" s="2"/>
      <c r="FN202" s="2"/>
      <c r="FO202" s="2"/>
      <c r="FP202" s="2"/>
      <c r="FQ202" s="2"/>
      <c r="FR202" s="2"/>
      <c r="FS202" s="2"/>
      <c r="FT202" s="2"/>
      <c r="FU202" s="2"/>
      <c r="FV202" s="2"/>
      <c r="FW202" s="2"/>
      <c r="FX202" s="2"/>
      <c r="FY202" s="2"/>
      <c r="FZ202" s="2"/>
      <c r="GA202" s="2"/>
      <c r="GB202" s="2"/>
      <c r="GC202" s="2"/>
      <c r="GD202" s="2"/>
      <c r="GE202" s="2"/>
      <c r="GF202" s="2"/>
      <c r="GG202" s="2"/>
      <c r="GH202" s="2"/>
      <c r="GI202" s="2"/>
      <c r="GJ202" s="2"/>
      <c r="GK202" s="2"/>
      <c r="GL202" s="2"/>
      <c r="GM202" s="2"/>
      <c r="GN202" s="2"/>
      <c r="GO202" s="2"/>
      <c r="GP202" s="2"/>
      <c r="GQ202" s="2"/>
      <c r="GR202" s="2"/>
      <c r="GS202" s="2"/>
      <c r="GT202" s="2"/>
      <c r="GU202" s="2"/>
      <c r="GV202" s="2"/>
      <c r="GW202" s="2"/>
      <c r="GX202" s="2"/>
      <c r="GY202" s="2"/>
      <c r="GZ202" s="2"/>
      <c r="HA202" s="2"/>
      <c r="HB202" s="2"/>
      <c r="HC202" s="2"/>
      <c r="HD202" s="2"/>
      <c r="HE202" s="2"/>
      <c r="HF202" s="2"/>
      <c r="HG202" s="2"/>
      <c r="HH202" s="2"/>
      <c r="HI202" s="2"/>
      <c r="HJ202" s="2"/>
      <c r="HK202" s="2"/>
      <c r="HL202" s="2"/>
      <c r="HM202" s="2"/>
      <c r="HN202" s="2"/>
      <c r="HO202" s="2"/>
      <c r="HP202" s="2"/>
      <c r="HQ202" s="2"/>
      <c r="HR202" s="2"/>
      <c r="HS202" s="2"/>
      <c r="HT202" s="2"/>
      <c r="HU202" s="2"/>
      <c r="HV202" s="2"/>
      <c r="HW202" s="2"/>
      <c r="HX202" s="2"/>
      <c r="HY202" s="2"/>
      <c r="HZ202" s="2"/>
      <c r="IA202" s="2"/>
      <c r="IB202" s="2"/>
      <c r="IC202" s="2"/>
      <c r="ID202" s="2"/>
      <c r="IE202" s="2"/>
      <c r="IF202" s="2"/>
      <c r="IG202" s="2"/>
      <c r="IH202" s="2"/>
      <c r="II202" s="2"/>
      <c r="IJ202" s="2"/>
      <c r="IK202" s="2"/>
      <c r="IL202" s="2"/>
      <c r="IM202" s="2"/>
      <c r="IN202" s="2"/>
      <c r="IO202" s="2"/>
      <c r="IP202" s="2"/>
      <c r="IQ202" s="2"/>
      <c r="IR202" s="2"/>
      <c r="IS202" s="2"/>
      <c r="IT202" s="2"/>
      <c r="IU202" s="2"/>
      <c r="IV202" s="2"/>
    </row>
    <row r="203" spans="1:256" ht="45" customHeight="1" x14ac:dyDescent="0.5">
      <c r="B203" s="23"/>
      <c r="C203" s="126"/>
      <c r="D203" s="126"/>
      <c r="E203" s="154"/>
      <c r="F203" s="126"/>
      <c r="G203" s="243"/>
      <c r="H203" s="243"/>
      <c r="I203" s="243"/>
      <c r="J203" s="243"/>
      <c r="K203" s="243"/>
      <c r="L203" s="243"/>
      <c r="M203" s="243"/>
      <c r="N203" s="243"/>
      <c r="O203" s="243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U203" s="2"/>
      <c r="CV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  <c r="DG203" s="2"/>
      <c r="DH203" s="2"/>
      <c r="DI203" s="2"/>
      <c r="DJ203" s="2"/>
      <c r="DK203" s="2"/>
      <c r="DL203" s="2"/>
      <c r="DM203" s="2"/>
      <c r="DN203" s="2"/>
      <c r="DO203" s="2"/>
      <c r="DP203" s="2"/>
      <c r="DQ203" s="2"/>
      <c r="DR203" s="2"/>
      <c r="DS203" s="2"/>
      <c r="DT203" s="2"/>
      <c r="DU203" s="2"/>
      <c r="DV203" s="2"/>
      <c r="DW203" s="2"/>
      <c r="DX203" s="2"/>
      <c r="DY203" s="2"/>
      <c r="DZ203" s="2"/>
      <c r="EA203" s="2"/>
      <c r="EB203" s="2"/>
      <c r="EC203" s="2"/>
      <c r="ED203" s="2"/>
      <c r="EE203" s="2"/>
      <c r="EF203" s="2"/>
      <c r="EG203" s="2"/>
      <c r="EH203" s="2"/>
      <c r="EI203" s="2"/>
      <c r="EJ203" s="2"/>
      <c r="EK203" s="2"/>
      <c r="EL203" s="2"/>
      <c r="EM203" s="2"/>
      <c r="EN203" s="2"/>
      <c r="EO203" s="2"/>
      <c r="EP203" s="2"/>
      <c r="EQ203" s="2"/>
      <c r="ER203" s="2"/>
      <c r="ES203" s="2"/>
      <c r="ET203" s="2"/>
      <c r="EU203" s="2"/>
      <c r="EV203" s="2"/>
      <c r="EW203" s="2"/>
      <c r="EX203" s="2"/>
      <c r="EY203" s="2"/>
      <c r="EZ203" s="2"/>
      <c r="FA203" s="2"/>
      <c r="FB203" s="2"/>
      <c r="FC203" s="2"/>
      <c r="FD203" s="2"/>
      <c r="FE203" s="2"/>
      <c r="FF203" s="2"/>
      <c r="FG203" s="2"/>
      <c r="FH203" s="2"/>
      <c r="FI203" s="2"/>
      <c r="FJ203" s="2"/>
      <c r="FK203" s="2"/>
      <c r="FL203" s="2"/>
      <c r="FM203" s="2"/>
      <c r="FN203" s="2"/>
      <c r="FO203" s="2"/>
      <c r="FP203" s="2"/>
      <c r="FQ203" s="2"/>
      <c r="FR203" s="2"/>
      <c r="FS203" s="2"/>
      <c r="FT203" s="2"/>
      <c r="FU203" s="2"/>
      <c r="FV203" s="2"/>
      <c r="FW203" s="2"/>
      <c r="FX203" s="2"/>
      <c r="FY203" s="2"/>
      <c r="FZ203" s="2"/>
      <c r="GA203" s="2"/>
      <c r="GB203" s="2"/>
      <c r="GC203" s="2"/>
      <c r="GD203" s="2"/>
      <c r="GE203" s="2"/>
      <c r="GF203" s="2"/>
      <c r="GG203" s="2"/>
      <c r="GH203" s="2"/>
      <c r="GI203" s="2"/>
      <c r="GJ203" s="2"/>
      <c r="GK203" s="2"/>
      <c r="GL203" s="2"/>
      <c r="GM203" s="2"/>
      <c r="GN203" s="2"/>
      <c r="GO203" s="2"/>
      <c r="GP203" s="2"/>
      <c r="GQ203" s="2"/>
      <c r="GR203" s="2"/>
      <c r="GS203" s="2"/>
      <c r="GT203" s="2"/>
      <c r="GU203" s="2"/>
      <c r="GV203" s="2"/>
      <c r="GW203" s="2"/>
      <c r="GX203" s="2"/>
      <c r="GY203" s="2"/>
      <c r="GZ203" s="2"/>
      <c r="HA203" s="2"/>
      <c r="HB203" s="2"/>
      <c r="HC203" s="2"/>
      <c r="HD203" s="2"/>
      <c r="HE203" s="2"/>
      <c r="HF203" s="2"/>
      <c r="HG203" s="2"/>
      <c r="HH203" s="2"/>
      <c r="HI203" s="2"/>
      <c r="HJ203" s="2"/>
      <c r="HK203" s="2"/>
      <c r="HL203" s="2"/>
      <c r="HM203" s="2"/>
      <c r="HN203" s="2"/>
      <c r="HO203" s="2"/>
      <c r="HP203" s="2"/>
      <c r="HQ203" s="2"/>
      <c r="HR203" s="2"/>
      <c r="HS203" s="2"/>
      <c r="HT203" s="2"/>
      <c r="HU203" s="2"/>
      <c r="HV203" s="2"/>
      <c r="HW203" s="2"/>
      <c r="HX203" s="2"/>
      <c r="HY203" s="2"/>
      <c r="HZ203" s="2"/>
      <c r="IA203" s="2"/>
      <c r="IB203" s="2"/>
      <c r="IC203" s="2"/>
      <c r="ID203" s="2"/>
      <c r="IE203" s="2"/>
      <c r="IF203" s="2"/>
      <c r="IG203" s="2"/>
      <c r="IH203" s="2"/>
      <c r="II203" s="2"/>
      <c r="IJ203" s="2"/>
      <c r="IK203" s="2"/>
      <c r="IL203" s="2"/>
      <c r="IM203" s="2"/>
      <c r="IN203" s="2"/>
      <c r="IO203" s="2"/>
      <c r="IP203" s="2"/>
      <c r="IQ203" s="2"/>
      <c r="IR203" s="2"/>
      <c r="IS203" s="2"/>
      <c r="IT203" s="2"/>
      <c r="IU203" s="2"/>
      <c r="IV203" s="2"/>
    </row>
    <row r="204" spans="1:256" ht="45" customHeight="1" thickBot="1" x14ac:dyDescent="0.55000000000000004">
      <c r="B204" s="23"/>
      <c r="C204" s="126"/>
      <c r="D204" s="126"/>
      <c r="E204" s="154"/>
      <c r="F204" s="126"/>
      <c r="G204" s="243"/>
      <c r="H204" s="243"/>
      <c r="I204" s="243"/>
      <c r="J204" s="243"/>
      <c r="K204" s="243"/>
      <c r="L204" s="243"/>
      <c r="M204" s="243"/>
      <c r="N204" s="243"/>
      <c r="O204" s="243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"/>
      <c r="DJ204" s="2"/>
      <c r="DK204" s="2"/>
      <c r="DL204" s="2"/>
      <c r="DM204" s="2"/>
      <c r="DN204" s="2"/>
      <c r="DO204" s="2"/>
      <c r="DP204" s="2"/>
      <c r="DQ204" s="2"/>
      <c r="DR204" s="2"/>
      <c r="DS204" s="2"/>
      <c r="DT204" s="2"/>
      <c r="DU204" s="2"/>
      <c r="DV204" s="2"/>
      <c r="DW204" s="2"/>
      <c r="DX204" s="2"/>
      <c r="DY204" s="2"/>
      <c r="DZ204" s="2"/>
      <c r="EA204" s="2"/>
      <c r="EB204" s="2"/>
      <c r="EC204" s="2"/>
      <c r="ED204" s="2"/>
      <c r="EE204" s="2"/>
      <c r="EF204" s="2"/>
      <c r="EG204" s="2"/>
      <c r="EH204" s="2"/>
      <c r="EI204" s="2"/>
      <c r="EJ204" s="2"/>
      <c r="EK204" s="2"/>
      <c r="EL204" s="2"/>
      <c r="EM204" s="2"/>
      <c r="EN204" s="2"/>
      <c r="EO204" s="2"/>
      <c r="EP204" s="2"/>
      <c r="EQ204" s="2"/>
      <c r="ER204" s="2"/>
      <c r="ES204" s="2"/>
      <c r="ET204" s="2"/>
      <c r="EU204" s="2"/>
      <c r="EV204" s="2"/>
      <c r="EW204" s="2"/>
      <c r="EX204" s="2"/>
      <c r="EY204" s="2"/>
      <c r="EZ204" s="2"/>
      <c r="FA204" s="2"/>
      <c r="FB204" s="2"/>
      <c r="FC204" s="2"/>
      <c r="FD204" s="2"/>
      <c r="FE204" s="2"/>
      <c r="FF204" s="2"/>
      <c r="FG204" s="2"/>
      <c r="FH204" s="2"/>
      <c r="FI204" s="2"/>
      <c r="FJ204" s="2"/>
      <c r="FK204" s="2"/>
      <c r="FL204" s="2"/>
      <c r="FM204" s="2"/>
      <c r="FN204" s="2"/>
      <c r="FO204" s="2"/>
      <c r="FP204" s="2"/>
      <c r="FQ204" s="2"/>
      <c r="FR204" s="2"/>
      <c r="FS204" s="2"/>
      <c r="FT204" s="2"/>
      <c r="FU204" s="2"/>
      <c r="FV204" s="2"/>
      <c r="FW204" s="2"/>
      <c r="FX204" s="2"/>
      <c r="FY204" s="2"/>
      <c r="FZ204" s="2"/>
      <c r="GA204" s="2"/>
      <c r="GB204" s="2"/>
      <c r="GC204" s="2"/>
      <c r="GD204" s="2"/>
      <c r="GE204" s="2"/>
      <c r="GF204" s="2"/>
      <c r="GG204" s="2"/>
      <c r="GH204" s="2"/>
      <c r="GI204" s="2"/>
      <c r="GJ204" s="2"/>
      <c r="GK204" s="2"/>
      <c r="GL204" s="2"/>
      <c r="GM204" s="2"/>
      <c r="GN204" s="2"/>
      <c r="GO204" s="2"/>
      <c r="GP204" s="2"/>
      <c r="GQ204" s="2"/>
      <c r="GR204" s="2"/>
      <c r="GS204" s="2"/>
      <c r="GT204" s="2"/>
      <c r="GU204" s="2"/>
      <c r="GV204" s="2"/>
      <c r="GW204" s="2"/>
      <c r="GX204" s="2"/>
      <c r="GY204" s="2"/>
      <c r="GZ204" s="2"/>
      <c r="HA204" s="2"/>
      <c r="HB204" s="2"/>
      <c r="HC204" s="2"/>
      <c r="HD204" s="2"/>
      <c r="HE204" s="2"/>
      <c r="HF204" s="2"/>
      <c r="HG204" s="2"/>
      <c r="HH204" s="2"/>
      <c r="HI204" s="2"/>
      <c r="HJ204" s="2"/>
      <c r="HK204" s="2"/>
      <c r="HL204" s="2"/>
      <c r="HM204" s="2"/>
      <c r="HN204" s="2"/>
      <c r="HO204" s="2"/>
      <c r="HP204" s="2"/>
      <c r="HQ204" s="2"/>
      <c r="HR204" s="2"/>
      <c r="HS204" s="2"/>
      <c r="HT204" s="2"/>
      <c r="HU204" s="2"/>
      <c r="HV204" s="2"/>
      <c r="HW204" s="2"/>
      <c r="HX204" s="2"/>
      <c r="HY204" s="2"/>
      <c r="HZ204" s="2"/>
      <c r="IA204" s="2"/>
      <c r="IB204" s="2"/>
      <c r="IC204" s="2"/>
      <c r="ID204" s="2"/>
      <c r="IE204" s="2"/>
      <c r="IF204" s="2"/>
      <c r="IG204" s="2"/>
      <c r="IH204" s="2"/>
      <c r="II204" s="2"/>
      <c r="IJ204" s="2"/>
      <c r="IK204" s="2"/>
      <c r="IL204" s="2"/>
      <c r="IM204" s="2"/>
      <c r="IN204" s="2"/>
      <c r="IO204" s="2"/>
      <c r="IP204" s="2"/>
      <c r="IQ204" s="2"/>
      <c r="IR204" s="2"/>
      <c r="IS204" s="2"/>
      <c r="IT204" s="2"/>
      <c r="IU204" s="2"/>
      <c r="IV204" s="2"/>
    </row>
    <row r="205" spans="1:256" ht="45" customHeight="1" thickTop="1" thickBot="1" x14ac:dyDescent="0.55000000000000004">
      <c r="B205" s="29"/>
      <c r="C205" s="503" t="s">
        <v>7</v>
      </c>
      <c r="D205" s="505" t="s">
        <v>8</v>
      </c>
      <c r="E205" s="507"/>
      <c r="F205" s="503" t="s">
        <v>9</v>
      </c>
      <c r="G205" s="509" t="s">
        <v>10</v>
      </c>
      <c r="H205" s="510"/>
      <c r="I205" s="498" t="s">
        <v>2</v>
      </c>
      <c r="J205" s="499"/>
      <c r="K205" s="499"/>
      <c r="L205" s="500"/>
      <c r="M205" s="490" t="s">
        <v>3</v>
      </c>
      <c r="N205" s="30"/>
      <c r="O205" s="31"/>
      <c r="P205" s="2"/>
      <c r="Q205" s="23"/>
      <c r="R205" s="23"/>
      <c r="S205" s="23"/>
      <c r="T205" s="23"/>
      <c r="U205" s="23"/>
      <c r="V205" s="23"/>
      <c r="W205" s="23"/>
      <c r="X205" s="23"/>
      <c r="Y205" s="23"/>
      <c r="Z205" s="23"/>
      <c r="AA205" s="23"/>
      <c r="AB205" s="23"/>
      <c r="AC205" s="23"/>
      <c r="AD205" s="23"/>
      <c r="AE205" s="23"/>
      <c r="AF205" s="23"/>
      <c r="AG205" s="23"/>
      <c r="AH205" s="23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U205" s="2"/>
      <c r="CV205" s="2"/>
      <c r="CW205" s="2"/>
      <c r="CX205" s="2"/>
      <c r="CY205" s="2"/>
      <c r="CZ205" s="2"/>
      <c r="DA205" s="2"/>
      <c r="DB205" s="2"/>
      <c r="DC205" s="2"/>
      <c r="DD205" s="2"/>
      <c r="DE205" s="2"/>
      <c r="DF205" s="2"/>
      <c r="DG205" s="2"/>
      <c r="DH205" s="2"/>
      <c r="DI205" s="2"/>
      <c r="DJ205" s="2"/>
      <c r="DK205" s="2"/>
      <c r="DL205" s="2"/>
      <c r="DM205" s="2"/>
      <c r="DN205" s="2"/>
      <c r="DO205" s="2"/>
      <c r="DP205" s="2"/>
      <c r="DQ205" s="2"/>
      <c r="DR205" s="2"/>
      <c r="DS205" s="2"/>
      <c r="DT205" s="2"/>
      <c r="DU205" s="2"/>
      <c r="DV205" s="2"/>
      <c r="DW205" s="2"/>
      <c r="DX205" s="2"/>
      <c r="DY205" s="2"/>
      <c r="DZ205" s="2"/>
      <c r="EA205" s="2"/>
      <c r="EB205" s="2"/>
      <c r="EC205" s="2"/>
      <c r="ED205" s="2"/>
      <c r="EE205" s="2"/>
      <c r="EF205" s="2"/>
      <c r="EG205" s="2"/>
      <c r="EH205" s="2"/>
      <c r="EI205" s="2"/>
      <c r="EJ205" s="2"/>
      <c r="EK205" s="2"/>
      <c r="EL205" s="2"/>
      <c r="EM205" s="2"/>
      <c r="EN205" s="2"/>
      <c r="EO205" s="2"/>
      <c r="EP205" s="2"/>
      <c r="EQ205" s="2"/>
      <c r="ER205" s="2"/>
      <c r="ES205" s="2"/>
      <c r="ET205" s="2"/>
      <c r="EU205" s="2"/>
      <c r="EV205" s="2"/>
      <c r="EW205" s="2"/>
      <c r="EX205" s="2"/>
      <c r="EY205" s="2"/>
      <c r="EZ205" s="2"/>
      <c r="FA205" s="2"/>
      <c r="FB205" s="2"/>
      <c r="FC205" s="2"/>
      <c r="FD205" s="2"/>
      <c r="FE205" s="2"/>
      <c r="FF205" s="2"/>
      <c r="FG205" s="2"/>
      <c r="FH205" s="2"/>
      <c r="FI205" s="2"/>
      <c r="FJ205" s="2"/>
      <c r="FK205" s="2"/>
      <c r="FL205" s="2"/>
      <c r="FM205" s="2"/>
      <c r="FN205" s="2"/>
      <c r="FO205" s="2"/>
      <c r="FP205" s="2"/>
      <c r="FQ205" s="2"/>
      <c r="FR205" s="2"/>
      <c r="FS205" s="2"/>
      <c r="FT205" s="2"/>
      <c r="FU205" s="2"/>
      <c r="FV205" s="2"/>
      <c r="FW205" s="2"/>
      <c r="FX205" s="2"/>
      <c r="FY205" s="2"/>
      <c r="FZ205" s="2"/>
      <c r="GA205" s="2"/>
      <c r="GB205" s="2"/>
      <c r="GC205" s="2"/>
      <c r="GD205" s="2"/>
      <c r="GE205" s="2"/>
      <c r="GF205" s="2"/>
      <c r="GG205" s="2"/>
      <c r="GH205" s="2"/>
      <c r="GI205" s="2"/>
      <c r="GJ205" s="2"/>
      <c r="GK205" s="2"/>
      <c r="GL205" s="2"/>
      <c r="GM205" s="2"/>
      <c r="GN205" s="2"/>
      <c r="GO205" s="2"/>
      <c r="GP205" s="2"/>
      <c r="GQ205" s="2"/>
      <c r="GR205" s="2"/>
      <c r="GS205" s="2"/>
      <c r="GT205" s="2"/>
      <c r="GU205" s="2"/>
      <c r="GV205" s="2"/>
      <c r="GW205" s="2"/>
      <c r="GX205" s="2"/>
      <c r="GY205" s="2"/>
      <c r="GZ205" s="2"/>
      <c r="HA205" s="2"/>
      <c r="HB205" s="2"/>
      <c r="HC205" s="2"/>
      <c r="HD205" s="2"/>
      <c r="HE205" s="2"/>
      <c r="HF205" s="2"/>
      <c r="HG205" s="2"/>
      <c r="HH205" s="2"/>
      <c r="HI205" s="2"/>
      <c r="HJ205" s="2"/>
      <c r="HK205" s="2"/>
      <c r="HL205" s="2"/>
      <c r="HM205" s="2"/>
      <c r="HN205" s="2"/>
      <c r="HO205" s="2"/>
      <c r="HP205" s="2"/>
      <c r="HQ205" s="2"/>
      <c r="HR205" s="2"/>
      <c r="HS205" s="2"/>
      <c r="HT205" s="2"/>
      <c r="HU205" s="2"/>
      <c r="HV205" s="2"/>
      <c r="HW205" s="2"/>
      <c r="HX205" s="2"/>
      <c r="HY205" s="2"/>
      <c r="HZ205" s="2"/>
      <c r="IA205" s="2"/>
      <c r="IB205" s="2"/>
      <c r="IC205" s="2"/>
      <c r="ID205" s="2"/>
      <c r="IE205" s="2"/>
      <c r="IF205" s="2"/>
      <c r="IG205" s="2"/>
      <c r="IH205" s="2"/>
      <c r="II205" s="2"/>
      <c r="IJ205" s="2"/>
      <c r="IK205" s="2"/>
      <c r="IL205" s="2"/>
      <c r="IM205" s="2"/>
      <c r="IN205" s="2"/>
      <c r="IO205" s="2"/>
      <c r="IP205" s="2"/>
      <c r="IQ205" s="2"/>
      <c r="IR205" s="2"/>
      <c r="IS205" s="2"/>
      <c r="IT205" s="2"/>
      <c r="IU205" s="2"/>
      <c r="IV205" s="2"/>
    </row>
    <row r="206" spans="1:256" ht="45" customHeight="1" thickTop="1" thickBot="1" x14ac:dyDescent="0.55000000000000004">
      <c r="A206" s="32"/>
      <c r="B206" s="29"/>
      <c r="C206" s="504"/>
      <c r="D206" s="506"/>
      <c r="E206" s="508"/>
      <c r="F206" s="504"/>
      <c r="G206" s="33">
        <v>2020</v>
      </c>
      <c r="H206" s="34">
        <v>2021</v>
      </c>
      <c r="I206" s="35">
        <v>2020</v>
      </c>
      <c r="J206" s="15">
        <v>2021</v>
      </c>
      <c r="K206" s="15" t="s">
        <v>5</v>
      </c>
      <c r="L206" s="15" t="s">
        <v>6</v>
      </c>
      <c r="M206" s="491"/>
      <c r="N206" s="36"/>
      <c r="O206" s="37"/>
      <c r="P206" s="2"/>
      <c r="Q206" s="23"/>
      <c r="R206" s="23"/>
      <c r="S206" s="23"/>
      <c r="T206" s="23"/>
      <c r="U206" s="23"/>
      <c r="V206" s="23"/>
      <c r="W206" s="23"/>
      <c r="X206" s="23"/>
      <c r="Y206" s="23"/>
      <c r="Z206" s="23"/>
      <c r="AA206" s="23"/>
      <c r="AB206" s="23"/>
      <c r="AC206" s="23"/>
      <c r="AD206" s="23"/>
      <c r="AE206" s="23"/>
      <c r="AF206" s="23"/>
      <c r="AG206" s="23"/>
      <c r="AH206" s="23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U206" s="2"/>
      <c r="CV206" s="2"/>
      <c r="CW206" s="2"/>
      <c r="CX206" s="2"/>
      <c r="CY206" s="2"/>
      <c r="CZ206" s="2"/>
      <c r="DA206" s="2"/>
      <c r="DB206" s="2"/>
      <c r="DC206" s="2"/>
      <c r="DD206" s="2"/>
      <c r="DE206" s="2"/>
      <c r="DF206" s="2"/>
      <c r="DG206" s="2"/>
      <c r="DH206" s="2"/>
      <c r="DI206" s="2"/>
      <c r="DJ206" s="2"/>
      <c r="DK206" s="2"/>
      <c r="DL206" s="2"/>
      <c r="DM206" s="2"/>
      <c r="DN206" s="2"/>
      <c r="DO206" s="2"/>
      <c r="DP206" s="2"/>
      <c r="DQ206" s="2"/>
      <c r="DR206" s="2"/>
      <c r="DS206" s="2"/>
      <c r="DT206" s="2"/>
      <c r="DU206" s="2"/>
      <c r="DV206" s="2"/>
      <c r="DW206" s="2"/>
      <c r="DX206" s="2"/>
      <c r="DY206" s="2"/>
      <c r="DZ206" s="2"/>
      <c r="EA206" s="2"/>
      <c r="EB206" s="2"/>
      <c r="EC206" s="2"/>
      <c r="ED206" s="2"/>
      <c r="EE206" s="2"/>
      <c r="EF206" s="2"/>
      <c r="EG206" s="2"/>
      <c r="EH206" s="2"/>
      <c r="EI206" s="2"/>
      <c r="EJ206" s="2"/>
      <c r="EK206" s="2"/>
      <c r="EL206" s="2"/>
      <c r="EM206" s="2"/>
      <c r="EN206" s="2"/>
      <c r="EO206" s="2"/>
      <c r="EP206" s="2"/>
      <c r="EQ206" s="2"/>
      <c r="ER206" s="2"/>
      <c r="ES206" s="2"/>
      <c r="ET206" s="2"/>
      <c r="EU206" s="2"/>
      <c r="EV206" s="2"/>
      <c r="EW206" s="2"/>
      <c r="EX206" s="2"/>
      <c r="EY206" s="2"/>
      <c r="EZ206" s="2"/>
      <c r="FA206" s="2"/>
      <c r="FB206" s="2"/>
      <c r="FC206" s="2"/>
      <c r="FD206" s="2"/>
      <c r="FE206" s="2"/>
      <c r="FF206" s="2"/>
      <c r="FG206" s="2"/>
      <c r="FH206" s="2"/>
      <c r="FI206" s="2"/>
      <c r="FJ206" s="2"/>
      <c r="FK206" s="2"/>
      <c r="FL206" s="2"/>
      <c r="FM206" s="2"/>
      <c r="FN206" s="2"/>
      <c r="FO206" s="2"/>
      <c r="FP206" s="2"/>
      <c r="FQ206" s="2"/>
      <c r="FR206" s="2"/>
      <c r="FS206" s="2"/>
      <c r="FT206" s="2"/>
      <c r="FU206" s="2"/>
      <c r="FV206" s="2"/>
      <c r="FW206" s="2"/>
      <c r="FX206" s="2"/>
      <c r="FY206" s="2"/>
      <c r="FZ206" s="2"/>
      <c r="GA206" s="2"/>
      <c r="GB206" s="2"/>
      <c r="GC206" s="2"/>
      <c r="GD206" s="2"/>
      <c r="GE206" s="2"/>
      <c r="GF206" s="2"/>
      <c r="GG206" s="2"/>
      <c r="GH206" s="2"/>
      <c r="GI206" s="2"/>
      <c r="GJ206" s="2"/>
      <c r="GK206" s="2"/>
      <c r="GL206" s="2"/>
      <c r="GM206" s="2"/>
      <c r="GN206" s="2"/>
      <c r="GO206" s="2"/>
      <c r="GP206" s="2"/>
      <c r="GQ206" s="2"/>
      <c r="GR206" s="2"/>
      <c r="GS206" s="2"/>
      <c r="GT206" s="2"/>
      <c r="GU206" s="2"/>
      <c r="GV206" s="2"/>
      <c r="GW206" s="2"/>
      <c r="GX206" s="2"/>
      <c r="GY206" s="2"/>
      <c r="GZ206" s="2"/>
      <c r="HA206" s="2"/>
      <c r="HB206" s="2"/>
      <c r="HC206" s="2"/>
      <c r="HD206" s="2"/>
      <c r="HE206" s="2"/>
      <c r="HF206" s="2"/>
      <c r="HG206" s="2"/>
      <c r="HH206" s="2"/>
      <c r="HI206" s="2"/>
      <c r="HJ206" s="2"/>
      <c r="HK206" s="2"/>
      <c r="HL206" s="2"/>
      <c r="HM206" s="2"/>
      <c r="HN206" s="2"/>
      <c r="HO206" s="2"/>
      <c r="HP206" s="2"/>
      <c r="HQ206" s="2"/>
      <c r="HR206" s="2"/>
      <c r="HS206" s="2"/>
      <c r="HT206" s="2"/>
      <c r="HU206" s="2"/>
      <c r="HV206" s="2"/>
      <c r="HW206" s="2"/>
      <c r="HX206" s="2"/>
      <c r="HY206" s="2"/>
      <c r="HZ206" s="2"/>
      <c r="IA206" s="2"/>
      <c r="IB206" s="2"/>
      <c r="IC206" s="2"/>
      <c r="ID206" s="2"/>
      <c r="IE206" s="2"/>
      <c r="IF206" s="2"/>
      <c r="IG206" s="2"/>
      <c r="IH206" s="2"/>
      <c r="II206" s="2"/>
      <c r="IJ206" s="2"/>
      <c r="IK206" s="2"/>
      <c r="IL206" s="2"/>
      <c r="IM206" s="2"/>
      <c r="IN206" s="2"/>
      <c r="IO206" s="2"/>
      <c r="IP206" s="2"/>
      <c r="IQ206" s="2"/>
      <c r="IR206" s="2"/>
      <c r="IS206" s="2"/>
      <c r="IT206" s="2"/>
      <c r="IU206" s="2"/>
      <c r="IV206" s="2"/>
    </row>
    <row r="207" spans="1:256" ht="45" customHeight="1" thickTop="1" thickBot="1" x14ac:dyDescent="0.55000000000000004">
      <c r="B207" s="23"/>
      <c r="C207" s="524" t="s">
        <v>247</v>
      </c>
      <c r="D207" s="524"/>
      <c r="E207" s="524"/>
      <c r="F207" s="524"/>
      <c r="G207" s="38"/>
      <c r="H207" s="38"/>
      <c r="I207" s="38">
        <f>SUM(I208,I214,I218,I227,I233,I240,I289,I297,I314,I323,I329,I350,I367,I372)</f>
        <v>238765</v>
      </c>
      <c r="J207" s="38">
        <f>SUM(J208,J214,J218,J227,J233,J240,J289,J297,J314,J323,J329,J350,J367,J372)</f>
        <v>272940</v>
      </c>
      <c r="K207" s="38">
        <f t="shared" ref="K207:L207" si="10">SUM(K208,K214,K218,K227,K233,K240,K289,K297,K314,K323,K329,K350,K367,K372)</f>
        <v>43950</v>
      </c>
      <c r="L207" s="38">
        <f t="shared" si="10"/>
        <v>43950</v>
      </c>
      <c r="M207" s="38">
        <f>SUM(M208,M214,M218,M227,M233,M240,M289,M297,M314,M323,M329,M350,M367,M372)</f>
        <v>296130</v>
      </c>
      <c r="N207" s="38"/>
      <c r="O207" s="38"/>
      <c r="P207" s="20"/>
      <c r="Q207" s="2"/>
      <c r="R207" s="2"/>
      <c r="S207" s="2"/>
      <c r="T207" s="2"/>
      <c r="U207" s="2"/>
      <c r="V207" s="2"/>
      <c r="W207" s="2"/>
      <c r="X207" s="2"/>
      <c r="Y207" s="2"/>
      <c r="Z207" s="20">
        <f>285840-J207</f>
        <v>12900</v>
      </c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U207" s="2"/>
      <c r="CV207" s="2"/>
      <c r="CW207" s="2"/>
      <c r="CX207" s="2"/>
      <c r="CY207" s="2"/>
      <c r="CZ207" s="2"/>
      <c r="DA207" s="2"/>
      <c r="DB207" s="2"/>
      <c r="DC207" s="2"/>
      <c r="DD207" s="2"/>
      <c r="DE207" s="2"/>
      <c r="DF207" s="2"/>
      <c r="DG207" s="2"/>
      <c r="DH207" s="2"/>
      <c r="DI207" s="2"/>
      <c r="DJ207" s="2"/>
      <c r="DK207" s="2"/>
      <c r="DL207" s="2"/>
      <c r="DM207" s="2"/>
      <c r="DN207" s="2"/>
      <c r="DO207" s="2"/>
      <c r="DP207" s="2"/>
      <c r="DQ207" s="2"/>
      <c r="DR207" s="2"/>
      <c r="DS207" s="2"/>
      <c r="DT207" s="2"/>
      <c r="DU207" s="2"/>
      <c r="DV207" s="2"/>
      <c r="DW207" s="2"/>
      <c r="DX207" s="2"/>
      <c r="DY207" s="2"/>
      <c r="DZ207" s="2"/>
      <c r="EA207" s="2"/>
      <c r="EB207" s="2"/>
      <c r="EC207" s="2"/>
      <c r="ED207" s="2"/>
      <c r="EE207" s="2"/>
      <c r="EF207" s="2"/>
      <c r="EG207" s="2"/>
      <c r="EH207" s="2"/>
      <c r="EI207" s="2"/>
      <c r="EJ207" s="2"/>
      <c r="EK207" s="2"/>
      <c r="EL207" s="2"/>
      <c r="EM207" s="2"/>
      <c r="EN207" s="2"/>
      <c r="EO207" s="2"/>
      <c r="EP207" s="2"/>
      <c r="EQ207" s="2"/>
      <c r="ER207" s="2"/>
      <c r="ES207" s="2"/>
      <c r="ET207" s="2"/>
      <c r="EU207" s="2"/>
      <c r="EV207" s="2"/>
      <c r="EW207" s="2"/>
      <c r="EX207" s="2"/>
      <c r="EY207" s="2"/>
      <c r="EZ207" s="2"/>
      <c r="FA207" s="2"/>
      <c r="FB207" s="2"/>
      <c r="FC207" s="2"/>
      <c r="FD207" s="2"/>
      <c r="FE207" s="2"/>
      <c r="FF207" s="2"/>
      <c r="FG207" s="2"/>
      <c r="FH207" s="2"/>
      <c r="FI207" s="2"/>
      <c r="FJ207" s="2"/>
      <c r="FK207" s="2"/>
      <c r="FL207" s="2"/>
      <c r="FM207" s="2"/>
      <c r="FN207" s="2"/>
      <c r="FO207" s="2"/>
      <c r="FP207" s="2"/>
      <c r="FQ207" s="2"/>
      <c r="FR207" s="2"/>
      <c r="FS207" s="2"/>
      <c r="FT207" s="2"/>
      <c r="FU207" s="2"/>
      <c r="FV207" s="2"/>
      <c r="FW207" s="2"/>
      <c r="FX207" s="2"/>
      <c r="FY207" s="2"/>
      <c r="FZ207" s="2"/>
      <c r="GA207" s="2"/>
      <c r="GB207" s="2"/>
      <c r="GC207" s="2"/>
      <c r="GD207" s="2"/>
      <c r="GE207" s="2"/>
      <c r="GF207" s="2"/>
      <c r="GG207" s="2"/>
      <c r="GH207" s="2"/>
      <c r="GI207" s="2"/>
      <c r="GJ207" s="2"/>
      <c r="GK207" s="2"/>
      <c r="GL207" s="2"/>
      <c r="GM207" s="2"/>
      <c r="GN207" s="2"/>
      <c r="GO207" s="2"/>
      <c r="GP207" s="2"/>
      <c r="GQ207" s="2"/>
      <c r="GR207" s="2"/>
      <c r="GS207" s="2"/>
      <c r="GT207" s="2"/>
      <c r="GU207" s="2"/>
      <c r="GV207" s="2"/>
      <c r="GW207" s="2"/>
      <c r="GX207" s="2"/>
      <c r="GY207" s="2"/>
      <c r="GZ207" s="2"/>
      <c r="HA207" s="2"/>
      <c r="HB207" s="2"/>
      <c r="HC207" s="2"/>
      <c r="HD207" s="2"/>
      <c r="HE207" s="2"/>
      <c r="HF207" s="2"/>
      <c r="HG207" s="2"/>
      <c r="HH207" s="2"/>
      <c r="HI207" s="2"/>
      <c r="HJ207" s="2"/>
      <c r="HK207" s="2"/>
      <c r="HL207" s="2"/>
      <c r="HM207" s="2"/>
      <c r="HN207" s="2"/>
      <c r="HO207" s="2"/>
      <c r="HP207" s="2"/>
      <c r="HQ207" s="2"/>
      <c r="HR207" s="2"/>
      <c r="HS207" s="2"/>
      <c r="HT207" s="2"/>
      <c r="HU207" s="2"/>
      <c r="HV207" s="2"/>
      <c r="HW207" s="2"/>
      <c r="HX207" s="2"/>
      <c r="HY207" s="2"/>
      <c r="HZ207" s="2"/>
      <c r="IA207" s="2"/>
      <c r="IB207" s="2"/>
      <c r="IC207" s="2"/>
      <c r="ID207" s="2"/>
      <c r="IE207" s="2"/>
      <c r="IF207" s="2"/>
      <c r="IG207" s="2"/>
      <c r="IH207" s="2"/>
      <c r="II207" s="2"/>
      <c r="IJ207" s="2"/>
      <c r="IK207" s="2"/>
      <c r="IL207" s="2"/>
      <c r="IM207" s="2"/>
      <c r="IN207" s="2"/>
      <c r="IO207" s="2"/>
      <c r="IP207" s="2"/>
      <c r="IQ207" s="2"/>
      <c r="IR207" s="2"/>
      <c r="IS207" s="2"/>
      <c r="IT207" s="2"/>
      <c r="IU207" s="2"/>
      <c r="IV207" s="2"/>
    </row>
    <row r="208" spans="1:256" ht="45" customHeight="1" thickTop="1" thickBot="1" x14ac:dyDescent="0.55000000000000004">
      <c r="B208" s="244"/>
      <c r="C208" s="157" t="s">
        <v>248</v>
      </c>
      <c r="D208" s="187" t="s">
        <v>249</v>
      </c>
      <c r="E208" s="159"/>
      <c r="F208" s="160"/>
      <c r="G208" s="190"/>
      <c r="H208" s="190"/>
      <c r="I208" s="190">
        <f>SUM(I209,I213)</f>
        <v>7940</v>
      </c>
      <c r="J208" s="190">
        <f>SUM(J209,J213)</f>
        <v>6050</v>
      </c>
      <c r="K208" s="190">
        <f t="shared" ref="K208:M208" si="11">SUM(K209,K213)</f>
        <v>0</v>
      </c>
      <c r="L208" s="190">
        <f t="shared" si="11"/>
        <v>0</v>
      </c>
      <c r="M208" s="190">
        <f t="shared" si="11"/>
        <v>0</v>
      </c>
      <c r="N208" s="190"/>
      <c r="O208" s="190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>
        <v>1900</v>
      </c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  <c r="BX208" s="3"/>
      <c r="BY208" s="3"/>
      <c r="BZ208" s="3"/>
      <c r="CA208" s="3"/>
      <c r="CB208" s="3"/>
      <c r="CC208" s="3"/>
      <c r="CD208" s="3"/>
      <c r="CE208" s="3"/>
      <c r="CF208" s="3"/>
      <c r="CG208" s="3"/>
      <c r="CH208" s="3"/>
      <c r="CI208" s="3"/>
      <c r="CJ208" s="3"/>
      <c r="CK208" s="3"/>
      <c r="CL208" s="3"/>
      <c r="CM208" s="3"/>
      <c r="CN208" s="3"/>
      <c r="CO208" s="3"/>
      <c r="CP208" s="3"/>
      <c r="CQ208" s="3"/>
      <c r="CR208" s="3"/>
      <c r="CS208" s="3"/>
      <c r="CT208" s="3"/>
      <c r="CU208" s="3"/>
      <c r="CV208" s="3"/>
      <c r="CW208" s="3"/>
      <c r="CX208" s="3"/>
      <c r="CY208" s="3"/>
      <c r="CZ208" s="3"/>
      <c r="DA208" s="3"/>
      <c r="DB208" s="3"/>
      <c r="DC208" s="3"/>
      <c r="DD208" s="3"/>
      <c r="DE208" s="3"/>
      <c r="DF208" s="3"/>
      <c r="DG208" s="3"/>
      <c r="DH208" s="3"/>
      <c r="DI208" s="3"/>
      <c r="DJ208" s="3"/>
      <c r="DK208" s="3"/>
      <c r="DL208" s="3"/>
      <c r="DM208" s="3"/>
      <c r="DN208" s="3"/>
      <c r="DO208" s="3"/>
      <c r="DP208" s="3"/>
      <c r="DQ208" s="3"/>
      <c r="DR208" s="3"/>
      <c r="DS208" s="3"/>
      <c r="DT208" s="3"/>
      <c r="DU208" s="3"/>
      <c r="DV208" s="3"/>
      <c r="DW208" s="3"/>
      <c r="DX208" s="3"/>
      <c r="DY208" s="3"/>
      <c r="DZ208" s="3"/>
      <c r="EA208" s="3"/>
      <c r="EB208" s="3"/>
      <c r="EC208" s="3"/>
      <c r="ED208" s="3"/>
      <c r="EE208" s="3"/>
      <c r="EF208" s="3"/>
      <c r="EG208" s="3"/>
      <c r="EH208" s="3"/>
      <c r="EI208" s="3"/>
      <c r="EJ208" s="3"/>
      <c r="EK208" s="3"/>
      <c r="EL208" s="3"/>
      <c r="EM208" s="3"/>
      <c r="EN208" s="3"/>
      <c r="EO208" s="3"/>
      <c r="EP208" s="3"/>
      <c r="EQ208" s="3"/>
      <c r="ER208" s="3"/>
      <c r="ES208" s="3"/>
      <c r="ET208" s="3"/>
      <c r="EU208" s="3"/>
      <c r="EV208" s="3"/>
      <c r="EW208" s="3"/>
      <c r="EX208" s="3"/>
      <c r="EY208" s="3"/>
      <c r="EZ208" s="3"/>
      <c r="FA208" s="3"/>
      <c r="FB208" s="3"/>
      <c r="FC208" s="3"/>
      <c r="FD208" s="3"/>
      <c r="FE208" s="3"/>
      <c r="FF208" s="3"/>
      <c r="FG208" s="3"/>
      <c r="FH208" s="3"/>
      <c r="FI208" s="3"/>
      <c r="FJ208" s="3"/>
      <c r="FK208" s="3"/>
      <c r="FL208" s="3"/>
      <c r="FM208" s="3"/>
      <c r="FN208" s="3"/>
      <c r="FO208" s="3"/>
      <c r="FP208" s="3"/>
      <c r="FQ208" s="3"/>
      <c r="FR208" s="3"/>
      <c r="FS208" s="3"/>
      <c r="FT208" s="3"/>
      <c r="FU208" s="3"/>
      <c r="FV208" s="3"/>
      <c r="FW208" s="3"/>
      <c r="FX208" s="3"/>
      <c r="FY208" s="3"/>
      <c r="FZ208" s="3"/>
      <c r="GA208" s="3"/>
      <c r="GB208" s="3"/>
      <c r="GC208" s="3"/>
      <c r="GD208" s="3"/>
      <c r="GE208" s="3"/>
      <c r="GF208" s="3"/>
      <c r="GG208" s="3"/>
      <c r="GH208" s="3"/>
      <c r="GI208" s="3"/>
      <c r="GJ208" s="3"/>
      <c r="GK208" s="3"/>
      <c r="GL208" s="3"/>
      <c r="GM208" s="3"/>
      <c r="GN208" s="3"/>
      <c r="GO208" s="3"/>
      <c r="GP208" s="3"/>
      <c r="GQ208" s="3"/>
      <c r="GR208" s="3"/>
      <c r="GS208" s="3"/>
      <c r="GT208" s="3"/>
      <c r="GU208" s="3"/>
      <c r="GV208" s="3"/>
      <c r="GW208" s="3"/>
      <c r="GX208" s="3"/>
      <c r="GY208" s="3"/>
      <c r="GZ208" s="3"/>
      <c r="HA208" s="3"/>
      <c r="HB208" s="3"/>
      <c r="HC208" s="3"/>
      <c r="HD208" s="3"/>
      <c r="HE208" s="3"/>
      <c r="HF208" s="3"/>
      <c r="HG208" s="3"/>
      <c r="HH208" s="3"/>
      <c r="HI208" s="3"/>
      <c r="HJ208" s="3"/>
      <c r="HK208" s="3"/>
      <c r="HL208" s="3"/>
      <c r="HM208" s="3"/>
      <c r="HN208" s="3"/>
      <c r="HO208" s="3"/>
      <c r="HP208" s="3"/>
      <c r="HQ208" s="3"/>
      <c r="HR208" s="3"/>
      <c r="HS208" s="3"/>
      <c r="HT208" s="3"/>
      <c r="HU208" s="3"/>
      <c r="HV208" s="3"/>
      <c r="HW208" s="3"/>
      <c r="HX208" s="3"/>
      <c r="HY208" s="3"/>
      <c r="HZ208" s="3"/>
      <c r="IA208" s="3"/>
      <c r="IB208" s="3"/>
      <c r="IC208" s="3"/>
      <c r="ID208" s="3"/>
      <c r="IE208" s="3"/>
      <c r="IF208" s="3"/>
      <c r="IG208" s="3"/>
      <c r="IH208" s="3"/>
      <c r="II208" s="3"/>
      <c r="IJ208" s="3"/>
      <c r="IK208" s="3"/>
      <c r="IL208" s="3"/>
      <c r="IM208" s="3"/>
      <c r="IN208" s="3"/>
      <c r="IO208" s="3"/>
      <c r="IP208" s="3"/>
      <c r="IQ208" s="3"/>
      <c r="IR208" s="3"/>
      <c r="IS208" s="3"/>
      <c r="IT208" s="3"/>
      <c r="IU208" s="3"/>
      <c r="IV208" s="3"/>
    </row>
    <row r="209" spans="2:256" ht="45" customHeight="1" thickTop="1" x14ac:dyDescent="0.5">
      <c r="B209" s="23"/>
      <c r="C209" s="245" t="s">
        <v>250</v>
      </c>
      <c r="D209" s="246" t="s">
        <v>251</v>
      </c>
      <c r="E209" s="52"/>
      <c r="F209" s="181" t="s">
        <v>251</v>
      </c>
      <c r="G209" s="247"/>
      <c r="H209" s="167"/>
      <c r="I209" s="167">
        <f>SUM(I210:I211)</f>
        <v>1940</v>
      </c>
      <c r="J209" s="167">
        <f>SUM(J210:J211)</f>
        <v>750</v>
      </c>
      <c r="K209" s="167">
        <f>SUM(K210:K211)</f>
        <v>0</v>
      </c>
      <c r="L209" s="167"/>
      <c r="M209" s="167"/>
      <c r="N209" s="167"/>
      <c r="O209" s="167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0">
        <f>Z207-Z208</f>
        <v>11000</v>
      </c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U209" s="2"/>
      <c r="CV209" s="2"/>
      <c r="CW209" s="2"/>
      <c r="CX209" s="2"/>
      <c r="CY209" s="2"/>
      <c r="CZ209" s="2"/>
      <c r="DA209" s="2"/>
      <c r="DB209" s="2"/>
      <c r="DC209" s="2"/>
      <c r="DD209" s="2"/>
      <c r="DE209" s="2"/>
      <c r="DF209" s="2"/>
      <c r="DG209" s="2"/>
      <c r="DH209" s="2"/>
      <c r="DI209" s="2"/>
      <c r="DJ209" s="2"/>
      <c r="DK209" s="2"/>
      <c r="DL209" s="2"/>
      <c r="DM209" s="2"/>
      <c r="DN209" s="2"/>
      <c r="DO209" s="2"/>
      <c r="DP209" s="2"/>
      <c r="DQ209" s="2"/>
      <c r="DR209" s="2"/>
      <c r="DS209" s="2"/>
      <c r="DT209" s="2"/>
      <c r="DU209" s="2"/>
      <c r="DV209" s="2"/>
      <c r="DW209" s="2"/>
      <c r="DX209" s="2"/>
      <c r="DY209" s="2"/>
      <c r="DZ209" s="2"/>
      <c r="EA209" s="2"/>
      <c r="EB209" s="2"/>
      <c r="EC209" s="2"/>
      <c r="ED209" s="2"/>
      <c r="EE209" s="2"/>
      <c r="EF209" s="2"/>
      <c r="EG209" s="2"/>
      <c r="EH209" s="2"/>
      <c r="EI209" s="2"/>
      <c r="EJ209" s="2"/>
      <c r="EK209" s="2"/>
      <c r="EL209" s="2"/>
      <c r="EM209" s="2"/>
      <c r="EN209" s="2"/>
      <c r="EO209" s="2"/>
      <c r="EP209" s="2"/>
      <c r="EQ209" s="2"/>
      <c r="ER209" s="2"/>
      <c r="ES209" s="2"/>
      <c r="ET209" s="2"/>
      <c r="EU209" s="2"/>
      <c r="EV209" s="2"/>
      <c r="EW209" s="2"/>
      <c r="EX209" s="2"/>
      <c r="EY209" s="2"/>
      <c r="EZ209" s="2"/>
      <c r="FA209" s="2"/>
      <c r="FB209" s="2"/>
      <c r="FC209" s="2"/>
      <c r="FD209" s="2"/>
      <c r="FE209" s="2"/>
      <c r="FF209" s="2"/>
      <c r="FG209" s="2"/>
      <c r="FH209" s="2"/>
      <c r="FI209" s="2"/>
      <c r="FJ209" s="2"/>
      <c r="FK209" s="2"/>
      <c r="FL209" s="2"/>
      <c r="FM209" s="2"/>
      <c r="FN209" s="2"/>
      <c r="FO209" s="2"/>
      <c r="FP209" s="2"/>
      <c r="FQ209" s="2"/>
      <c r="FR209" s="2"/>
      <c r="FS209" s="2"/>
      <c r="FT209" s="2"/>
      <c r="FU209" s="2"/>
      <c r="FV209" s="2"/>
      <c r="FW209" s="2"/>
      <c r="FX209" s="2"/>
      <c r="FY209" s="2"/>
      <c r="FZ209" s="2"/>
      <c r="GA209" s="2"/>
      <c r="GB209" s="2"/>
      <c r="GC209" s="2"/>
      <c r="GD209" s="2"/>
      <c r="GE209" s="2"/>
      <c r="GF209" s="2"/>
      <c r="GG209" s="2"/>
      <c r="GH209" s="2"/>
      <c r="GI209" s="2"/>
      <c r="GJ209" s="2"/>
      <c r="GK209" s="2"/>
      <c r="GL209" s="2"/>
      <c r="GM209" s="2"/>
      <c r="GN209" s="2"/>
      <c r="GO209" s="2"/>
      <c r="GP209" s="2"/>
      <c r="GQ209" s="2"/>
      <c r="GR209" s="2"/>
      <c r="GS209" s="2"/>
      <c r="GT209" s="2"/>
      <c r="GU209" s="2"/>
      <c r="GV209" s="2"/>
      <c r="GW209" s="2"/>
      <c r="GX209" s="2"/>
      <c r="GY209" s="2"/>
      <c r="GZ209" s="2"/>
      <c r="HA209" s="2"/>
      <c r="HB209" s="2"/>
      <c r="HC209" s="2"/>
      <c r="HD209" s="2"/>
      <c r="HE209" s="2"/>
      <c r="HF209" s="2"/>
      <c r="HG209" s="2"/>
      <c r="HH209" s="2"/>
      <c r="HI209" s="2"/>
      <c r="HJ209" s="2"/>
      <c r="HK209" s="2"/>
      <c r="HL209" s="2"/>
      <c r="HM209" s="2"/>
      <c r="HN209" s="2"/>
      <c r="HO209" s="2"/>
      <c r="HP209" s="2"/>
      <c r="HQ209" s="2"/>
      <c r="HR209" s="2"/>
      <c r="HS209" s="2"/>
      <c r="HT209" s="2"/>
      <c r="HU209" s="2"/>
      <c r="HV209" s="2"/>
      <c r="HW209" s="2"/>
      <c r="HX209" s="2"/>
      <c r="HY209" s="2"/>
      <c r="HZ209" s="2"/>
      <c r="IA209" s="2"/>
      <c r="IB209" s="2"/>
      <c r="IC209" s="2"/>
      <c r="ID209" s="2"/>
      <c r="IE209" s="2"/>
      <c r="IF209" s="2"/>
      <c r="IG209" s="2"/>
      <c r="IH209" s="2"/>
      <c r="II209" s="2"/>
      <c r="IJ209" s="2"/>
      <c r="IK209" s="2"/>
      <c r="IL209" s="2"/>
      <c r="IM209" s="2"/>
      <c r="IN209" s="2"/>
      <c r="IO209" s="2"/>
      <c r="IP209" s="2"/>
      <c r="IQ209" s="2"/>
      <c r="IR209" s="2"/>
      <c r="IS209" s="2"/>
      <c r="IT209" s="2"/>
      <c r="IU209" s="2"/>
      <c r="IV209" s="2"/>
    </row>
    <row r="210" spans="2:256" ht="45" customHeight="1" x14ac:dyDescent="0.5">
      <c r="B210" s="23"/>
      <c r="C210" s="248"/>
      <c r="D210" s="249"/>
      <c r="E210" s="57" t="s">
        <v>19</v>
      </c>
      <c r="F210" s="143" t="s">
        <v>251</v>
      </c>
      <c r="G210" s="250">
        <v>8</v>
      </c>
      <c r="H210" s="75">
        <v>6</v>
      </c>
      <c r="I210" s="75">
        <v>1300</v>
      </c>
      <c r="J210" s="75">
        <v>750</v>
      </c>
      <c r="K210" s="75"/>
      <c r="L210" s="75"/>
      <c r="M210" s="111"/>
      <c r="N210" s="111"/>
      <c r="O210" s="111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U210" s="2"/>
      <c r="CV210" s="2"/>
      <c r="CW210" s="2"/>
      <c r="CX210" s="2"/>
      <c r="CY210" s="2"/>
      <c r="CZ210" s="2"/>
      <c r="DA210" s="2"/>
      <c r="DB210" s="2"/>
      <c r="DC210" s="2"/>
      <c r="DD210" s="2"/>
      <c r="DE210" s="2"/>
      <c r="DF210" s="2"/>
      <c r="DG210" s="2"/>
      <c r="DH210" s="2"/>
      <c r="DI210" s="2"/>
      <c r="DJ210" s="2"/>
      <c r="DK210" s="2"/>
      <c r="DL210" s="2"/>
      <c r="DM210" s="2"/>
      <c r="DN210" s="2"/>
      <c r="DO210" s="2"/>
      <c r="DP210" s="2"/>
      <c r="DQ210" s="2"/>
      <c r="DR210" s="2"/>
      <c r="DS210" s="2"/>
      <c r="DT210" s="2"/>
      <c r="DU210" s="2"/>
      <c r="DV210" s="2"/>
      <c r="DW210" s="2"/>
      <c r="DX210" s="2"/>
      <c r="DY210" s="2"/>
      <c r="DZ210" s="2"/>
      <c r="EA210" s="2"/>
      <c r="EB210" s="2"/>
      <c r="EC210" s="2"/>
      <c r="ED210" s="2"/>
      <c r="EE210" s="2"/>
      <c r="EF210" s="2"/>
      <c r="EG210" s="2"/>
      <c r="EH210" s="2"/>
      <c r="EI210" s="2"/>
      <c r="EJ210" s="2"/>
      <c r="EK210" s="2"/>
      <c r="EL210" s="2"/>
      <c r="EM210" s="2"/>
      <c r="EN210" s="2"/>
      <c r="EO210" s="2"/>
      <c r="EP210" s="2"/>
      <c r="EQ210" s="2"/>
      <c r="ER210" s="2"/>
      <c r="ES210" s="2"/>
      <c r="ET210" s="2"/>
      <c r="EU210" s="2"/>
      <c r="EV210" s="2"/>
      <c r="EW210" s="2"/>
      <c r="EX210" s="2"/>
      <c r="EY210" s="2"/>
      <c r="EZ210" s="2"/>
      <c r="FA210" s="2"/>
      <c r="FB210" s="2"/>
      <c r="FC210" s="2"/>
      <c r="FD210" s="2"/>
      <c r="FE210" s="2"/>
      <c r="FF210" s="2"/>
      <c r="FG210" s="2"/>
      <c r="FH210" s="2"/>
      <c r="FI210" s="2"/>
      <c r="FJ210" s="2"/>
      <c r="FK210" s="2"/>
      <c r="FL210" s="2"/>
      <c r="FM210" s="2"/>
      <c r="FN210" s="2"/>
      <c r="FO210" s="2"/>
      <c r="FP210" s="2"/>
      <c r="FQ210" s="2"/>
      <c r="FR210" s="2"/>
      <c r="FS210" s="2"/>
      <c r="FT210" s="2"/>
      <c r="FU210" s="2"/>
      <c r="FV210" s="2"/>
      <c r="FW210" s="2"/>
      <c r="FX210" s="2"/>
      <c r="FY210" s="2"/>
      <c r="FZ210" s="2"/>
      <c r="GA210" s="2"/>
      <c r="GB210" s="2"/>
      <c r="GC210" s="2"/>
      <c r="GD210" s="2"/>
      <c r="GE210" s="2"/>
      <c r="GF210" s="2"/>
      <c r="GG210" s="2"/>
      <c r="GH210" s="2"/>
      <c r="GI210" s="2"/>
      <c r="GJ210" s="2"/>
      <c r="GK210" s="2"/>
      <c r="GL210" s="2"/>
      <c r="GM210" s="2"/>
      <c r="GN210" s="2"/>
      <c r="GO210" s="2"/>
      <c r="GP210" s="2"/>
      <c r="GQ210" s="2"/>
      <c r="GR210" s="2"/>
      <c r="GS210" s="2"/>
      <c r="GT210" s="2"/>
      <c r="GU210" s="2"/>
      <c r="GV210" s="2"/>
      <c r="GW210" s="2"/>
      <c r="GX210" s="2"/>
      <c r="GY210" s="2"/>
      <c r="GZ210" s="2"/>
      <c r="HA210" s="2"/>
      <c r="HB210" s="2"/>
      <c r="HC210" s="2"/>
      <c r="HD210" s="2"/>
      <c r="HE210" s="2"/>
      <c r="HF210" s="2"/>
      <c r="HG210" s="2"/>
      <c r="HH210" s="2"/>
      <c r="HI210" s="2"/>
      <c r="HJ210" s="2"/>
      <c r="HK210" s="2"/>
      <c r="HL210" s="2"/>
      <c r="HM210" s="2"/>
      <c r="HN210" s="2"/>
      <c r="HO210" s="2"/>
      <c r="HP210" s="2"/>
      <c r="HQ210" s="2"/>
      <c r="HR210" s="2"/>
      <c r="HS210" s="2"/>
      <c r="HT210" s="2"/>
      <c r="HU210" s="2"/>
      <c r="HV210" s="2"/>
      <c r="HW210" s="2"/>
      <c r="HX210" s="2"/>
      <c r="HY210" s="2"/>
      <c r="HZ210" s="2"/>
      <c r="IA210" s="2"/>
      <c r="IB210" s="2"/>
      <c r="IC210" s="2"/>
      <c r="ID210" s="2"/>
      <c r="IE210" s="2"/>
      <c r="IF210" s="2"/>
      <c r="IG210" s="2"/>
      <c r="IH210" s="2"/>
      <c r="II210" s="2"/>
      <c r="IJ210" s="2"/>
      <c r="IK210" s="2"/>
      <c r="IL210" s="2"/>
      <c r="IM210" s="2"/>
      <c r="IN210" s="2"/>
      <c r="IO210" s="2"/>
      <c r="IP210" s="2"/>
      <c r="IQ210" s="2"/>
      <c r="IR210" s="2"/>
      <c r="IS210" s="2"/>
      <c r="IT210" s="2"/>
      <c r="IU210" s="2"/>
      <c r="IV210" s="2"/>
    </row>
    <row r="211" spans="2:256" ht="45" customHeight="1" x14ac:dyDescent="0.5">
      <c r="B211" s="23"/>
      <c r="C211" s="248"/>
      <c r="D211" s="249"/>
      <c r="E211" s="57" t="s">
        <v>21</v>
      </c>
      <c r="F211" s="143" t="s">
        <v>252</v>
      </c>
      <c r="G211" s="250">
        <v>5</v>
      </c>
      <c r="H211" s="75"/>
      <c r="I211" s="75">
        <v>640</v>
      </c>
      <c r="J211" s="75">
        <v>0</v>
      </c>
      <c r="K211" s="75"/>
      <c r="L211" s="75"/>
      <c r="M211" s="111"/>
      <c r="N211" s="111"/>
      <c r="O211" s="111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U211" s="2"/>
      <c r="CV211" s="2"/>
      <c r="CW211" s="2"/>
      <c r="CX211" s="2"/>
      <c r="CY211" s="2"/>
      <c r="CZ211" s="2"/>
      <c r="DA211" s="2"/>
      <c r="DB211" s="2"/>
      <c r="DC211" s="2"/>
      <c r="DD211" s="2"/>
      <c r="DE211" s="2"/>
      <c r="DF211" s="2"/>
      <c r="DG211" s="2"/>
      <c r="DH211" s="2"/>
      <c r="DI211" s="2"/>
      <c r="DJ211" s="2"/>
      <c r="DK211" s="2"/>
      <c r="DL211" s="2"/>
      <c r="DM211" s="2"/>
      <c r="DN211" s="2"/>
      <c r="DO211" s="2"/>
      <c r="DP211" s="2"/>
      <c r="DQ211" s="2"/>
      <c r="DR211" s="2"/>
      <c r="DS211" s="2"/>
      <c r="DT211" s="2"/>
      <c r="DU211" s="2"/>
      <c r="DV211" s="2"/>
      <c r="DW211" s="2"/>
      <c r="DX211" s="2"/>
      <c r="DY211" s="2"/>
      <c r="DZ211" s="2"/>
      <c r="EA211" s="2"/>
      <c r="EB211" s="2"/>
      <c r="EC211" s="2"/>
      <c r="ED211" s="2"/>
      <c r="EE211" s="2"/>
      <c r="EF211" s="2"/>
      <c r="EG211" s="2"/>
      <c r="EH211" s="2"/>
      <c r="EI211" s="2"/>
      <c r="EJ211" s="2"/>
      <c r="EK211" s="2"/>
      <c r="EL211" s="2"/>
      <c r="EM211" s="2"/>
      <c r="EN211" s="2"/>
      <c r="EO211" s="2"/>
      <c r="EP211" s="2"/>
      <c r="EQ211" s="2"/>
      <c r="ER211" s="2"/>
      <c r="ES211" s="2"/>
      <c r="ET211" s="2"/>
      <c r="EU211" s="2"/>
      <c r="EV211" s="2"/>
      <c r="EW211" s="2"/>
      <c r="EX211" s="2"/>
      <c r="EY211" s="2"/>
      <c r="EZ211" s="2"/>
      <c r="FA211" s="2"/>
      <c r="FB211" s="2"/>
      <c r="FC211" s="2"/>
      <c r="FD211" s="2"/>
      <c r="FE211" s="2"/>
      <c r="FF211" s="2"/>
      <c r="FG211" s="2"/>
      <c r="FH211" s="2"/>
      <c r="FI211" s="2"/>
      <c r="FJ211" s="2"/>
      <c r="FK211" s="2"/>
      <c r="FL211" s="2"/>
      <c r="FM211" s="2"/>
      <c r="FN211" s="2"/>
      <c r="FO211" s="2"/>
      <c r="FP211" s="2"/>
      <c r="FQ211" s="2"/>
      <c r="FR211" s="2"/>
      <c r="FS211" s="2"/>
      <c r="FT211" s="2"/>
      <c r="FU211" s="2"/>
      <c r="FV211" s="2"/>
      <c r="FW211" s="2"/>
      <c r="FX211" s="2"/>
      <c r="FY211" s="2"/>
      <c r="FZ211" s="2"/>
      <c r="GA211" s="2"/>
      <c r="GB211" s="2"/>
      <c r="GC211" s="2"/>
      <c r="GD211" s="2"/>
      <c r="GE211" s="2"/>
      <c r="GF211" s="2"/>
      <c r="GG211" s="2"/>
      <c r="GH211" s="2"/>
      <c r="GI211" s="2"/>
      <c r="GJ211" s="2"/>
      <c r="GK211" s="2"/>
      <c r="GL211" s="2"/>
      <c r="GM211" s="2"/>
      <c r="GN211" s="2"/>
      <c r="GO211" s="2"/>
      <c r="GP211" s="2"/>
      <c r="GQ211" s="2"/>
      <c r="GR211" s="2"/>
      <c r="GS211" s="2"/>
      <c r="GT211" s="2"/>
      <c r="GU211" s="2"/>
      <c r="GV211" s="2"/>
      <c r="GW211" s="2"/>
      <c r="GX211" s="2"/>
      <c r="GY211" s="2"/>
      <c r="GZ211" s="2"/>
      <c r="HA211" s="2"/>
      <c r="HB211" s="2"/>
      <c r="HC211" s="2"/>
      <c r="HD211" s="2"/>
      <c r="HE211" s="2"/>
      <c r="HF211" s="2"/>
      <c r="HG211" s="2"/>
      <c r="HH211" s="2"/>
      <c r="HI211" s="2"/>
      <c r="HJ211" s="2"/>
      <c r="HK211" s="2"/>
      <c r="HL211" s="2"/>
      <c r="HM211" s="2"/>
      <c r="HN211" s="2"/>
      <c r="HO211" s="2"/>
      <c r="HP211" s="2"/>
      <c r="HQ211" s="2"/>
      <c r="HR211" s="2"/>
      <c r="HS211" s="2"/>
      <c r="HT211" s="2"/>
      <c r="HU211" s="2"/>
      <c r="HV211" s="2"/>
      <c r="HW211" s="2"/>
      <c r="HX211" s="2"/>
      <c r="HY211" s="2"/>
      <c r="HZ211" s="2"/>
      <c r="IA211" s="2"/>
      <c r="IB211" s="2"/>
      <c r="IC211" s="2"/>
      <c r="ID211" s="2"/>
      <c r="IE211" s="2"/>
      <c r="IF211" s="2"/>
      <c r="IG211" s="2"/>
      <c r="IH211" s="2"/>
      <c r="II211" s="2"/>
      <c r="IJ211" s="2"/>
      <c r="IK211" s="2"/>
      <c r="IL211" s="2"/>
      <c r="IM211" s="2"/>
      <c r="IN211" s="2"/>
      <c r="IO211" s="2"/>
      <c r="IP211" s="2"/>
      <c r="IQ211" s="2"/>
      <c r="IR211" s="2"/>
      <c r="IS211" s="2"/>
      <c r="IT211" s="2"/>
      <c r="IU211" s="2"/>
      <c r="IV211" s="2"/>
    </row>
    <row r="212" spans="2:256" ht="45" customHeight="1" x14ac:dyDescent="0.5">
      <c r="B212" s="23"/>
      <c r="C212" s="251"/>
      <c r="D212" s="18"/>
      <c r="E212" s="127"/>
      <c r="F212" s="214"/>
      <c r="G212" s="252"/>
      <c r="H212" s="202"/>
      <c r="I212" s="202"/>
      <c r="J212" s="202"/>
      <c r="K212" s="202"/>
      <c r="L212" s="202"/>
      <c r="M212" s="236"/>
      <c r="N212" s="236"/>
      <c r="O212" s="236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U212" s="2"/>
      <c r="CV212" s="2"/>
      <c r="CW212" s="2"/>
      <c r="CX212" s="2"/>
      <c r="CY212" s="2"/>
      <c r="CZ212" s="2"/>
      <c r="DA212" s="2"/>
      <c r="DB212" s="2"/>
      <c r="DC212" s="2"/>
      <c r="DD212" s="2"/>
      <c r="DE212" s="2"/>
      <c r="DF212" s="2"/>
      <c r="DG212" s="2"/>
      <c r="DH212" s="2"/>
      <c r="DI212" s="2"/>
      <c r="DJ212" s="2"/>
      <c r="DK212" s="2"/>
      <c r="DL212" s="2"/>
      <c r="DM212" s="2"/>
      <c r="DN212" s="2"/>
      <c r="DO212" s="2"/>
      <c r="DP212" s="2"/>
      <c r="DQ212" s="2"/>
      <c r="DR212" s="2"/>
      <c r="DS212" s="2"/>
      <c r="DT212" s="2"/>
      <c r="DU212" s="2"/>
      <c r="DV212" s="2"/>
      <c r="DW212" s="2"/>
      <c r="DX212" s="2"/>
      <c r="DY212" s="2"/>
      <c r="DZ212" s="2"/>
      <c r="EA212" s="2"/>
      <c r="EB212" s="2"/>
      <c r="EC212" s="2"/>
      <c r="ED212" s="2"/>
      <c r="EE212" s="2"/>
      <c r="EF212" s="2"/>
      <c r="EG212" s="2"/>
      <c r="EH212" s="2"/>
      <c r="EI212" s="2"/>
      <c r="EJ212" s="2"/>
      <c r="EK212" s="2"/>
      <c r="EL212" s="2"/>
      <c r="EM212" s="2"/>
      <c r="EN212" s="2"/>
      <c r="EO212" s="2"/>
      <c r="EP212" s="2"/>
      <c r="EQ212" s="2"/>
      <c r="ER212" s="2"/>
      <c r="ES212" s="2"/>
      <c r="ET212" s="2"/>
      <c r="EU212" s="2"/>
      <c r="EV212" s="2"/>
      <c r="EW212" s="2"/>
      <c r="EX212" s="2"/>
      <c r="EY212" s="2"/>
      <c r="EZ212" s="2"/>
      <c r="FA212" s="2"/>
      <c r="FB212" s="2"/>
      <c r="FC212" s="2"/>
      <c r="FD212" s="2"/>
      <c r="FE212" s="2"/>
      <c r="FF212" s="2"/>
      <c r="FG212" s="2"/>
      <c r="FH212" s="2"/>
      <c r="FI212" s="2"/>
      <c r="FJ212" s="2"/>
      <c r="FK212" s="2"/>
      <c r="FL212" s="2"/>
      <c r="FM212" s="2"/>
      <c r="FN212" s="2"/>
      <c r="FO212" s="2"/>
      <c r="FP212" s="2"/>
      <c r="FQ212" s="2"/>
      <c r="FR212" s="2"/>
      <c r="FS212" s="2"/>
      <c r="FT212" s="2"/>
      <c r="FU212" s="2"/>
      <c r="FV212" s="2"/>
      <c r="FW212" s="2"/>
      <c r="FX212" s="2"/>
      <c r="FY212" s="2"/>
      <c r="FZ212" s="2"/>
      <c r="GA212" s="2"/>
      <c r="GB212" s="2"/>
      <c r="GC212" s="2"/>
      <c r="GD212" s="2"/>
      <c r="GE212" s="2"/>
      <c r="GF212" s="2"/>
      <c r="GG212" s="2"/>
      <c r="GH212" s="2"/>
      <c r="GI212" s="2"/>
      <c r="GJ212" s="2"/>
      <c r="GK212" s="2"/>
      <c r="GL212" s="2"/>
      <c r="GM212" s="2"/>
      <c r="GN212" s="2"/>
      <c r="GO212" s="2"/>
      <c r="GP212" s="2"/>
      <c r="GQ212" s="2"/>
      <c r="GR212" s="2"/>
      <c r="GS212" s="2"/>
      <c r="GT212" s="2"/>
      <c r="GU212" s="2"/>
      <c r="GV212" s="2"/>
      <c r="GW212" s="2"/>
      <c r="GX212" s="2"/>
      <c r="GY212" s="2"/>
      <c r="GZ212" s="2"/>
      <c r="HA212" s="2"/>
      <c r="HB212" s="2"/>
      <c r="HC212" s="2"/>
      <c r="HD212" s="2"/>
      <c r="HE212" s="2"/>
      <c r="HF212" s="2"/>
      <c r="HG212" s="2"/>
      <c r="HH212" s="2"/>
      <c r="HI212" s="2"/>
      <c r="HJ212" s="2"/>
      <c r="HK212" s="2"/>
      <c r="HL212" s="2"/>
      <c r="HM212" s="2"/>
      <c r="HN212" s="2"/>
      <c r="HO212" s="2"/>
      <c r="HP212" s="2"/>
      <c r="HQ212" s="2"/>
      <c r="HR212" s="2"/>
      <c r="HS212" s="2"/>
      <c r="HT212" s="2"/>
      <c r="HU212" s="2"/>
      <c r="HV212" s="2"/>
      <c r="HW212" s="2"/>
      <c r="HX212" s="2"/>
      <c r="HY212" s="2"/>
      <c r="HZ212" s="2"/>
      <c r="IA212" s="2"/>
      <c r="IB212" s="2"/>
      <c r="IC212" s="2"/>
      <c r="ID212" s="2"/>
      <c r="IE212" s="2"/>
      <c r="IF212" s="2"/>
      <c r="IG212" s="2"/>
      <c r="IH212" s="2"/>
      <c r="II212" s="2"/>
      <c r="IJ212" s="2"/>
      <c r="IK212" s="2"/>
      <c r="IL212" s="2"/>
      <c r="IM212" s="2"/>
      <c r="IN212" s="2"/>
      <c r="IO212" s="2"/>
      <c r="IP212" s="2"/>
      <c r="IQ212" s="2"/>
      <c r="IR212" s="2"/>
      <c r="IS212" s="2"/>
      <c r="IT212" s="2"/>
      <c r="IU212" s="2"/>
      <c r="IV212" s="2"/>
    </row>
    <row r="213" spans="2:256" ht="45" customHeight="1" thickBot="1" x14ac:dyDescent="0.55000000000000004">
      <c r="B213" s="23"/>
      <c r="C213" s="253" t="s">
        <v>253</v>
      </c>
      <c r="D213" s="254" t="s">
        <v>254</v>
      </c>
      <c r="E213" s="81"/>
      <c r="F213" s="209" t="s">
        <v>255</v>
      </c>
      <c r="G213" s="255"/>
      <c r="H213" s="140"/>
      <c r="I213" s="140">
        <v>6000</v>
      </c>
      <c r="J213" s="140">
        <v>5300</v>
      </c>
      <c r="K213" s="140"/>
      <c r="L213" s="140"/>
      <c r="M213" s="140"/>
      <c r="N213" s="140"/>
      <c r="O213" s="140"/>
      <c r="P213" s="3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U213" s="2"/>
      <c r="CV213" s="2"/>
      <c r="CW213" s="2"/>
      <c r="CX213" s="2"/>
      <c r="CY213" s="2"/>
      <c r="CZ213" s="2"/>
      <c r="DA213" s="2"/>
      <c r="DB213" s="2"/>
      <c r="DC213" s="2"/>
      <c r="DD213" s="2"/>
      <c r="DE213" s="2"/>
      <c r="DF213" s="2"/>
      <c r="DG213" s="2"/>
      <c r="DH213" s="2"/>
      <c r="DI213" s="2"/>
      <c r="DJ213" s="2"/>
      <c r="DK213" s="2"/>
      <c r="DL213" s="2"/>
      <c r="DM213" s="2"/>
      <c r="DN213" s="2"/>
      <c r="DO213" s="2"/>
      <c r="DP213" s="2"/>
      <c r="DQ213" s="2"/>
      <c r="DR213" s="2"/>
      <c r="DS213" s="2"/>
      <c r="DT213" s="2"/>
      <c r="DU213" s="2"/>
      <c r="DV213" s="2"/>
      <c r="DW213" s="2"/>
      <c r="DX213" s="2"/>
      <c r="DY213" s="2"/>
      <c r="DZ213" s="2"/>
      <c r="EA213" s="2"/>
      <c r="EB213" s="2"/>
      <c r="EC213" s="2"/>
      <c r="ED213" s="2"/>
      <c r="EE213" s="2"/>
      <c r="EF213" s="2"/>
      <c r="EG213" s="2"/>
      <c r="EH213" s="2"/>
      <c r="EI213" s="2"/>
      <c r="EJ213" s="2"/>
      <c r="EK213" s="2"/>
      <c r="EL213" s="2"/>
      <c r="EM213" s="2"/>
      <c r="EN213" s="2"/>
      <c r="EO213" s="2"/>
      <c r="EP213" s="2"/>
      <c r="EQ213" s="2"/>
      <c r="ER213" s="2"/>
      <c r="ES213" s="2"/>
      <c r="ET213" s="2"/>
      <c r="EU213" s="2"/>
      <c r="EV213" s="2"/>
      <c r="EW213" s="2"/>
      <c r="EX213" s="2"/>
      <c r="EY213" s="2"/>
      <c r="EZ213" s="2"/>
      <c r="FA213" s="2"/>
      <c r="FB213" s="2"/>
      <c r="FC213" s="2"/>
      <c r="FD213" s="2"/>
      <c r="FE213" s="2"/>
      <c r="FF213" s="2"/>
      <c r="FG213" s="2"/>
      <c r="FH213" s="2"/>
      <c r="FI213" s="2"/>
      <c r="FJ213" s="2"/>
      <c r="FK213" s="2"/>
      <c r="FL213" s="2"/>
      <c r="FM213" s="2"/>
      <c r="FN213" s="2"/>
      <c r="FO213" s="2"/>
      <c r="FP213" s="2"/>
      <c r="FQ213" s="2"/>
      <c r="FR213" s="2"/>
      <c r="FS213" s="2"/>
      <c r="FT213" s="2"/>
      <c r="FU213" s="2"/>
      <c r="FV213" s="2"/>
      <c r="FW213" s="2"/>
      <c r="FX213" s="2"/>
      <c r="FY213" s="2"/>
      <c r="FZ213" s="2"/>
      <c r="GA213" s="2"/>
      <c r="GB213" s="2"/>
      <c r="GC213" s="2"/>
      <c r="GD213" s="2"/>
      <c r="GE213" s="2"/>
      <c r="GF213" s="2"/>
      <c r="GG213" s="2"/>
      <c r="GH213" s="2"/>
      <c r="GI213" s="2"/>
      <c r="GJ213" s="2"/>
      <c r="GK213" s="2"/>
      <c r="GL213" s="2"/>
      <c r="GM213" s="2"/>
      <c r="GN213" s="2"/>
      <c r="GO213" s="2"/>
      <c r="GP213" s="2"/>
      <c r="GQ213" s="2"/>
      <c r="GR213" s="2"/>
      <c r="GS213" s="2"/>
      <c r="GT213" s="2"/>
      <c r="GU213" s="2"/>
      <c r="GV213" s="2"/>
      <c r="GW213" s="2"/>
      <c r="GX213" s="2"/>
      <c r="GY213" s="2"/>
      <c r="GZ213" s="2"/>
      <c r="HA213" s="2"/>
      <c r="HB213" s="2"/>
      <c r="HC213" s="2"/>
      <c r="HD213" s="2"/>
      <c r="HE213" s="2"/>
      <c r="HF213" s="2"/>
      <c r="HG213" s="2"/>
      <c r="HH213" s="2"/>
      <c r="HI213" s="2"/>
      <c r="HJ213" s="2"/>
      <c r="HK213" s="2"/>
      <c r="HL213" s="2"/>
      <c r="HM213" s="2"/>
      <c r="HN213" s="2"/>
      <c r="HO213" s="2"/>
      <c r="HP213" s="2"/>
      <c r="HQ213" s="2"/>
      <c r="HR213" s="2"/>
      <c r="HS213" s="2"/>
      <c r="HT213" s="2"/>
      <c r="HU213" s="2"/>
      <c r="HV213" s="2"/>
      <c r="HW213" s="2"/>
      <c r="HX213" s="2"/>
      <c r="HY213" s="2"/>
      <c r="HZ213" s="2"/>
      <c r="IA213" s="2"/>
      <c r="IB213" s="2"/>
      <c r="IC213" s="2"/>
      <c r="ID213" s="2"/>
      <c r="IE213" s="2"/>
      <c r="IF213" s="2"/>
      <c r="IG213" s="2"/>
      <c r="IH213" s="2"/>
      <c r="II213" s="2"/>
      <c r="IJ213" s="2"/>
      <c r="IK213" s="2"/>
      <c r="IL213" s="2"/>
      <c r="IM213" s="2"/>
      <c r="IN213" s="2"/>
      <c r="IO213" s="2"/>
      <c r="IP213" s="2"/>
      <c r="IQ213" s="2"/>
      <c r="IR213" s="2"/>
      <c r="IS213" s="2"/>
      <c r="IT213" s="2"/>
      <c r="IU213" s="2"/>
      <c r="IV213" s="2"/>
    </row>
    <row r="214" spans="2:256" ht="45" customHeight="1" thickTop="1" thickBot="1" x14ac:dyDescent="0.55000000000000004">
      <c r="B214" s="23"/>
      <c r="C214" s="157" t="s">
        <v>256</v>
      </c>
      <c r="D214" s="187" t="s">
        <v>257</v>
      </c>
      <c r="E214" s="159"/>
      <c r="F214" s="158"/>
      <c r="G214" s="190"/>
      <c r="H214" s="190"/>
      <c r="I214" s="190">
        <f>I215</f>
        <v>55</v>
      </c>
      <c r="J214" s="190">
        <f>J215</f>
        <v>50</v>
      </c>
      <c r="K214" s="190">
        <f t="shared" ref="K214:M214" si="12">K215</f>
        <v>0</v>
      </c>
      <c r="L214" s="190">
        <f t="shared" si="12"/>
        <v>0</v>
      </c>
      <c r="M214" s="190">
        <f t="shared" si="12"/>
        <v>0</v>
      </c>
      <c r="N214" s="190"/>
      <c r="O214" s="190"/>
      <c r="P214" s="3"/>
      <c r="Q214" s="161"/>
      <c r="R214" s="161"/>
      <c r="S214" s="161"/>
      <c r="T214" s="161"/>
      <c r="U214" s="161"/>
      <c r="V214" s="161"/>
      <c r="W214" s="161"/>
      <c r="X214" s="161"/>
      <c r="Y214" s="161"/>
      <c r="Z214" s="161"/>
      <c r="AA214" s="161"/>
      <c r="AB214" s="161"/>
      <c r="AC214" s="161"/>
      <c r="AD214" s="161"/>
      <c r="AE214" s="161"/>
      <c r="AF214" s="161"/>
      <c r="AG214" s="161"/>
      <c r="AH214" s="161"/>
      <c r="AI214" s="161"/>
      <c r="AJ214" s="161"/>
      <c r="AK214" s="161"/>
      <c r="AL214" s="161"/>
      <c r="AM214" s="161"/>
      <c r="AN214" s="161"/>
      <c r="AO214" s="161"/>
      <c r="AP214" s="161"/>
      <c r="AQ214" s="161"/>
      <c r="AR214" s="161"/>
      <c r="AS214" s="161"/>
      <c r="AT214" s="161"/>
      <c r="AU214" s="161"/>
      <c r="AV214" s="161"/>
      <c r="AW214" s="161"/>
      <c r="AX214" s="161"/>
      <c r="AY214" s="161"/>
      <c r="AZ214" s="161"/>
      <c r="BA214" s="161"/>
      <c r="BB214" s="161"/>
      <c r="BC214" s="161"/>
      <c r="BD214" s="161"/>
      <c r="BE214" s="161"/>
      <c r="BF214" s="161"/>
      <c r="BG214" s="161"/>
      <c r="BH214" s="161"/>
      <c r="BI214" s="161"/>
      <c r="BJ214" s="161"/>
      <c r="BK214" s="161"/>
      <c r="BL214" s="161"/>
      <c r="BM214" s="161"/>
      <c r="BN214" s="161"/>
      <c r="BO214" s="161"/>
      <c r="BP214" s="161"/>
      <c r="BQ214" s="161"/>
      <c r="BR214" s="161"/>
      <c r="BS214" s="161"/>
      <c r="BT214" s="161"/>
      <c r="BU214" s="161"/>
      <c r="BV214" s="161"/>
      <c r="BW214" s="161"/>
      <c r="BX214" s="161"/>
      <c r="BY214" s="161"/>
      <c r="BZ214" s="161"/>
      <c r="CA214" s="161"/>
      <c r="CB214" s="161"/>
      <c r="CC214" s="161"/>
      <c r="CD214" s="161"/>
      <c r="CE214" s="161"/>
      <c r="CF214" s="161"/>
      <c r="CG214" s="161"/>
      <c r="CH214" s="161"/>
      <c r="CI214" s="161"/>
      <c r="CJ214" s="161"/>
      <c r="CK214" s="161"/>
      <c r="CL214" s="161"/>
      <c r="CM214" s="161"/>
      <c r="CN214" s="161"/>
      <c r="CO214" s="161"/>
      <c r="CP214" s="161"/>
      <c r="CQ214" s="161"/>
      <c r="CR214" s="161"/>
      <c r="CS214" s="161"/>
      <c r="CT214" s="161"/>
      <c r="CU214" s="161"/>
      <c r="CV214" s="161"/>
      <c r="CW214" s="161"/>
      <c r="CX214" s="161"/>
      <c r="CY214" s="161"/>
      <c r="CZ214" s="161"/>
      <c r="DA214" s="161"/>
      <c r="DB214" s="161"/>
      <c r="DC214" s="161"/>
      <c r="DD214" s="161"/>
      <c r="DE214" s="161"/>
      <c r="DF214" s="161"/>
      <c r="DG214" s="161"/>
      <c r="DH214" s="161"/>
      <c r="DI214" s="161"/>
      <c r="DJ214" s="161"/>
      <c r="DK214" s="161"/>
      <c r="DL214" s="161"/>
      <c r="DM214" s="161"/>
      <c r="DN214" s="161"/>
      <c r="DO214" s="161"/>
      <c r="DP214" s="161"/>
      <c r="DQ214" s="161"/>
      <c r="DR214" s="161"/>
      <c r="DS214" s="161"/>
      <c r="DT214" s="161"/>
      <c r="DU214" s="161"/>
      <c r="DV214" s="161"/>
      <c r="DW214" s="161"/>
      <c r="DX214" s="161"/>
      <c r="DY214" s="161"/>
      <c r="DZ214" s="161"/>
      <c r="EA214" s="161"/>
      <c r="EB214" s="161"/>
      <c r="EC214" s="161"/>
      <c r="ED214" s="161"/>
      <c r="EE214" s="161"/>
      <c r="EF214" s="161"/>
      <c r="EG214" s="161"/>
      <c r="EH214" s="161"/>
      <c r="EI214" s="161"/>
      <c r="EJ214" s="161"/>
      <c r="EK214" s="161"/>
      <c r="EL214" s="161"/>
      <c r="EM214" s="161"/>
      <c r="EN214" s="161"/>
      <c r="EO214" s="161"/>
      <c r="EP214" s="161"/>
      <c r="EQ214" s="161"/>
      <c r="ER214" s="161"/>
      <c r="ES214" s="161"/>
      <c r="ET214" s="161"/>
      <c r="EU214" s="161"/>
      <c r="EV214" s="161"/>
      <c r="EW214" s="161"/>
      <c r="EX214" s="161"/>
      <c r="EY214" s="161"/>
      <c r="EZ214" s="161"/>
      <c r="FA214" s="161"/>
      <c r="FB214" s="161"/>
      <c r="FC214" s="161"/>
      <c r="FD214" s="161"/>
      <c r="FE214" s="161"/>
      <c r="FF214" s="161"/>
      <c r="FG214" s="161"/>
      <c r="FH214" s="161"/>
      <c r="FI214" s="161"/>
      <c r="FJ214" s="161"/>
      <c r="FK214" s="161"/>
      <c r="FL214" s="161"/>
      <c r="FM214" s="161"/>
      <c r="FN214" s="161"/>
      <c r="FO214" s="161"/>
      <c r="FP214" s="161"/>
      <c r="FQ214" s="161"/>
      <c r="FR214" s="161"/>
      <c r="FS214" s="161"/>
      <c r="FT214" s="161"/>
      <c r="FU214" s="161"/>
      <c r="FV214" s="161"/>
      <c r="FW214" s="161"/>
      <c r="FX214" s="161"/>
      <c r="FY214" s="161"/>
      <c r="FZ214" s="161"/>
      <c r="GA214" s="161"/>
      <c r="GB214" s="161"/>
      <c r="GC214" s="161"/>
      <c r="GD214" s="161"/>
      <c r="GE214" s="161"/>
      <c r="GF214" s="161"/>
      <c r="GG214" s="161"/>
      <c r="GH214" s="161"/>
      <c r="GI214" s="161"/>
      <c r="GJ214" s="161"/>
      <c r="GK214" s="161"/>
      <c r="GL214" s="161"/>
      <c r="GM214" s="161"/>
      <c r="GN214" s="161"/>
      <c r="GO214" s="161"/>
      <c r="GP214" s="161"/>
      <c r="GQ214" s="161"/>
      <c r="GR214" s="161"/>
      <c r="GS214" s="161"/>
      <c r="GT214" s="161"/>
      <c r="GU214" s="161"/>
      <c r="GV214" s="161"/>
      <c r="GW214" s="161"/>
      <c r="GX214" s="161"/>
      <c r="GY214" s="161"/>
      <c r="GZ214" s="161"/>
      <c r="HA214" s="161"/>
      <c r="HB214" s="161"/>
      <c r="HC214" s="161"/>
      <c r="HD214" s="161"/>
      <c r="HE214" s="161"/>
      <c r="HF214" s="161"/>
      <c r="HG214" s="161"/>
      <c r="HH214" s="161"/>
      <c r="HI214" s="161"/>
      <c r="HJ214" s="161"/>
      <c r="HK214" s="161"/>
      <c r="HL214" s="161"/>
      <c r="HM214" s="161"/>
      <c r="HN214" s="161"/>
      <c r="HO214" s="161"/>
      <c r="HP214" s="161"/>
      <c r="HQ214" s="161"/>
      <c r="HR214" s="161"/>
      <c r="HS214" s="161"/>
      <c r="HT214" s="161"/>
      <c r="HU214" s="161"/>
      <c r="HV214" s="161"/>
      <c r="HW214" s="161"/>
      <c r="HX214" s="161"/>
      <c r="HY214" s="161"/>
      <c r="HZ214" s="161"/>
      <c r="IA214" s="161"/>
      <c r="IB214" s="161"/>
      <c r="IC214" s="161"/>
      <c r="ID214" s="161"/>
      <c r="IE214" s="161"/>
      <c r="IF214" s="161"/>
      <c r="IG214" s="161"/>
      <c r="IH214" s="161"/>
      <c r="II214" s="161"/>
      <c r="IJ214" s="161"/>
      <c r="IK214" s="161"/>
      <c r="IL214" s="161"/>
      <c r="IM214" s="161"/>
      <c r="IN214" s="161"/>
      <c r="IO214" s="161"/>
      <c r="IP214" s="161"/>
      <c r="IQ214" s="161"/>
      <c r="IR214" s="161"/>
      <c r="IS214" s="161"/>
      <c r="IT214" s="161"/>
      <c r="IU214" s="161"/>
      <c r="IV214" s="161"/>
    </row>
    <row r="215" spans="2:256" ht="45" customHeight="1" thickTop="1" x14ac:dyDescent="0.5">
      <c r="B215" s="23"/>
      <c r="C215" s="251" t="s">
        <v>258</v>
      </c>
      <c r="D215" s="18" t="s">
        <v>257</v>
      </c>
      <c r="E215" s="127"/>
      <c r="F215" s="214"/>
      <c r="G215" s="256"/>
      <c r="H215" s="78"/>
      <c r="I215" s="78">
        <f>SUM(I216:I217)</f>
        <v>55</v>
      </c>
      <c r="J215" s="78">
        <f>SUM(J216:J217)</f>
        <v>50</v>
      </c>
      <c r="K215" s="78">
        <f>SUM(K216:K217)</f>
        <v>0</v>
      </c>
      <c r="L215" s="78"/>
      <c r="M215" s="78"/>
      <c r="N215" s="78"/>
      <c r="O215" s="78"/>
      <c r="P215" s="2"/>
      <c r="Q215" s="257"/>
      <c r="R215" s="257"/>
      <c r="S215" s="257"/>
      <c r="T215" s="257"/>
      <c r="U215" s="257"/>
      <c r="V215" s="257"/>
      <c r="W215" s="257"/>
      <c r="X215" s="257"/>
      <c r="Y215" s="257"/>
      <c r="Z215" s="257"/>
      <c r="AA215" s="257"/>
      <c r="AB215" s="257"/>
      <c r="AC215" s="257"/>
      <c r="AD215" s="257"/>
      <c r="AE215" s="257"/>
      <c r="AF215" s="257"/>
      <c r="AG215" s="257"/>
      <c r="AH215" s="257"/>
      <c r="AI215" s="257"/>
      <c r="AJ215" s="257"/>
      <c r="AK215" s="257"/>
      <c r="AL215" s="257"/>
      <c r="AM215" s="257"/>
      <c r="AN215" s="257"/>
      <c r="AO215" s="257"/>
      <c r="AP215" s="257"/>
      <c r="AQ215" s="257"/>
      <c r="AR215" s="257"/>
      <c r="AS215" s="257"/>
      <c r="AT215" s="257"/>
      <c r="AU215" s="257"/>
      <c r="AV215" s="257"/>
      <c r="AW215" s="257"/>
      <c r="AX215" s="257"/>
      <c r="AY215" s="257"/>
      <c r="AZ215" s="257"/>
      <c r="BA215" s="257"/>
      <c r="BB215" s="257"/>
      <c r="BC215" s="257"/>
      <c r="BD215" s="257"/>
      <c r="BE215" s="257"/>
      <c r="BF215" s="257"/>
      <c r="BG215" s="257"/>
      <c r="BH215" s="257"/>
      <c r="BI215" s="257"/>
      <c r="BJ215" s="257"/>
      <c r="BK215" s="257"/>
      <c r="BL215" s="257"/>
      <c r="BM215" s="257"/>
      <c r="BN215" s="257"/>
      <c r="BO215" s="257"/>
      <c r="BP215" s="257"/>
      <c r="BQ215" s="257"/>
      <c r="BR215" s="257"/>
      <c r="BS215" s="257"/>
      <c r="BT215" s="257"/>
      <c r="BU215" s="257"/>
      <c r="BV215" s="257"/>
      <c r="BW215" s="257"/>
      <c r="BX215" s="257"/>
      <c r="BY215" s="257"/>
      <c r="BZ215" s="257"/>
      <c r="CA215" s="257"/>
      <c r="CB215" s="257"/>
      <c r="CC215" s="257"/>
      <c r="CD215" s="257"/>
      <c r="CE215" s="257"/>
      <c r="CF215" s="257"/>
      <c r="CG215" s="257"/>
      <c r="CH215" s="257"/>
      <c r="CI215" s="257"/>
      <c r="CJ215" s="257"/>
      <c r="CK215" s="257"/>
      <c r="CL215" s="257"/>
      <c r="CM215" s="257"/>
      <c r="CN215" s="257"/>
      <c r="CO215" s="257"/>
      <c r="CP215" s="257"/>
      <c r="CQ215" s="257"/>
      <c r="CR215" s="257"/>
      <c r="CS215" s="257"/>
      <c r="CT215" s="257"/>
      <c r="CU215" s="257"/>
      <c r="CV215" s="257"/>
      <c r="CW215" s="257"/>
      <c r="CX215" s="257"/>
      <c r="CY215" s="257"/>
      <c r="CZ215" s="257"/>
      <c r="DA215" s="257"/>
      <c r="DB215" s="257"/>
      <c r="DC215" s="257"/>
      <c r="DD215" s="257"/>
      <c r="DE215" s="257"/>
      <c r="DF215" s="257"/>
      <c r="DG215" s="257"/>
      <c r="DH215" s="257"/>
      <c r="DI215" s="257"/>
      <c r="DJ215" s="257"/>
      <c r="DK215" s="257"/>
      <c r="DL215" s="257"/>
      <c r="DM215" s="257"/>
      <c r="DN215" s="257"/>
      <c r="DO215" s="257"/>
      <c r="DP215" s="257"/>
      <c r="DQ215" s="257"/>
      <c r="DR215" s="257"/>
      <c r="DS215" s="257"/>
      <c r="DT215" s="257"/>
      <c r="DU215" s="257"/>
      <c r="DV215" s="257"/>
      <c r="DW215" s="257"/>
      <c r="DX215" s="257"/>
      <c r="DY215" s="257"/>
      <c r="DZ215" s="257"/>
      <c r="EA215" s="257"/>
      <c r="EB215" s="257"/>
      <c r="EC215" s="257"/>
      <c r="ED215" s="257"/>
      <c r="EE215" s="257"/>
      <c r="EF215" s="257"/>
      <c r="EG215" s="257"/>
      <c r="EH215" s="257"/>
      <c r="EI215" s="257"/>
      <c r="EJ215" s="257"/>
      <c r="EK215" s="257"/>
      <c r="EL215" s="257"/>
      <c r="EM215" s="257"/>
      <c r="EN215" s="257"/>
      <c r="EO215" s="257"/>
      <c r="EP215" s="257"/>
      <c r="EQ215" s="257"/>
      <c r="ER215" s="257"/>
      <c r="ES215" s="257"/>
      <c r="ET215" s="257"/>
      <c r="EU215" s="257"/>
      <c r="EV215" s="257"/>
      <c r="EW215" s="257"/>
      <c r="EX215" s="257"/>
      <c r="EY215" s="257"/>
      <c r="EZ215" s="257"/>
      <c r="FA215" s="257"/>
      <c r="FB215" s="257"/>
      <c r="FC215" s="257"/>
      <c r="FD215" s="257"/>
      <c r="FE215" s="257"/>
      <c r="FF215" s="257"/>
      <c r="FG215" s="257"/>
      <c r="FH215" s="257"/>
      <c r="FI215" s="257"/>
      <c r="FJ215" s="257"/>
      <c r="FK215" s="257"/>
      <c r="FL215" s="257"/>
      <c r="FM215" s="257"/>
      <c r="FN215" s="257"/>
      <c r="FO215" s="257"/>
      <c r="FP215" s="257"/>
      <c r="FQ215" s="257"/>
      <c r="FR215" s="257"/>
      <c r="FS215" s="257"/>
      <c r="FT215" s="257"/>
      <c r="FU215" s="257"/>
      <c r="FV215" s="257"/>
      <c r="FW215" s="257"/>
      <c r="FX215" s="257"/>
      <c r="FY215" s="257"/>
      <c r="FZ215" s="257"/>
      <c r="GA215" s="257"/>
      <c r="GB215" s="257"/>
      <c r="GC215" s="257"/>
      <c r="GD215" s="257"/>
      <c r="GE215" s="257"/>
      <c r="GF215" s="257"/>
      <c r="GG215" s="257"/>
      <c r="GH215" s="257"/>
      <c r="GI215" s="257"/>
      <c r="GJ215" s="257"/>
      <c r="GK215" s="257"/>
      <c r="GL215" s="257"/>
      <c r="GM215" s="257"/>
      <c r="GN215" s="257"/>
      <c r="GO215" s="257"/>
      <c r="GP215" s="257"/>
      <c r="GQ215" s="257"/>
      <c r="GR215" s="257"/>
      <c r="GS215" s="257"/>
      <c r="GT215" s="257"/>
      <c r="GU215" s="257"/>
      <c r="GV215" s="257"/>
      <c r="GW215" s="257"/>
      <c r="GX215" s="257"/>
      <c r="GY215" s="257"/>
      <c r="GZ215" s="257"/>
      <c r="HA215" s="257"/>
      <c r="HB215" s="257"/>
      <c r="HC215" s="257"/>
      <c r="HD215" s="257"/>
      <c r="HE215" s="257"/>
      <c r="HF215" s="257"/>
      <c r="HG215" s="257"/>
      <c r="HH215" s="257"/>
      <c r="HI215" s="257"/>
      <c r="HJ215" s="257"/>
      <c r="HK215" s="257"/>
      <c r="HL215" s="257"/>
      <c r="HM215" s="257"/>
      <c r="HN215" s="257"/>
      <c r="HO215" s="257"/>
      <c r="HP215" s="257"/>
      <c r="HQ215" s="257"/>
      <c r="HR215" s="257"/>
      <c r="HS215" s="257"/>
      <c r="HT215" s="257"/>
      <c r="HU215" s="257"/>
      <c r="HV215" s="257"/>
      <c r="HW215" s="257"/>
      <c r="HX215" s="257"/>
      <c r="HY215" s="257"/>
      <c r="HZ215" s="257"/>
      <c r="IA215" s="257"/>
      <c r="IB215" s="257"/>
      <c r="IC215" s="257"/>
      <c r="ID215" s="257"/>
      <c r="IE215" s="257"/>
      <c r="IF215" s="257"/>
      <c r="IG215" s="257"/>
      <c r="IH215" s="257"/>
      <c r="II215" s="257"/>
      <c r="IJ215" s="257"/>
      <c r="IK215" s="257"/>
      <c r="IL215" s="257"/>
      <c r="IM215" s="257"/>
      <c r="IN215" s="257"/>
      <c r="IO215" s="257"/>
      <c r="IP215" s="257"/>
      <c r="IQ215" s="257"/>
      <c r="IR215" s="257"/>
      <c r="IS215" s="257"/>
      <c r="IT215" s="257"/>
      <c r="IU215" s="257"/>
      <c r="IV215" s="257"/>
    </row>
    <row r="216" spans="2:256" ht="45" customHeight="1" x14ac:dyDescent="0.5">
      <c r="B216" s="23"/>
      <c r="C216" s="58"/>
      <c r="D216" s="58"/>
      <c r="E216" s="57" t="s">
        <v>19</v>
      </c>
      <c r="F216" s="56" t="s">
        <v>259</v>
      </c>
      <c r="G216" s="75"/>
      <c r="H216" s="85"/>
      <c r="I216" s="85">
        <v>35</v>
      </c>
      <c r="J216" s="85">
        <v>30</v>
      </c>
      <c r="K216" s="85"/>
      <c r="L216" s="85"/>
      <c r="M216" s="85"/>
      <c r="N216" s="85"/>
      <c r="O216" s="85"/>
      <c r="P216" s="3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U216" s="2"/>
      <c r="CV216" s="2"/>
      <c r="CW216" s="2"/>
      <c r="CX216" s="2"/>
      <c r="CY216" s="2"/>
      <c r="CZ216" s="2"/>
      <c r="DA216" s="2"/>
      <c r="DB216" s="2"/>
      <c r="DC216" s="2"/>
      <c r="DD216" s="2"/>
      <c r="DE216" s="2"/>
      <c r="DF216" s="2"/>
      <c r="DG216" s="2"/>
      <c r="DH216" s="2"/>
      <c r="DI216" s="2"/>
      <c r="DJ216" s="2"/>
      <c r="DK216" s="2"/>
      <c r="DL216" s="2"/>
      <c r="DM216" s="2"/>
      <c r="DN216" s="2"/>
      <c r="DO216" s="2"/>
      <c r="DP216" s="2"/>
      <c r="DQ216" s="2"/>
      <c r="DR216" s="2"/>
      <c r="DS216" s="2"/>
      <c r="DT216" s="2"/>
      <c r="DU216" s="2"/>
      <c r="DV216" s="2"/>
      <c r="DW216" s="2"/>
      <c r="DX216" s="2"/>
      <c r="DY216" s="2"/>
      <c r="DZ216" s="2"/>
      <c r="EA216" s="2"/>
      <c r="EB216" s="2"/>
      <c r="EC216" s="2"/>
      <c r="ED216" s="2"/>
      <c r="EE216" s="2"/>
      <c r="EF216" s="2"/>
      <c r="EG216" s="2"/>
      <c r="EH216" s="2"/>
      <c r="EI216" s="2"/>
      <c r="EJ216" s="2"/>
      <c r="EK216" s="2"/>
      <c r="EL216" s="2"/>
      <c r="EM216" s="2"/>
      <c r="EN216" s="2"/>
      <c r="EO216" s="2"/>
      <c r="EP216" s="2"/>
      <c r="EQ216" s="2"/>
      <c r="ER216" s="2"/>
      <c r="ES216" s="2"/>
      <c r="ET216" s="2"/>
      <c r="EU216" s="2"/>
      <c r="EV216" s="2"/>
      <c r="EW216" s="2"/>
      <c r="EX216" s="2"/>
      <c r="EY216" s="2"/>
      <c r="EZ216" s="2"/>
      <c r="FA216" s="2"/>
      <c r="FB216" s="2"/>
      <c r="FC216" s="2"/>
      <c r="FD216" s="2"/>
      <c r="FE216" s="2"/>
      <c r="FF216" s="2"/>
      <c r="FG216" s="2"/>
      <c r="FH216" s="2"/>
      <c r="FI216" s="2"/>
      <c r="FJ216" s="2"/>
      <c r="FK216" s="2"/>
      <c r="FL216" s="2"/>
      <c r="FM216" s="2"/>
      <c r="FN216" s="2"/>
      <c r="FO216" s="2"/>
      <c r="FP216" s="2"/>
      <c r="FQ216" s="2"/>
      <c r="FR216" s="2"/>
      <c r="FS216" s="2"/>
      <c r="FT216" s="2"/>
      <c r="FU216" s="2"/>
      <c r="FV216" s="2"/>
      <c r="FW216" s="2"/>
      <c r="FX216" s="2"/>
      <c r="FY216" s="2"/>
      <c r="FZ216" s="2"/>
      <c r="GA216" s="2"/>
      <c r="GB216" s="2"/>
      <c r="GC216" s="2"/>
      <c r="GD216" s="2"/>
      <c r="GE216" s="2"/>
      <c r="GF216" s="2"/>
      <c r="GG216" s="2"/>
      <c r="GH216" s="2"/>
      <c r="GI216" s="2"/>
      <c r="GJ216" s="2"/>
      <c r="GK216" s="2"/>
      <c r="GL216" s="2"/>
      <c r="GM216" s="2"/>
      <c r="GN216" s="2"/>
      <c r="GO216" s="2"/>
      <c r="GP216" s="2"/>
      <c r="GQ216" s="2"/>
      <c r="GR216" s="2"/>
      <c r="GS216" s="2"/>
      <c r="GT216" s="2"/>
      <c r="GU216" s="2"/>
      <c r="GV216" s="2"/>
      <c r="GW216" s="2"/>
      <c r="GX216" s="2"/>
      <c r="GY216" s="2"/>
      <c r="GZ216" s="2"/>
      <c r="HA216" s="2"/>
      <c r="HB216" s="2"/>
      <c r="HC216" s="2"/>
      <c r="HD216" s="2"/>
      <c r="HE216" s="2"/>
      <c r="HF216" s="2"/>
      <c r="HG216" s="2"/>
      <c r="HH216" s="2"/>
      <c r="HI216" s="2"/>
      <c r="HJ216" s="2"/>
      <c r="HK216" s="2"/>
      <c r="HL216" s="2"/>
      <c r="HM216" s="2"/>
      <c r="HN216" s="2"/>
      <c r="HO216" s="2"/>
      <c r="HP216" s="2"/>
      <c r="HQ216" s="2"/>
      <c r="HR216" s="2"/>
      <c r="HS216" s="2"/>
      <c r="HT216" s="2"/>
      <c r="HU216" s="2"/>
      <c r="HV216" s="2"/>
      <c r="HW216" s="2"/>
      <c r="HX216" s="2"/>
      <c r="HY216" s="2"/>
      <c r="HZ216" s="2"/>
      <c r="IA216" s="2"/>
      <c r="IB216" s="2"/>
      <c r="IC216" s="2"/>
      <c r="ID216" s="2"/>
      <c r="IE216" s="2"/>
      <c r="IF216" s="2"/>
      <c r="IG216" s="2"/>
      <c r="IH216" s="2"/>
      <c r="II216" s="2"/>
      <c r="IJ216" s="2"/>
      <c r="IK216" s="2"/>
      <c r="IL216" s="2"/>
      <c r="IM216" s="2"/>
      <c r="IN216" s="2"/>
      <c r="IO216" s="2"/>
      <c r="IP216" s="2"/>
      <c r="IQ216" s="2"/>
      <c r="IR216" s="2"/>
      <c r="IS216" s="2"/>
      <c r="IT216" s="2"/>
      <c r="IU216" s="2"/>
      <c r="IV216" s="2"/>
    </row>
    <row r="217" spans="2:256" ht="45" customHeight="1" thickBot="1" x14ac:dyDescent="0.55000000000000004">
      <c r="B217" s="23"/>
      <c r="C217" s="245"/>
      <c r="D217" s="246"/>
      <c r="E217" s="52" t="s">
        <v>21</v>
      </c>
      <c r="F217" s="181" t="s">
        <v>124</v>
      </c>
      <c r="G217" s="258"/>
      <c r="H217" s="85"/>
      <c r="I217" s="85">
        <v>20</v>
      </c>
      <c r="J217" s="85">
        <v>20</v>
      </c>
      <c r="K217" s="85"/>
      <c r="L217" s="85"/>
      <c r="M217" s="85"/>
      <c r="N217" s="85"/>
      <c r="O217" s="85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  <c r="DN217" s="2"/>
      <c r="DO217" s="2"/>
      <c r="DP217" s="2"/>
      <c r="DQ217" s="2"/>
      <c r="DR217" s="2"/>
      <c r="DS217" s="2"/>
      <c r="DT217" s="2"/>
      <c r="DU217" s="2"/>
      <c r="DV217" s="2"/>
      <c r="DW217" s="2"/>
      <c r="DX217" s="2"/>
      <c r="DY217" s="2"/>
      <c r="DZ217" s="2"/>
      <c r="EA217" s="2"/>
      <c r="EB217" s="2"/>
      <c r="EC217" s="2"/>
      <c r="ED217" s="2"/>
      <c r="EE217" s="2"/>
      <c r="EF217" s="2"/>
      <c r="EG217" s="2"/>
      <c r="EH217" s="2"/>
      <c r="EI217" s="2"/>
      <c r="EJ217" s="2"/>
      <c r="EK217" s="2"/>
      <c r="EL217" s="2"/>
      <c r="EM217" s="2"/>
      <c r="EN217" s="2"/>
      <c r="EO217" s="2"/>
      <c r="EP217" s="2"/>
      <c r="EQ217" s="2"/>
      <c r="ER217" s="2"/>
      <c r="ES217" s="2"/>
      <c r="ET217" s="2"/>
      <c r="EU217" s="2"/>
      <c r="EV217" s="2"/>
      <c r="EW217" s="2"/>
      <c r="EX217" s="2"/>
      <c r="EY217" s="2"/>
      <c r="EZ217" s="2"/>
      <c r="FA217" s="2"/>
      <c r="FB217" s="2"/>
      <c r="FC217" s="2"/>
      <c r="FD217" s="2"/>
      <c r="FE217" s="2"/>
      <c r="FF217" s="2"/>
      <c r="FG217" s="2"/>
      <c r="FH217" s="2"/>
      <c r="FI217" s="2"/>
      <c r="FJ217" s="2"/>
      <c r="FK217" s="2"/>
      <c r="FL217" s="2"/>
      <c r="FM217" s="2"/>
      <c r="FN217" s="2"/>
      <c r="FO217" s="2"/>
      <c r="FP217" s="2"/>
      <c r="FQ217" s="2"/>
      <c r="FR217" s="2"/>
      <c r="FS217" s="2"/>
      <c r="FT217" s="2"/>
      <c r="FU217" s="2"/>
      <c r="FV217" s="2"/>
      <c r="FW217" s="2"/>
      <c r="FX217" s="2"/>
      <c r="FY217" s="2"/>
      <c r="FZ217" s="2"/>
      <c r="GA217" s="2"/>
      <c r="GB217" s="2"/>
      <c r="GC217" s="2"/>
      <c r="GD217" s="2"/>
      <c r="GE217" s="2"/>
      <c r="GF217" s="2"/>
      <c r="GG217" s="2"/>
      <c r="GH217" s="2"/>
      <c r="GI217" s="2"/>
      <c r="GJ217" s="2"/>
      <c r="GK217" s="2"/>
      <c r="GL217" s="2"/>
      <c r="GM217" s="2"/>
      <c r="GN217" s="2"/>
      <c r="GO217" s="2"/>
      <c r="GP217" s="2"/>
      <c r="GQ217" s="2"/>
      <c r="GR217" s="2"/>
      <c r="GS217" s="2"/>
      <c r="GT217" s="2"/>
      <c r="GU217" s="2"/>
      <c r="GV217" s="2"/>
      <c r="GW217" s="2"/>
      <c r="GX217" s="2"/>
      <c r="GY217" s="2"/>
      <c r="GZ217" s="2"/>
      <c r="HA217" s="2"/>
      <c r="HB217" s="2"/>
      <c r="HC217" s="2"/>
      <c r="HD217" s="2"/>
      <c r="HE217" s="2"/>
      <c r="HF217" s="2"/>
      <c r="HG217" s="2"/>
      <c r="HH217" s="2"/>
      <c r="HI217" s="2"/>
      <c r="HJ217" s="2"/>
      <c r="HK217" s="2"/>
      <c r="HL217" s="2"/>
      <c r="HM217" s="2"/>
      <c r="HN217" s="2"/>
      <c r="HO217" s="2"/>
      <c r="HP217" s="2"/>
      <c r="HQ217" s="2"/>
      <c r="HR217" s="2"/>
      <c r="HS217" s="2"/>
      <c r="HT217" s="2"/>
      <c r="HU217" s="2"/>
      <c r="HV217" s="2"/>
      <c r="HW217" s="2"/>
      <c r="HX217" s="2"/>
      <c r="HY217" s="2"/>
      <c r="HZ217" s="2"/>
      <c r="IA217" s="2"/>
      <c r="IB217" s="2"/>
      <c r="IC217" s="2"/>
      <c r="ID217" s="2"/>
      <c r="IE217" s="2"/>
      <c r="IF217" s="2"/>
      <c r="IG217" s="2"/>
      <c r="IH217" s="2"/>
      <c r="II217" s="2"/>
      <c r="IJ217" s="2"/>
      <c r="IK217" s="2"/>
      <c r="IL217" s="2"/>
      <c r="IM217" s="2"/>
      <c r="IN217" s="2"/>
      <c r="IO217" s="2"/>
      <c r="IP217" s="2"/>
      <c r="IQ217" s="2"/>
      <c r="IR217" s="2"/>
      <c r="IS217" s="2"/>
      <c r="IT217" s="2"/>
      <c r="IU217" s="2"/>
      <c r="IV217" s="2"/>
    </row>
    <row r="218" spans="2:256" ht="45" customHeight="1" thickTop="1" thickBot="1" x14ac:dyDescent="0.55000000000000004">
      <c r="B218" s="244"/>
      <c r="C218" s="157" t="s">
        <v>260</v>
      </c>
      <c r="D218" s="259" t="s">
        <v>261</v>
      </c>
      <c r="E218" s="159"/>
      <c r="F218" s="160"/>
      <c r="G218" s="190"/>
      <c r="H218" s="190"/>
      <c r="I218" s="190">
        <f>SUM(I219:I221,I225:I226)</f>
        <v>7250</v>
      </c>
      <c r="J218" s="190">
        <f>SUM(J219:J221,J225:J226)</f>
        <v>7400</v>
      </c>
      <c r="K218" s="190">
        <f t="shared" ref="K218:M218" si="13">SUM(K219:K221,K225:K226)</f>
        <v>0</v>
      </c>
      <c r="L218" s="190">
        <f t="shared" si="13"/>
        <v>0</v>
      </c>
      <c r="M218" s="190">
        <f t="shared" si="13"/>
        <v>0</v>
      </c>
      <c r="N218" s="190"/>
      <c r="O218" s="190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  <c r="BT218" s="3"/>
      <c r="BU218" s="3"/>
      <c r="BV218" s="3"/>
      <c r="BW218" s="3"/>
      <c r="BX218" s="3"/>
      <c r="BY218" s="3"/>
      <c r="BZ218" s="3"/>
      <c r="CA218" s="3"/>
      <c r="CB218" s="3"/>
      <c r="CC218" s="3"/>
      <c r="CD218" s="3"/>
      <c r="CE218" s="3"/>
      <c r="CF218" s="3"/>
      <c r="CG218" s="3"/>
      <c r="CH218" s="3"/>
      <c r="CI218" s="3"/>
      <c r="CJ218" s="3"/>
      <c r="CK218" s="3"/>
      <c r="CL218" s="3"/>
      <c r="CM218" s="3"/>
      <c r="CN218" s="3"/>
      <c r="CO218" s="3"/>
      <c r="CP218" s="3"/>
      <c r="CQ218" s="3"/>
      <c r="CR218" s="3"/>
      <c r="CS218" s="3"/>
      <c r="CT218" s="3"/>
      <c r="CU218" s="3"/>
      <c r="CV218" s="3"/>
      <c r="CW218" s="3"/>
      <c r="CX218" s="3"/>
      <c r="CY218" s="3"/>
      <c r="CZ218" s="3"/>
      <c r="DA218" s="3"/>
      <c r="DB218" s="3"/>
      <c r="DC218" s="3"/>
      <c r="DD218" s="3"/>
      <c r="DE218" s="3"/>
      <c r="DF218" s="3"/>
      <c r="DG218" s="3"/>
      <c r="DH218" s="3"/>
      <c r="DI218" s="3"/>
      <c r="DJ218" s="3"/>
      <c r="DK218" s="3"/>
      <c r="DL218" s="3"/>
      <c r="DM218" s="3"/>
      <c r="DN218" s="3"/>
      <c r="DO218" s="3"/>
      <c r="DP218" s="3"/>
      <c r="DQ218" s="3"/>
      <c r="DR218" s="3"/>
      <c r="DS218" s="3"/>
      <c r="DT218" s="3"/>
      <c r="DU218" s="3"/>
      <c r="DV218" s="3"/>
      <c r="DW218" s="3"/>
      <c r="DX218" s="3"/>
      <c r="DY218" s="3"/>
      <c r="DZ218" s="3"/>
      <c r="EA218" s="3"/>
      <c r="EB218" s="3"/>
      <c r="EC218" s="3"/>
      <c r="ED218" s="3"/>
      <c r="EE218" s="3"/>
      <c r="EF218" s="3"/>
      <c r="EG218" s="3"/>
      <c r="EH218" s="3"/>
      <c r="EI218" s="3"/>
      <c r="EJ218" s="3"/>
      <c r="EK218" s="3"/>
      <c r="EL218" s="3"/>
      <c r="EM218" s="3"/>
      <c r="EN218" s="3"/>
      <c r="EO218" s="3"/>
      <c r="EP218" s="3"/>
      <c r="EQ218" s="3"/>
      <c r="ER218" s="3"/>
      <c r="ES218" s="3"/>
      <c r="ET218" s="3"/>
      <c r="EU218" s="3"/>
      <c r="EV218" s="3"/>
      <c r="EW218" s="3"/>
      <c r="EX218" s="3"/>
      <c r="EY218" s="3"/>
      <c r="EZ218" s="3"/>
      <c r="FA218" s="3"/>
      <c r="FB218" s="3"/>
      <c r="FC218" s="3"/>
      <c r="FD218" s="3"/>
      <c r="FE218" s="3"/>
      <c r="FF218" s="3"/>
      <c r="FG218" s="3"/>
      <c r="FH218" s="3"/>
      <c r="FI218" s="3"/>
      <c r="FJ218" s="3"/>
      <c r="FK218" s="3"/>
      <c r="FL218" s="3"/>
      <c r="FM218" s="3"/>
      <c r="FN218" s="3"/>
      <c r="FO218" s="3"/>
      <c r="FP218" s="3"/>
      <c r="FQ218" s="3"/>
      <c r="FR218" s="3"/>
      <c r="FS218" s="3"/>
      <c r="FT218" s="3"/>
      <c r="FU218" s="3"/>
      <c r="FV218" s="3"/>
      <c r="FW218" s="3"/>
      <c r="FX218" s="3"/>
      <c r="FY218" s="3"/>
      <c r="FZ218" s="3"/>
      <c r="GA218" s="3"/>
      <c r="GB218" s="3"/>
      <c r="GC218" s="3"/>
      <c r="GD218" s="3"/>
      <c r="GE218" s="3"/>
      <c r="GF218" s="3"/>
      <c r="GG218" s="3"/>
      <c r="GH218" s="3"/>
      <c r="GI218" s="3"/>
      <c r="GJ218" s="3"/>
      <c r="GK218" s="3"/>
      <c r="GL218" s="3"/>
      <c r="GM218" s="3"/>
      <c r="GN218" s="3"/>
      <c r="GO218" s="3"/>
      <c r="GP218" s="3"/>
      <c r="GQ218" s="3"/>
      <c r="GR218" s="3"/>
      <c r="GS218" s="3"/>
      <c r="GT218" s="3"/>
      <c r="GU218" s="3"/>
      <c r="GV218" s="3"/>
      <c r="GW218" s="3"/>
      <c r="GX218" s="3"/>
      <c r="GY218" s="3"/>
      <c r="GZ218" s="3"/>
      <c r="HA218" s="3"/>
      <c r="HB218" s="3"/>
      <c r="HC218" s="3"/>
      <c r="HD218" s="3"/>
      <c r="HE218" s="3"/>
      <c r="HF218" s="3"/>
      <c r="HG218" s="3"/>
      <c r="HH218" s="3"/>
      <c r="HI218" s="3"/>
      <c r="HJ218" s="3"/>
      <c r="HK218" s="3"/>
      <c r="HL218" s="3"/>
      <c r="HM218" s="3"/>
      <c r="HN218" s="3"/>
      <c r="HO218" s="3"/>
      <c r="HP218" s="3"/>
      <c r="HQ218" s="3"/>
      <c r="HR218" s="3"/>
      <c r="HS218" s="3"/>
      <c r="HT218" s="3"/>
      <c r="HU218" s="3"/>
      <c r="HV218" s="3"/>
      <c r="HW218" s="3"/>
      <c r="HX218" s="3"/>
      <c r="HY218" s="3"/>
      <c r="HZ218" s="3"/>
      <c r="IA218" s="3"/>
      <c r="IB218" s="3"/>
      <c r="IC218" s="3"/>
      <c r="ID218" s="3"/>
      <c r="IE218" s="3"/>
      <c r="IF218" s="3"/>
      <c r="IG218" s="3"/>
      <c r="IH218" s="3"/>
      <c r="II218" s="3"/>
      <c r="IJ218" s="3"/>
      <c r="IK218" s="3"/>
      <c r="IL218" s="3"/>
      <c r="IM218" s="3"/>
      <c r="IN218" s="3"/>
      <c r="IO218" s="3"/>
      <c r="IP218" s="3"/>
      <c r="IQ218" s="3"/>
      <c r="IR218" s="3"/>
      <c r="IS218" s="3"/>
      <c r="IT218" s="3"/>
      <c r="IU218" s="3"/>
      <c r="IV218" s="3"/>
    </row>
    <row r="219" spans="2:256" ht="45" customHeight="1" thickTop="1" x14ac:dyDescent="0.5">
      <c r="B219" s="244"/>
      <c r="C219" s="251" t="s">
        <v>262</v>
      </c>
      <c r="D219" s="51" t="s">
        <v>263</v>
      </c>
      <c r="E219" s="52"/>
      <c r="F219" s="246"/>
      <c r="G219" s="115"/>
      <c r="H219" s="78"/>
      <c r="I219" s="78">
        <v>1200</v>
      </c>
      <c r="J219" s="78">
        <v>1300</v>
      </c>
      <c r="K219" s="78"/>
      <c r="L219" s="78"/>
      <c r="M219" s="78"/>
      <c r="N219" s="78"/>
      <c r="O219" s="78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  <c r="BT219" s="3"/>
      <c r="BU219" s="3"/>
      <c r="BV219" s="3"/>
      <c r="BW219" s="3"/>
      <c r="BX219" s="3"/>
      <c r="BY219" s="3"/>
      <c r="BZ219" s="3"/>
      <c r="CA219" s="3"/>
      <c r="CB219" s="3"/>
      <c r="CC219" s="3"/>
      <c r="CD219" s="3"/>
      <c r="CE219" s="3"/>
      <c r="CF219" s="3"/>
      <c r="CG219" s="3"/>
      <c r="CH219" s="3"/>
      <c r="CI219" s="3"/>
      <c r="CJ219" s="3"/>
      <c r="CK219" s="3"/>
      <c r="CL219" s="3"/>
      <c r="CM219" s="3"/>
      <c r="CN219" s="3"/>
      <c r="CO219" s="3"/>
      <c r="CP219" s="3"/>
      <c r="CQ219" s="3"/>
      <c r="CR219" s="3"/>
      <c r="CS219" s="3"/>
      <c r="CT219" s="3"/>
      <c r="CU219" s="3"/>
      <c r="CV219" s="3"/>
      <c r="CW219" s="3"/>
      <c r="CX219" s="3"/>
      <c r="CY219" s="3"/>
      <c r="CZ219" s="3"/>
      <c r="DA219" s="3"/>
      <c r="DB219" s="3"/>
      <c r="DC219" s="3"/>
      <c r="DD219" s="3"/>
      <c r="DE219" s="3"/>
      <c r="DF219" s="3"/>
      <c r="DG219" s="3"/>
      <c r="DH219" s="3"/>
      <c r="DI219" s="3"/>
      <c r="DJ219" s="3"/>
      <c r="DK219" s="3"/>
      <c r="DL219" s="3"/>
      <c r="DM219" s="3"/>
      <c r="DN219" s="3"/>
      <c r="DO219" s="3"/>
      <c r="DP219" s="3"/>
      <c r="DQ219" s="3"/>
      <c r="DR219" s="3"/>
      <c r="DS219" s="3"/>
      <c r="DT219" s="3"/>
      <c r="DU219" s="3"/>
      <c r="DV219" s="3"/>
      <c r="DW219" s="3"/>
      <c r="DX219" s="3"/>
      <c r="DY219" s="3"/>
      <c r="DZ219" s="3"/>
      <c r="EA219" s="3"/>
      <c r="EB219" s="3"/>
      <c r="EC219" s="3"/>
      <c r="ED219" s="3"/>
      <c r="EE219" s="3"/>
      <c r="EF219" s="3"/>
      <c r="EG219" s="3"/>
      <c r="EH219" s="3"/>
      <c r="EI219" s="3"/>
      <c r="EJ219" s="3"/>
      <c r="EK219" s="3"/>
      <c r="EL219" s="3"/>
      <c r="EM219" s="3"/>
      <c r="EN219" s="3"/>
      <c r="EO219" s="3"/>
      <c r="EP219" s="3"/>
      <c r="EQ219" s="3"/>
      <c r="ER219" s="3"/>
      <c r="ES219" s="3"/>
      <c r="ET219" s="3"/>
      <c r="EU219" s="3"/>
      <c r="EV219" s="3"/>
      <c r="EW219" s="3"/>
      <c r="EX219" s="3"/>
      <c r="EY219" s="3"/>
      <c r="EZ219" s="3"/>
      <c r="FA219" s="3"/>
      <c r="FB219" s="3"/>
      <c r="FC219" s="3"/>
      <c r="FD219" s="3"/>
      <c r="FE219" s="3"/>
      <c r="FF219" s="3"/>
      <c r="FG219" s="3"/>
      <c r="FH219" s="3"/>
      <c r="FI219" s="3"/>
      <c r="FJ219" s="3"/>
      <c r="FK219" s="3"/>
      <c r="FL219" s="3"/>
      <c r="FM219" s="3"/>
      <c r="FN219" s="3"/>
      <c r="FO219" s="3"/>
      <c r="FP219" s="3"/>
      <c r="FQ219" s="3"/>
      <c r="FR219" s="3"/>
      <c r="FS219" s="3"/>
      <c r="FT219" s="3"/>
      <c r="FU219" s="3"/>
      <c r="FV219" s="3"/>
      <c r="FW219" s="3"/>
      <c r="FX219" s="3"/>
      <c r="FY219" s="3"/>
      <c r="FZ219" s="3"/>
      <c r="GA219" s="3"/>
      <c r="GB219" s="3"/>
      <c r="GC219" s="3"/>
      <c r="GD219" s="3"/>
      <c r="GE219" s="3"/>
      <c r="GF219" s="3"/>
      <c r="GG219" s="3"/>
      <c r="GH219" s="3"/>
      <c r="GI219" s="3"/>
      <c r="GJ219" s="3"/>
      <c r="GK219" s="3"/>
      <c r="GL219" s="3"/>
      <c r="GM219" s="3"/>
      <c r="GN219" s="3"/>
      <c r="GO219" s="3"/>
      <c r="GP219" s="3"/>
      <c r="GQ219" s="3"/>
      <c r="GR219" s="3"/>
      <c r="GS219" s="3"/>
      <c r="GT219" s="3"/>
      <c r="GU219" s="3"/>
      <c r="GV219" s="3"/>
      <c r="GW219" s="3"/>
      <c r="GX219" s="3"/>
      <c r="GY219" s="3"/>
      <c r="GZ219" s="3"/>
      <c r="HA219" s="3"/>
      <c r="HB219" s="3"/>
      <c r="HC219" s="3"/>
      <c r="HD219" s="3"/>
      <c r="HE219" s="3"/>
      <c r="HF219" s="3"/>
      <c r="HG219" s="3"/>
      <c r="HH219" s="3"/>
      <c r="HI219" s="3"/>
      <c r="HJ219" s="3"/>
      <c r="HK219" s="3"/>
      <c r="HL219" s="3"/>
      <c r="HM219" s="3"/>
      <c r="HN219" s="3"/>
      <c r="HO219" s="3"/>
      <c r="HP219" s="3"/>
      <c r="HQ219" s="3"/>
      <c r="HR219" s="3"/>
      <c r="HS219" s="3"/>
      <c r="HT219" s="3"/>
      <c r="HU219" s="3"/>
      <c r="HV219" s="3"/>
      <c r="HW219" s="3"/>
      <c r="HX219" s="3"/>
      <c r="HY219" s="3"/>
      <c r="HZ219" s="3"/>
      <c r="IA219" s="3"/>
      <c r="IB219" s="3"/>
      <c r="IC219" s="3"/>
      <c r="ID219" s="3"/>
      <c r="IE219" s="3"/>
      <c r="IF219" s="3"/>
      <c r="IG219" s="3"/>
      <c r="IH219" s="3"/>
      <c r="II219" s="3"/>
      <c r="IJ219" s="3"/>
      <c r="IK219" s="3"/>
      <c r="IL219" s="3"/>
      <c r="IM219" s="3"/>
      <c r="IN219" s="3"/>
      <c r="IO219" s="3"/>
      <c r="IP219" s="3"/>
      <c r="IQ219" s="3"/>
      <c r="IR219" s="3"/>
      <c r="IS219" s="3"/>
      <c r="IT219" s="3"/>
      <c r="IU219" s="3"/>
      <c r="IV219" s="3"/>
    </row>
    <row r="220" spans="2:256" ht="45" customHeight="1" x14ac:dyDescent="0.5">
      <c r="B220" s="23"/>
      <c r="C220" s="56" t="s">
        <v>264</v>
      </c>
      <c r="D220" s="249" t="s">
        <v>265</v>
      </c>
      <c r="E220" s="57"/>
      <c r="F220" s="143"/>
      <c r="G220" s="260"/>
      <c r="H220" s="78"/>
      <c r="I220" s="78">
        <v>3100</v>
      </c>
      <c r="J220" s="78">
        <v>3100</v>
      </c>
      <c r="K220" s="78"/>
      <c r="L220" s="78"/>
      <c r="M220" s="78"/>
      <c r="N220" s="78"/>
      <c r="O220" s="78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2"/>
      <c r="DL220" s="2"/>
      <c r="DM220" s="2"/>
      <c r="DN220" s="2"/>
      <c r="DO220" s="2"/>
      <c r="DP220" s="2"/>
      <c r="DQ220" s="2"/>
      <c r="DR220" s="2"/>
      <c r="DS220" s="2"/>
      <c r="DT220" s="2"/>
      <c r="DU220" s="2"/>
      <c r="DV220" s="2"/>
      <c r="DW220" s="2"/>
      <c r="DX220" s="2"/>
      <c r="DY220" s="2"/>
      <c r="DZ220" s="2"/>
      <c r="EA220" s="2"/>
      <c r="EB220" s="2"/>
      <c r="EC220" s="2"/>
      <c r="ED220" s="2"/>
      <c r="EE220" s="2"/>
      <c r="EF220" s="2"/>
      <c r="EG220" s="2"/>
      <c r="EH220" s="2"/>
      <c r="EI220" s="2"/>
      <c r="EJ220" s="2"/>
      <c r="EK220" s="2"/>
      <c r="EL220" s="2"/>
      <c r="EM220" s="2"/>
      <c r="EN220" s="2"/>
      <c r="EO220" s="2"/>
      <c r="EP220" s="2"/>
      <c r="EQ220" s="2"/>
      <c r="ER220" s="2"/>
      <c r="ES220" s="2"/>
      <c r="ET220" s="2"/>
      <c r="EU220" s="2"/>
      <c r="EV220" s="2"/>
      <c r="EW220" s="2"/>
      <c r="EX220" s="2"/>
      <c r="EY220" s="2"/>
      <c r="EZ220" s="2"/>
      <c r="FA220" s="2"/>
      <c r="FB220" s="2"/>
      <c r="FC220" s="2"/>
      <c r="FD220" s="2"/>
      <c r="FE220" s="2"/>
      <c r="FF220" s="2"/>
      <c r="FG220" s="2"/>
      <c r="FH220" s="2"/>
      <c r="FI220" s="2"/>
      <c r="FJ220" s="2"/>
      <c r="FK220" s="2"/>
      <c r="FL220" s="2"/>
      <c r="FM220" s="2"/>
      <c r="FN220" s="2"/>
      <c r="FO220" s="2"/>
      <c r="FP220" s="2"/>
      <c r="FQ220" s="2"/>
      <c r="FR220" s="2"/>
      <c r="FS220" s="2"/>
      <c r="FT220" s="2"/>
      <c r="FU220" s="2"/>
      <c r="FV220" s="2"/>
      <c r="FW220" s="2"/>
      <c r="FX220" s="2"/>
      <c r="FY220" s="2"/>
      <c r="FZ220" s="2"/>
      <c r="GA220" s="2"/>
      <c r="GB220" s="2"/>
      <c r="GC220" s="2"/>
      <c r="GD220" s="2"/>
      <c r="GE220" s="2"/>
      <c r="GF220" s="2"/>
      <c r="GG220" s="2"/>
      <c r="GH220" s="2"/>
      <c r="GI220" s="2"/>
      <c r="GJ220" s="2"/>
      <c r="GK220" s="2"/>
      <c r="GL220" s="2"/>
      <c r="GM220" s="2"/>
      <c r="GN220" s="2"/>
      <c r="GO220" s="2"/>
      <c r="GP220" s="2"/>
      <c r="GQ220" s="2"/>
      <c r="GR220" s="2"/>
      <c r="GS220" s="2"/>
      <c r="GT220" s="2"/>
      <c r="GU220" s="2"/>
      <c r="GV220" s="2"/>
      <c r="GW220" s="2"/>
      <c r="GX220" s="2"/>
      <c r="GY220" s="2"/>
      <c r="GZ220" s="2"/>
      <c r="HA220" s="2"/>
      <c r="HB220" s="2"/>
      <c r="HC220" s="2"/>
      <c r="HD220" s="2"/>
      <c r="HE220" s="2"/>
      <c r="HF220" s="2"/>
      <c r="HG220" s="2"/>
      <c r="HH220" s="2"/>
      <c r="HI220" s="2"/>
      <c r="HJ220" s="2"/>
      <c r="HK220" s="2"/>
      <c r="HL220" s="2"/>
      <c r="HM220" s="2"/>
      <c r="HN220" s="2"/>
      <c r="HO220" s="2"/>
      <c r="HP220" s="2"/>
      <c r="HQ220" s="2"/>
      <c r="HR220" s="2"/>
      <c r="HS220" s="2"/>
      <c r="HT220" s="2"/>
      <c r="HU220" s="2"/>
      <c r="HV220" s="2"/>
      <c r="HW220" s="2"/>
      <c r="HX220" s="2"/>
      <c r="HY220" s="2"/>
      <c r="HZ220" s="2"/>
      <c r="IA220" s="2"/>
      <c r="IB220" s="2"/>
      <c r="IC220" s="2"/>
      <c r="ID220" s="2"/>
      <c r="IE220" s="2"/>
      <c r="IF220" s="2"/>
      <c r="IG220" s="2"/>
      <c r="IH220" s="2"/>
      <c r="II220" s="2"/>
      <c r="IJ220" s="2"/>
      <c r="IK220" s="2"/>
      <c r="IL220" s="2"/>
      <c r="IM220" s="2"/>
      <c r="IN220" s="2"/>
      <c r="IO220" s="2"/>
      <c r="IP220" s="2"/>
      <c r="IQ220" s="2"/>
      <c r="IR220" s="2"/>
      <c r="IS220" s="2"/>
      <c r="IT220" s="2"/>
      <c r="IU220" s="2"/>
      <c r="IV220" s="2"/>
    </row>
    <row r="221" spans="2:256" ht="45" customHeight="1" x14ac:dyDescent="0.5">
      <c r="B221" s="23"/>
      <c r="C221" s="56" t="s">
        <v>266</v>
      </c>
      <c r="D221" s="234" t="s">
        <v>267</v>
      </c>
      <c r="E221" s="57"/>
      <c r="F221" s="58"/>
      <c r="G221" s="260"/>
      <c r="H221" s="78"/>
      <c r="I221" s="78">
        <f>SUM(I222:I223)</f>
        <v>2700</v>
      </c>
      <c r="J221" s="78">
        <f>SUM(J222:J223)</f>
        <v>2700</v>
      </c>
      <c r="K221" s="78">
        <f>SUM(K222:K223)</f>
        <v>0</v>
      </c>
      <c r="L221" s="78"/>
      <c r="M221" s="78"/>
      <c r="N221" s="78"/>
      <c r="O221" s="78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U221" s="2"/>
      <c r="CV221" s="2"/>
      <c r="CW221" s="2"/>
      <c r="CX221" s="2"/>
      <c r="CY221" s="2"/>
      <c r="CZ221" s="2"/>
      <c r="DA221" s="2"/>
      <c r="DB221" s="2"/>
      <c r="DC221" s="2"/>
      <c r="DD221" s="2"/>
      <c r="DE221" s="2"/>
      <c r="DF221" s="2"/>
      <c r="DG221" s="2"/>
      <c r="DH221" s="2"/>
      <c r="DI221" s="2"/>
      <c r="DJ221" s="2"/>
      <c r="DK221" s="2"/>
      <c r="DL221" s="2"/>
      <c r="DM221" s="2"/>
      <c r="DN221" s="2"/>
      <c r="DO221" s="2"/>
      <c r="DP221" s="2"/>
      <c r="DQ221" s="2"/>
      <c r="DR221" s="2"/>
      <c r="DS221" s="2"/>
      <c r="DT221" s="2"/>
      <c r="DU221" s="2"/>
      <c r="DV221" s="2"/>
      <c r="DW221" s="2"/>
      <c r="DX221" s="2"/>
      <c r="DY221" s="2"/>
      <c r="DZ221" s="2"/>
      <c r="EA221" s="2"/>
      <c r="EB221" s="2"/>
      <c r="EC221" s="2"/>
      <c r="ED221" s="2"/>
      <c r="EE221" s="2"/>
      <c r="EF221" s="2"/>
      <c r="EG221" s="2"/>
      <c r="EH221" s="2"/>
      <c r="EI221" s="2"/>
      <c r="EJ221" s="2"/>
      <c r="EK221" s="2"/>
      <c r="EL221" s="2"/>
      <c r="EM221" s="2"/>
      <c r="EN221" s="2"/>
      <c r="EO221" s="2"/>
      <c r="EP221" s="2"/>
      <c r="EQ221" s="2"/>
      <c r="ER221" s="2"/>
      <c r="ES221" s="2"/>
      <c r="ET221" s="2"/>
      <c r="EU221" s="2"/>
      <c r="EV221" s="2"/>
      <c r="EW221" s="2"/>
      <c r="EX221" s="2"/>
      <c r="EY221" s="2"/>
      <c r="EZ221" s="2"/>
      <c r="FA221" s="2"/>
      <c r="FB221" s="2"/>
      <c r="FC221" s="2"/>
      <c r="FD221" s="2"/>
      <c r="FE221" s="2"/>
      <c r="FF221" s="2"/>
      <c r="FG221" s="2"/>
      <c r="FH221" s="2"/>
      <c r="FI221" s="2"/>
      <c r="FJ221" s="2"/>
      <c r="FK221" s="2"/>
      <c r="FL221" s="2"/>
      <c r="FM221" s="2"/>
      <c r="FN221" s="2"/>
      <c r="FO221" s="2"/>
      <c r="FP221" s="2"/>
      <c r="FQ221" s="2"/>
      <c r="FR221" s="2"/>
      <c r="FS221" s="2"/>
      <c r="FT221" s="2"/>
      <c r="FU221" s="2"/>
      <c r="FV221" s="2"/>
      <c r="FW221" s="2"/>
      <c r="FX221" s="2"/>
      <c r="FY221" s="2"/>
      <c r="FZ221" s="2"/>
      <c r="GA221" s="2"/>
      <c r="GB221" s="2"/>
      <c r="GC221" s="2"/>
      <c r="GD221" s="2"/>
      <c r="GE221" s="2"/>
      <c r="GF221" s="2"/>
      <c r="GG221" s="2"/>
      <c r="GH221" s="2"/>
      <c r="GI221" s="2"/>
      <c r="GJ221" s="2"/>
      <c r="GK221" s="2"/>
      <c r="GL221" s="2"/>
      <c r="GM221" s="2"/>
      <c r="GN221" s="2"/>
      <c r="GO221" s="2"/>
      <c r="GP221" s="2"/>
      <c r="GQ221" s="2"/>
      <c r="GR221" s="2"/>
      <c r="GS221" s="2"/>
      <c r="GT221" s="2"/>
      <c r="GU221" s="2"/>
      <c r="GV221" s="2"/>
      <c r="GW221" s="2"/>
      <c r="GX221" s="2"/>
      <c r="GY221" s="2"/>
      <c r="GZ221" s="2"/>
      <c r="HA221" s="2"/>
      <c r="HB221" s="2"/>
      <c r="HC221" s="2"/>
      <c r="HD221" s="2"/>
      <c r="HE221" s="2"/>
      <c r="HF221" s="2"/>
      <c r="HG221" s="2"/>
      <c r="HH221" s="2"/>
      <c r="HI221" s="2"/>
      <c r="HJ221" s="2"/>
      <c r="HK221" s="2"/>
      <c r="HL221" s="2"/>
      <c r="HM221" s="2"/>
      <c r="HN221" s="2"/>
      <c r="HO221" s="2"/>
      <c r="HP221" s="2"/>
      <c r="HQ221" s="2"/>
      <c r="HR221" s="2"/>
      <c r="HS221" s="2"/>
      <c r="HT221" s="2"/>
      <c r="HU221" s="2"/>
      <c r="HV221" s="2"/>
      <c r="HW221" s="2"/>
      <c r="HX221" s="2"/>
      <c r="HY221" s="2"/>
      <c r="HZ221" s="2"/>
      <c r="IA221" s="2"/>
      <c r="IB221" s="2"/>
      <c r="IC221" s="2"/>
      <c r="ID221" s="2"/>
      <c r="IE221" s="2"/>
      <c r="IF221" s="2"/>
      <c r="IG221" s="2"/>
      <c r="IH221" s="2"/>
      <c r="II221" s="2"/>
      <c r="IJ221" s="2"/>
      <c r="IK221" s="2"/>
      <c r="IL221" s="2"/>
      <c r="IM221" s="2"/>
      <c r="IN221" s="2"/>
      <c r="IO221" s="2"/>
      <c r="IP221" s="2"/>
      <c r="IQ221" s="2"/>
      <c r="IR221" s="2"/>
      <c r="IS221" s="2"/>
      <c r="IT221" s="2"/>
      <c r="IU221" s="2"/>
      <c r="IV221" s="2"/>
    </row>
    <row r="222" spans="2:256" ht="45" customHeight="1" x14ac:dyDescent="0.5">
      <c r="B222" s="23"/>
      <c r="C222" s="56"/>
      <c r="D222" s="234"/>
      <c r="E222" s="57" t="s">
        <v>19</v>
      </c>
      <c r="F222" s="56" t="s">
        <v>268</v>
      </c>
      <c r="G222" s="75">
        <v>237</v>
      </c>
      <c r="H222" s="85">
        <v>250</v>
      </c>
      <c r="I222" s="85">
        <v>2200</v>
      </c>
      <c r="J222" s="85">
        <v>2200</v>
      </c>
      <c r="K222" s="85"/>
      <c r="L222" s="85"/>
      <c r="M222" s="85"/>
      <c r="N222" s="85"/>
      <c r="O222" s="85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U222" s="2"/>
      <c r="CV222" s="2"/>
      <c r="CW222" s="2"/>
      <c r="CX222" s="2"/>
      <c r="CY222" s="2"/>
      <c r="CZ222" s="2"/>
      <c r="DA222" s="2"/>
      <c r="DB222" s="2"/>
      <c r="DC222" s="2"/>
      <c r="DD222" s="2"/>
      <c r="DE222" s="2"/>
      <c r="DF222" s="2"/>
      <c r="DG222" s="2"/>
      <c r="DH222" s="2"/>
      <c r="DI222" s="2"/>
      <c r="DJ222" s="2"/>
      <c r="DK222" s="2"/>
      <c r="DL222" s="2"/>
      <c r="DM222" s="2"/>
      <c r="DN222" s="2"/>
      <c r="DO222" s="2"/>
      <c r="DP222" s="2"/>
      <c r="DQ222" s="2"/>
      <c r="DR222" s="2"/>
      <c r="DS222" s="2"/>
      <c r="DT222" s="2"/>
      <c r="DU222" s="2"/>
      <c r="DV222" s="2"/>
      <c r="DW222" s="2"/>
      <c r="DX222" s="2"/>
      <c r="DY222" s="2"/>
      <c r="DZ222" s="2"/>
      <c r="EA222" s="2"/>
      <c r="EB222" s="2"/>
      <c r="EC222" s="2"/>
      <c r="ED222" s="2"/>
      <c r="EE222" s="2"/>
      <c r="EF222" s="2"/>
      <c r="EG222" s="2"/>
      <c r="EH222" s="2"/>
      <c r="EI222" s="2"/>
      <c r="EJ222" s="2"/>
      <c r="EK222" s="2"/>
      <c r="EL222" s="2"/>
      <c r="EM222" s="2"/>
      <c r="EN222" s="2"/>
      <c r="EO222" s="2"/>
      <c r="EP222" s="2"/>
      <c r="EQ222" s="2"/>
      <c r="ER222" s="2"/>
      <c r="ES222" s="2"/>
      <c r="ET222" s="2"/>
      <c r="EU222" s="2"/>
      <c r="EV222" s="2"/>
      <c r="EW222" s="2"/>
      <c r="EX222" s="2"/>
      <c r="EY222" s="2"/>
      <c r="EZ222" s="2"/>
      <c r="FA222" s="2"/>
      <c r="FB222" s="2"/>
      <c r="FC222" s="2"/>
      <c r="FD222" s="2"/>
      <c r="FE222" s="2"/>
      <c r="FF222" s="2"/>
      <c r="FG222" s="2"/>
      <c r="FH222" s="2"/>
      <c r="FI222" s="2"/>
      <c r="FJ222" s="2"/>
      <c r="FK222" s="2"/>
      <c r="FL222" s="2"/>
      <c r="FM222" s="2"/>
      <c r="FN222" s="2"/>
      <c r="FO222" s="2"/>
      <c r="FP222" s="2"/>
      <c r="FQ222" s="2"/>
      <c r="FR222" s="2"/>
      <c r="FS222" s="2"/>
      <c r="FT222" s="2"/>
      <c r="FU222" s="2"/>
      <c r="FV222" s="2"/>
      <c r="FW222" s="2"/>
      <c r="FX222" s="2"/>
      <c r="FY222" s="2"/>
      <c r="FZ222" s="2"/>
      <c r="GA222" s="2"/>
      <c r="GB222" s="2"/>
      <c r="GC222" s="2"/>
      <c r="GD222" s="2"/>
      <c r="GE222" s="2"/>
      <c r="GF222" s="2"/>
      <c r="GG222" s="2"/>
      <c r="GH222" s="2"/>
      <c r="GI222" s="2"/>
      <c r="GJ222" s="2"/>
      <c r="GK222" s="2"/>
      <c r="GL222" s="2"/>
      <c r="GM222" s="2"/>
      <c r="GN222" s="2"/>
      <c r="GO222" s="2"/>
      <c r="GP222" s="2"/>
      <c r="GQ222" s="2"/>
      <c r="GR222" s="2"/>
      <c r="GS222" s="2"/>
      <c r="GT222" s="2"/>
      <c r="GU222" s="2"/>
      <c r="GV222" s="2"/>
      <c r="GW222" s="2"/>
      <c r="GX222" s="2"/>
      <c r="GY222" s="2"/>
      <c r="GZ222" s="2"/>
      <c r="HA222" s="2"/>
      <c r="HB222" s="2"/>
      <c r="HC222" s="2"/>
      <c r="HD222" s="2"/>
      <c r="HE222" s="2"/>
      <c r="HF222" s="2"/>
      <c r="HG222" s="2"/>
      <c r="HH222" s="2"/>
      <c r="HI222" s="2"/>
      <c r="HJ222" s="2"/>
      <c r="HK222" s="2"/>
      <c r="HL222" s="2"/>
      <c r="HM222" s="2"/>
      <c r="HN222" s="2"/>
      <c r="HO222" s="2"/>
      <c r="HP222" s="2"/>
      <c r="HQ222" s="2"/>
      <c r="HR222" s="2"/>
      <c r="HS222" s="2"/>
      <c r="HT222" s="2"/>
      <c r="HU222" s="2"/>
      <c r="HV222" s="2"/>
      <c r="HW222" s="2"/>
      <c r="HX222" s="2"/>
      <c r="HY222" s="2"/>
      <c r="HZ222" s="2"/>
      <c r="IA222" s="2"/>
      <c r="IB222" s="2"/>
      <c r="IC222" s="2"/>
      <c r="ID222" s="2"/>
      <c r="IE222" s="2"/>
      <c r="IF222" s="2"/>
      <c r="IG222" s="2"/>
      <c r="IH222" s="2"/>
      <c r="II222" s="2"/>
      <c r="IJ222" s="2"/>
      <c r="IK222" s="2"/>
      <c r="IL222" s="2"/>
      <c r="IM222" s="2"/>
      <c r="IN222" s="2"/>
      <c r="IO222" s="2"/>
      <c r="IP222" s="2"/>
      <c r="IQ222" s="2"/>
      <c r="IR222" s="2"/>
      <c r="IS222" s="2"/>
      <c r="IT222" s="2"/>
      <c r="IU222" s="2"/>
      <c r="IV222" s="2"/>
    </row>
    <row r="223" spans="2:256" ht="45" customHeight="1" x14ac:dyDescent="0.5">
      <c r="B223" s="23"/>
      <c r="C223" s="56"/>
      <c r="D223" s="234"/>
      <c r="E223" s="57" t="s">
        <v>21</v>
      </c>
      <c r="F223" s="56" t="s">
        <v>269</v>
      </c>
      <c r="G223" s="75">
        <v>237</v>
      </c>
      <c r="H223" s="85">
        <v>250</v>
      </c>
      <c r="I223" s="85">
        <v>500</v>
      </c>
      <c r="J223" s="85">
        <v>500</v>
      </c>
      <c r="K223" s="85"/>
      <c r="L223" s="85"/>
      <c r="M223" s="85"/>
      <c r="N223" s="85"/>
      <c r="O223" s="85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U223" s="2"/>
      <c r="CV223" s="2"/>
      <c r="CW223" s="2"/>
      <c r="CX223" s="2"/>
      <c r="CY223" s="2"/>
      <c r="CZ223" s="2"/>
      <c r="DA223" s="2"/>
      <c r="DB223" s="2"/>
      <c r="DC223" s="2"/>
      <c r="DD223" s="2"/>
      <c r="DE223" s="2"/>
      <c r="DF223" s="2"/>
      <c r="DG223" s="2"/>
      <c r="DH223" s="2"/>
      <c r="DI223" s="2"/>
      <c r="DJ223" s="2"/>
      <c r="DK223" s="2"/>
      <c r="DL223" s="2"/>
      <c r="DM223" s="2"/>
      <c r="DN223" s="2"/>
      <c r="DO223" s="2"/>
      <c r="DP223" s="2"/>
      <c r="DQ223" s="2"/>
      <c r="DR223" s="2"/>
      <c r="DS223" s="2"/>
      <c r="DT223" s="2"/>
      <c r="DU223" s="2"/>
      <c r="DV223" s="2"/>
      <c r="DW223" s="2"/>
      <c r="DX223" s="2"/>
      <c r="DY223" s="2"/>
      <c r="DZ223" s="2"/>
      <c r="EA223" s="2"/>
      <c r="EB223" s="2"/>
      <c r="EC223" s="2"/>
      <c r="ED223" s="2"/>
      <c r="EE223" s="2"/>
      <c r="EF223" s="2"/>
      <c r="EG223" s="2"/>
      <c r="EH223" s="2"/>
      <c r="EI223" s="2"/>
      <c r="EJ223" s="2"/>
      <c r="EK223" s="2"/>
      <c r="EL223" s="2"/>
      <c r="EM223" s="2"/>
      <c r="EN223" s="2"/>
      <c r="EO223" s="2"/>
      <c r="EP223" s="2"/>
      <c r="EQ223" s="2"/>
      <c r="ER223" s="2"/>
      <c r="ES223" s="2"/>
      <c r="ET223" s="2"/>
      <c r="EU223" s="2"/>
      <c r="EV223" s="2"/>
      <c r="EW223" s="2"/>
      <c r="EX223" s="2"/>
      <c r="EY223" s="2"/>
      <c r="EZ223" s="2"/>
      <c r="FA223" s="2"/>
      <c r="FB223" s="2"/>
      <c r="FC223" s="2"/>
      <c r="FD223" s="2"/>
      <c r="FE223" s="2"/>
      <c r="FF223" s="2"/>
      <c r="FG223" s="2"/>
      <c r="FH223" s="2"/>
      <c r="FI223" s="2"/>
      <c r="FJ223" s="2"/>
      <c r="FK223" s="2"/>
      <c r="FL223" s="2"/>
      <c r="FM223" s="2"/>
      <c r="FN223" s="2"/>
      <c r="FO223" s="2"/>
      <c r="FP223" s="2"/>
      <c r="FQ223" s="2"/>
      <c r="FR223" s="2"/>
      <c r="FS223" s="2"/>
      <c r="FT223" s="2"/>
      <c r="FU223" s="2"/>
      <c r="FV223" s="2"/>
      <c r="FW223" s="2"/>
      <c r="FX223" s="2"/>
      <c r="FY223" s="2"/>
      <c r="FZ223" s="2"/>
      <c r="GA223" s="2"/>
      <c r="GB223" s="2"/>
      <c r="GC223" s="2"/>
      <c r="GD223" s="2"/>
      <c r="GE223" s="2"/>
      <c r="GF223" s="2"/>
      <c r="GG223" s="2"/>
      <c r="GH223" s="2"/>
      <c r="GI223" s="2"/>
      <c r="GJ223" s="2"/>
      <c r="GK223" s="2"/>
      <c r="GL223" s="2"/>
      <c r="GM223" s="2"/>
      <c r="GN223" s="2"/>
      <c r="GO223" s="2"/>
      <c r="GP223" s="2"/>
      <c r="GQ223" s="2"/>
      <c r="GR223" s="2"/>
      <c r="GS223" s="2"/>
      <c r="GT223" s="2"/>
      <c r="GU223" s="2"/>
      <c r="GV223" s="2"/>
      <c r="GW223" s="2"/>
      <c r="GX223" s="2"/>
      <c r="GY223" s="2"/>
      <c r="GZ223" s="2"/>
      <c r="HA223" s="2"/>
      <c r="HB223" s="2"/>
      <c r="HC223" s="2"/>
      <c r="HD223" s="2"/>
      <c r="HE223" s="2"/>
      <c r="HF223" s="2"/>
      <c r="HG223" s="2"/>
      <c r="HH223" s="2"/>
      <c r="HI223" s="2"/>
      <c r="HJ223" s="2"/>
      <c r="HK223" s="2"/>
      <c r="HL223" s="2"/>
      <c r="HM223" s="2"/>
      <c r="HN223" s="2"/>
      <c r="HO223" s="2"/>
      <c r="HP223" s="2"/>
      <c r="HQ223" s="2"/>
      <c r="HR223" s="2"/>
      <c r="HS223" s="2"/>
      <c r="HT223" s="2"/>
      <c r="HU223" s="2"/>
      <c r="HV223" s="2"/>
      <c r="HW223" s="2"/>
      <c r="HX223" s="2"/>
      <c r="HY223" s="2"/>
      <c r="HZ223" s="2"/>
      <c r="IA223" s="2"/>
      <c r="IB223" s="2"/>
      <c r="IC223" s="2"/>
      <c r="ID223" s="2"/>
      <c r="IE223" s="2"/>
      <c r="IF223" s="2"/>
      <c r="IG223" s="2"/>
      <c r="IH223" s="2"/>
      <c r="II223" s="2"/>
      <c r="IJ223" s="2"/>
      <c r="IK223" s="2"/>
      <c r="IL223" s="2"/>
      <c r="IM223" s="2"/>
      <c r="IN223" s="2"/>
      <c r="IO223" s="2"/>
      <c r="IP223" s="2"/>
      <c r="IQ223" s="2"/>
      <c r="IR223" s="2"/>
      <c r="IS223" s="2"/>
      <c r="IT223" s="2"/>
      <c r="IU223" s="2"/>
      <c r="IV223" s="2"/>
    </row>
    <row r="224" spans="2:256" ht="45" customHeight="1" x14ac:dyDescent="0.5">
      <c r="B224" s="23"/>
      <c r="C224" s="56"/>
      <c r="D224" s="234"/>
      <c r="E224" s="57"/>
      <c r="F224" s="56"/>
      <c r="G224" s="75"/>
      <c r="H224" s="78"/>
      <c r="I224" s="78"/>
      <c r="J224" s="78"/>
      <c r="K224" s="78"/>
      <c r="L224" s="78"/>
      <c r="M224" s="78"/>
      <c r="N224" s="78"/>
      <c r="O224" s="78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U224" s="2"/>
      <c r="CV224" s="2"/>
      <c r="CW224" s="2"/>
      <c r="CX224" s="2"/>
      <c r="CY224" s="2"/>
      <c r="CZ224" s="2"/>
      <c r="DA224" s="2"/>
      <c r="DB224" s="2"/>
      <c r="DC224" s="2"/>
      <c r="DD224" s="2"/>
      <c r="DE224" s="2"/>
      <c r="DF224" s="2"/>
      <c r="DG224" s="2"/>
      <c r="DH224" s="2"/>
      <c r="DI224" s="2"/>
      <c r="DJ224" s="2"/>
      <c r="DK224" s="2"/>
      <c r="DL224" s="2"/>
      <c r="DM224" s="2"/>
      <c r="DN224" s="2"/>
      <c r="DO224" s="2"/>
      <c r="DP224" s="2"/>
      <c r="DQ224" s="2"/>
      <c r="DR224" s="2"/>
      <c r="DS224" s="2"/>
      <c r="DT224" s="2"/>
      <c r="DU224" s="2"/>
      <c r="DV224" s="2"/>
      <c r="DW224" s="2"/>
      <c r="DX224" s="2"/>
      <c r="DY224" s="2"/>
      <c r="DZ224" s="2"/>
      <c r="EA224" s="2"/>
      <c r="EB224" s="2"/>
      <c r="EC224" s="2"/>
      <c r="ED224" s="2"/>
      <c r="EE224" s="2"/>
      <c r="EF224" s="2"/>
      <c r="EG224" s="2"/>
      <c r="EH224" s="2"/>
      <c r="EI224" s="2"/>
      <c r="EJ224" s="2"/>
      <c r="EK224" s="2"/>
      <c r="EL224" s="2"/>
      <c r="EM224" s="2"/>
      <c r="EN224" s="2"/>
      <c r="EO224" s="2"/>
      <c r="EP224" s="2"/>
      <c r="EQ224" s="2"/>
      <c r="ER224" s="2"/>
      <c r="ES224" s="2"/>
      <c r="ET224" s="2"/>
      <c r="EU224" s="2"/>
      <c r="EV224" s="2"/>
      <c r="EW224" s="2"/>
      <c r="EX224" s="2"/>
      <c r="EY224" s="2"/>
      <c r="EZ224" s="2"/>
      <c r="FA224" s="2"/>
      <c r="FB224" s="2"/>
      <c r="FC224" s="2"/>
      <c r="FD224" s="2"/>
      <c r="FE224" s="2"/>
      <c r="FF224" s="2"/>
      <c r="FG224" s="2"/>
      <c r="FH224" s="2"/>
      <c r="FI224" s="2"/>
      <c r="FJ224" s="2"/>
      <c r="FK224" s="2"/>
      <c r="FL224" s="2"/>
      <c r="FM224" s="2"/>
      <c r="FN224" s="2"/>
      <c r="FO224" s="2"/>
      <c r="FP224" s="2"/>
      <c r="FQ224" s="2"/>
      <c r="FR224" s="2"/>
      <c r="FS224" s="2"/>
      <c r="FT224" s="2"/>
      <c r="FU224" s="2"/>
      <c r="FV224" s="2"/>
      <c r="FW224" s="2"/>
      <c r="FX224" s="2"/>
      <c r="FY224" s="2"/>
      <c r="FZ224" s="2"/>
      <c r="GA224" s="2"/>
      <c r="GB224" s="2"/>
      <c r="GC224" s="2"/>
      <c r="GD224" s="2"/>
      <c r="GE224" s="2"/>
      <c r="GF224" s="2"/>
      <c r="GG224" s="2"/>
      <c r="GH224" s="2"/>
      <c r="GI224" s="2"/>
      <c r="GJ224" s="2"/>
      <c r="GK224" s="2"/>
      <c r="GL224" s="2"/>
      <c r="GM224" s="2"/>
      <c r="GN224" s="2"/>
      <c r="GO224" s="2"/>
      <c r="GP224" s="2"/>
      <c r="GQ224" s="2"/>
      <c r="GR224" s="2"/>
      <c r="GS224" s="2"/>
      <c r="GT224" s="2"/>
      <c r="GU224" s="2"/>
      <c r="GV224" s="2"/>
      <c r="GW224" s="2"/>
      <c r="GX224" s="2"/>
      <c r="GY224" s="2"/>
      <c r="GZ224" s="2"/>
      <c r="HA224" s="2"/>
      <c r="HB224" s="2"/>
      <c r="HC224" s="2"/>
      <c r="HD224" s="2"/>
      <c r="HE224" s="2"/>
      <c r="HF224" s="2"/>
      <c r="HG224" s="2"/>
      <c r="HH224" s="2"/>
      <c r="HI224" s="2"/>
      <c r="HJ224" s="2"/>
      <c r="HK224" s="2"/>
      <c r="HL224" s="2"/>
      <c r="HM224" s="2"/>
      <c r="HN224" s="2"/>
      <c r="HO224" s="2"/>
      <c r="HP224" s="2"/>
      <c r="HQ224" s="2"/>
      <c r="HR224" s="2"/>
      <c r="HS224" s="2"/>
      <c r="HT224" s="2"/>
      <c r="HU224" s="2"/>
      <c r="HV224" s="2"/>
      <c r="HW224" s="2"/>
      <c r="HX224" s="2"/>
      <c r="HY224" s="2"/>
      <c r="HZ224" s="2"/>
      <c r="IA224" s="2"/>
      <c r="IB224" s="2"/>
      <c r="IC224" s="2"/>
      <c r="ID224" s="2"/>
      <c r="IE224" s="2"/>
      <c r="IF224" s="2"/>
      <c r="IG224" s="2"/>
      <c r="IH224" s="2"/>
      <c r="II224" s="2"/>
      <c r="IJ224" s="2"/>
      <c r="IK224" s="2"/>
      <c r="IL224" s="2"/>
      <c r="IM224" s="2"/>
      <c r="IN224" s="2"/>
      <c r="IO224" s="2"/>
      <c r="IP224" s="2"/>
      <c r="IQ224" s="2"/>
      <c r="IR224" s="2"/>
      <c r="IS224" s="2"/>
      <c r="IT224" s="2"/>
      <c r="IU224" s="2"/>
      <c r="IV224" s="2"/>
    </row>
    <row r="225" spans="1:256" ht="45" customHeight="1" x14ac:dyDescent="0.5">
      <c r="B225" s="261"/>
      <c r="C225" s="55" t="s">
        <v>270</v>
      </c>
      <c r="D225" s="234" t="s">
        <v>271</v>
      </c>
      <c r="E225" s="57"/>
      <c r="F225" s="58"/>
      <c r="G225" s="83"/>
      <c r="H225" s="78"/>
      <c r="I225" s="78">
        <v>130</v>
      </c>
      <c r="J225" s="78">
        <v>180</v>
      </c>
      <c r="K225" s="78"/>
      <c r="L225" s="78"/>
      <c r="M225" s="78"/>
      <c r="N225" s="78"/>
      <c r="O225" s="78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U225" s="2"/>
      <c r="CV225" s="2"/>
      <c r="CW225" s="2"/>
      <c r="CX225" s="2"/>
      <c r="CY225" s="2"/>
      <c r="CZ225" s="2"/>
      <c r="DA225" s="2"/>
      <c r="DB225" s="2"/>
      <c r="DC225" s="2"/>
      <c r="DD225" s="2"/>
      <c r="DE225" s="2"/>
      <c r="DF225" s="2"/>
      <c r="DG225" s="2"/>
      <c r="DH225" s="2"/>
      <c r="DI225" s="2"/>
      <c r="DJ225" s="2"/>
      <c r="DK225" s="2"/>
      <c r="DL225" s="2"/>
      <c r="DM225" s="2"/>
      <c r="DN225" s="2"/>
      <c r="DO225" s="2"/>
      <c r="DP225" s="2"/>
      <c r="DQ225" s="2"/>
      <c r="DR225" s="2"/>
      <c r="DS225" s="2"/>
      <c r="DT225" s="2"/>
      <c r="DU225" s="2"/>
      <c r="DV225" s="2"/>
      <c r="DW225" s="2"/>
      <c r="DX225" s="2"/>
      <c r="DY225" s="2"/>
      <c r="DZ225" s="2"/>
      <c r="EA225" s="2"/>
      <c r="EB225" s="2"/>
      <c r="EC225" s="2"/>
      <c r="ED225" s="2"/>
      <c r="EE225" s="2"/>
      <c r="EF225" s="2"/>
      <c r="EG225" s="2"/>
      <c r="EH225" s="2"/>
      <c r="EI225" s="2"/>
      <c r="EJ225" s="2"/>
      <c r="EK225" s="2"/>
      <c r="EL225" s="2"/>
      <c r="EM225" s="2"/>
      <c r="EN225" s="2"/>
      <c r="EO225" s="2"/>
      <c r="EP225" s="2"/>
      <c r="EQ225" s="2"/>
      <c r="ER225" s="2"/>
      <c r="ES225" s="2"/>
      <c r="ET225" s="2"/>
      <c r="EU225" s="2"/>
      <c r="EV225" s="2"/>
      <c r="EW225" s="2"/>
      <c r="EX225" s="2"/>
      <c r="EY225" s="2"/>
      <c r="EZ225" s="2"/>
      <c r="FA225" s="2"/>
      <c r="FB225" s="2"/>
      <c r="FC225" s="2"/>
      <c r="FD225" s="2"/>
      <c r="FE225" s="2"/>
      <c r="FF225" s="2"/>
      <c r="FG225" s="2"/>
      <c r="FH225" s="2"/>
      <c r="FI225" s="2"/>
      <c r="FJ225" s="2"/>
      <c r="FK225" s="2"/>
      <c r="FL225" s="2"/>
      <c r="FM225" s="2"/>
      <c r="FN225" s="2"/>
      <c r="FO225" s="2"/>
      <c r="FP225" s="2"/>
      <c r="FQ225" s="2"/>
      <c r="FR225" s="2"/>
      <c r="FS225" s="2"/>
      <c r="FT225" s="2"/>
      <c r="FU225" s="2"/>
      <c r="FV225" s="2"/>
      <c r="FW225" s="2"/>
      <c r="FX225" s="2"/>
      <c r="FY225" s="2"/>
      <c r="FZ225" s="2"/>
      <c r="GA225" s="2"/>
      <c r="GB225" s="2"/>
      <c r="GC225" s="2"/>
      <c r="GD225" s="2"/>
      <c r="GE225" s="2"/>
      <c r="GF225" s="2"/>
      <c r="GG225" s="2"/>
      <c r="GH225" s="2"/>
      <c r="GI225" s="2"/>
      <c r="GJ225" s="2"/>
      <c r="GK225" s="2"/>
      <c r="GL225" s="2"/>
      <c r="GM225" s="2"/>
      <c r="GN225" s="2"/>
      <c r="GO225" s="2"/>
      <c r="GP225" s="2"/>
      <c r="GQ225" s="2"/>
      <c r="GR225" s="2"/>
      <c r="GS225" s="2"/>
      <c r="GT225" s="2"/>
      <c r="GU225" s="2"/>
      <c r="GV225" s="2"/>
      <c r="GW225" s="2"/>
      <c r="GX225" s="2"/>
      <c r="GY225" s="2"/>
      <c r="GZ225" s="2"/>
      <c r="HA225" s="2"/>
      <c r="HB225" s="2"/>
      <c r="HC225" s="2"/>
      <c r="HD225" s="2"/>
      <c r="HE225" s="2"/>
      <c r="HF225" s="2"/>
      <c r="HG225" s="2"/>
      <c r="HH225" s="2"/>
      <c r="HI225" s="2"/>
      <c r="HJ225" s="2"/>
      <c r="HK225" s="2"/>
      <c r="HL225" s="2"/>
      <c r="HM225" s="2"/>
      <c r="HN225" s="2"/>
      <c r="HO225" s="2"/>
      <c r="HP225" s="2"/>
      <c r="HQ225" s="2"/>
      <c r="HR225" s="2"/>
      <c r="HS225" s="2"/>
      <c r="HT225" s="2"/>
      <c r="HU225" s="2"/>
      <c r="HV225" s="2"/>
      <c r="HW225" s="2"/>
      <c r="HX225" s="2"/>
      <c r="HY225" s="2"/>
      <c r="HZ225" s="2"/>
      <c r="IA225" s="2"/>
      <c r="IB225" s="2"/>
      <c r="IC225" s="2"/>
      <c r="ID225" s="2"/>
      <c r="IE225" s="2"/>
      <c r="IF225" s="2"/>
      <c r="IG225" s="2"/>
      <c r="IH225" s="2"/>
      <c r="II225" s="2"/>
      <c r="IJ225" s="2"/>
      <c r="IK225" s="2"/>
      <c r="IL225" s="2"/>
      <c r="IM225" s="2"/>
      <c r="IN225" s="2"/>
      <c r="IO225" s="2"/>
      <c r="IP225" s="2"/>
      <c r="IQ225" s="2"/>
      <c r="IR225" s="2"/>
      <c r="IS225" s="2"/>
      <c r="IT225" s="2"/>
      <c r="IU225" s="2"/>
      <c r="IV225" s="2"/>
    </row>
    <row r="226" spans="1:256" ht="45" customHeight="1" thickBot="1" x14ac:dyDescent="0.55000000000000004">
      <c r="B226" s="23"/>
      <c r="C226" s="79" t="s">
        <v>272</v>
      </c>
      <c r="D226" s="262" t="s">
        <v>273</v>
      </c>
      <c r="E226" s="81"/>
      <c r="F226" s="82"/>
      <c r="G226" s="108"/>
      <c r="H226" s="108"/>
      <c r="I226" s="108">
        <v>120</v>
      </c>
      <c r="J226" s="108">
        <v>120</v>
      </c>
      <c r="K226" s="108"/>
      <c r="L226" s="108"/>
      <c r="M226" s="108"/>
      <c r="N226" s="108"/>
      <c r="O226" s="108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U226" s="2"/>
      <c r="CV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  <c r="DG226" s="2"/>
      <c r="DH226" s="2"/>
      <c r="DI226" s="2"/>
      <c r="DJ226" s="2"/>
      <c r="DK226" s="2"/>
      <c r="DL226" s="2"/>
      <c r="DM226" s="2"/>
      <c r="DN226" s="2"/>
      <c r="DO226" s="2"/>
      <c r="DP226" s="2"/>
      <c r="DQ226" s="2"/>
      <c r="DR226" s="2"/>
      <c r="DS226" s="2"/>
      <c r="DT226" s="2"/>
      <c r="DU226" s="2"/>
      <c r="DV226" s="2"/>
      <c r="DW226" s="2"/>
      <c r="DX226" s="2"/>
      <c r="DY226" s="2"/>
      <c r="DZ226" s="2"/>
      <c r="EA226" s="2"/>
      <c r="EB226" s="2"/>
      <c r="EC226" s="2"/>
      <c r="ED226" s="2"/>
      <c r="EE226" s="2"/>
      <c r="EF226" s="2"/>
      <c r="EG226" s="2"/>
      <c r="EH226" s="2"/>
      <c r="EI226" s="2"/>
      <c r="EJ226" s="2"/>
      <c r="EK226" s="2"/>
      <c r="EL226" s="2"/>
      <c r="EM226" s="2"/>
      <c r="EN226" s="2"/>
      <c r="EO226" s="2"/>
      <c r="EP226" s="2"/>
      <c r="EQ226" s="2"/>
      <c r="ER226" s="2"/>
      <c r="ES226" s="2"/>
      <c r="ET226" s="2"/>
      <c r="EU226" s="2"/>
      <c r="EV226" s="2"/>
      <c r="EW226" s="2"/>
      <c r="EX226" s="2"/>
      <c r="EY226" s="2"/>
      <c r="EZ226" s="2"/>
      <c r="FA226" s="2"/>
      <c r="FB226" s="2"/>
      <c r="FC226" s="2"/>
      <c r="FD226" s="2"/>
      <c r="FE226" s="2"/>
      <c r="FF226" s="2"/>
      <c r="FG226" s="2"/>
      <c r="FH226" s="2"/>
      <c r="FI226" s="2"/>
      <c r="FJ226" s="2"/>
      <c r="FK226" s="2"/>
      <c r="FL226" s="2"/>
      <c r="FM226" s="2"/>
      <c r="FN226" s="2"/>
      <c r="FO226" s="2"/>
      <c r="FP226" s="2"/>
      <c r="FQ226" s="2"/>
      <c r="FR226" s="2"/>
      <c r="FS226" s="2"/>
      <c r="FT226" s="2"/>
      <c r="FU226" s="2"/>
      <c r="FV226" s="2"/>
      <c r="FW226" s="2"/>
      <c r="FX226" s="2"/>
      <c r="FY226" s="2"/>
      <c r="FZ226" s="2"/>
      <c r="GA226" s="2"/>
      <c r="GB226" s="2"/>
      <c r="GC226" s="2"/>
      <c r="GD226" s="2"/>
      <c r="GE226" s="2"/>
      <c r="GF226" s="2"/>
      <c r="GG226" s="2"/>
      <c r="GH226" s="2"/>
      <c r="GI226" s="2"/>
      <c r="GJ226" s="2"/>
      <c r="GK226" s="2"/>
      <c r="GL226" s="2"/>
      <c r="GM226" s="2"/>
      <c r="GN226" s="2"/>
      <c r="GO226" s="2"/>
      <c r="GP226" s="2"/>
      <c r="GQ226" s="2"/>
      <c r="GR226" s="2"/>
      <c r="GS226" s="2"/>
      <c r="GT226" s="2"/>
      <c r="GU226" s="2"/>
      <c r="GV226" s="2"/>
      <c r="GW226" s="2"/>
      <c r="GX226" s="2"/>
      <c r="GY226" s="2"/>
      <c r="GZ226" s="2"/>
      <c r="HA226" s="2"/>
      <c r="HB226" s="2"/>
      <c r="HC226" s="2"/>
      <c r="HD226" s="2"/>
      <c r="HE226" s="2"/>
      <c r="HF226" s="2"/>
      <c r="HG226" s="2"/>
      <c r="HH226" s="2"/>
      <c r="HI226" s="2"/>
      <c r="HJ226" s="2"/>
      <c r="HK226" s="2"/>
      <c r="HL226" s="2"/>
      <c r="HM226" s="2"/>
      <c r="HN226" s="2"/>
      <c r="HO226" s="2"/>
      <c r="HP226" s="2"/>
      <c r="HQ226" s="2"/>
      <c r="HR226" s="2"/>
      <c r="HS226" s="2"/>
      <c r="HT226" s="2"/>
      <c r="HU226" s="2"/>
      <c r="HV226" s="2"/>
      <c r="HW226" s="2"/>
      <c r="HX226" s="2"/>
      <c r="HY226" s="2"/>
      <c r="HZ226" s="2"/>
      <c r="IA226" s="2"/>
      <c r="IB226" s="2"/>
      <c r="IC226" s="2"/>
      <c r="ID226" s="2"/>
      <c r="IE226" s="2"/>
      <c r="IF226" s="2"/>
      <c r="IG226" s="2"/>
      <c r="IH226" s="2"/>
      <c r="II226" s="2"/>
      <c r="IJ226" s="2"/>
      <c r="IK226" s="2"/>
      <c r="IL226" s="2"/>
      <c r="IM226" s="2"/>
      <c r="IN226" s="2"/>
      <c r="IO226" s="2"/>
      <c r="IP226" s="2"/>
      <c r="IQ226" s="2"/>
      <c r="IR226" s="2"/>
      <c r="IS226" s="2"/>
      <c r="IT226" s="2"/>
      <c r="IU226" s="2"/>
      <c r="IV226" s="2"/>
    </row>
    <row r="227" spans="1:256" ht="45" customHeight="1" thickTop="1" thickBot="1" x14ac:dyDescent="0.5">
      <c r="A227" s="62">
        <v>16</v>
      </c>
      <c r="B227" s="94"/>
      <c r="C227" s="263" t="s">
        <v>274</v>
      </c>
      <c r="D227" s="264" t="s">
        <v>275</v>
      </c>
      <c r="E227" s="265"/>
      <c r="F227" s="266"/>
      <c r="G227" s="201"/>
      <c r="H227" s="201"/>
      <c r="I227" s="201">
        <f>I228</f>
        <v>12070</v>
      </c>
      <c r="J227" s="201">
        <f>J228</f>
        <v>14020</v>
      </c>
      <c r="K227" s="201">
        <f t="shared" ref="K227:M227" si="14">K228</f>
        <v>0</v>
      </c>
      <c r="L227" s="201">
        <f t="shared" si="14"/>
        <v>0</v>
      </c>
      <c r="M227" s="201">
        <f t="shared" si="14"/>
        <v>13600</v>
      </c>
      <c r="N227" s="201"/>
      <c r="O227" s="201"/>
      <c r="P227" s="191"/>
      <c r="Q227" s="191"/>
      <c r="R227" s="191"/>
      <c r="S227" s="191"/>
      <c r="T227" s="191"/>
      <c r="U227" s="191"/>
      <c r="V227" s="191"/>
      <c r="W227" s="191"/>
      <c r="X227" s="191"/>
      <c r="Y227" s="191"/>
      <c r="Z227" s="191"/>
      <c r="AA227" s="191"/>
      <c r="AB227" s="191"/>
      <c r="AC227" s="191"/>
      <c r="AD227" s="191"/>
      <c r="AE227" s="191"/>
      <c r="AF227" s="191"/>
      <c r="AG227" s="191"/>
      <c r="AH227" s="191"/>
      <c r="AI227" s="191"/>
      <c r="AJ227" s="191"/>
      <c r="AK227" s="191"/>
      <c r="AL227" s="191"/>
      <c r="AM227" s="191"/>
      <c r="AN227" s="191"/>
      <c r="AO227" s="191"/>
      <c r="AP227" s="191"/>
      <c r="AQ227" s="191"/>
      <c r="AR227" s="191"/>
      <c r="AS227" s="191"/>
      <c r="AT227" s="191"/>
      <c r="AU227" s="191"/>
      <c r="AV227" s="191"/>
      <c r="AW227" s="191"/>
      <c r="AX227" s="191"/>
      <c r="AY227" s="191"/>
      <c r="AZ227" s="191"/>
      <c r="BA227" s="191"/>
      <c r="BB227" s="191"/>
      <c r="BC227" s="191"/>
      <c r="BD227" s="191"/>
      <c r="BE227" s="191"/>
      <c r="BF227" s="191"/>
      <c r="BG227" s="191"/>
      <c r="BH227" s="191"/>
      <c r="BI227" s="191"/>
      <c r="BJ227" s="191"/>
      <c r="BK227" s="191"/>
      <c r="BL227" s="191"/>
      <c r="BM227" s="191"/>
      <c r="BN227" s="191"/>
      <c r="BO227" s="191"/>
      <c r="BP227" s="191"/>
      <c r="BQ227" s="191"/>
      <c r="BR227" s="191"/>
      <c r="BS227" s="191"/>
      <c r="BT227" s="191"/>
      <c r="BU227" s="191"/>
      <c r="BV227" s="191"/>
      <c r="BW227" s="191"/>
      <c r="BX227" s="191"/>
      <c r="BY227" s="191"/>
      <c r="BZ227" s="191"/>
      <c r="CA227" s="191"/>
      <c r="CB227" s="191"/>
      <c r="CC227" s="191"/>
      <c r="CD227" s="191"/>
      <c r="CE227" s="191"/>
      <c r="CF227" s="191"/>
      <c r="CG227" s="191"/>
      <c r="CH227" s="191"/>
      <c r="CI227" s="191"/>
      <c r="CJ227" s="191"/>
      <c r="CK227" s="191"/>
      <c r="CL227" s="191"/>
      <c r="CM227" s="191"/>
      <c r="CN227" s="191"/>
      <c r="CO227" s="191"/>
      <c r="CP227" s="191"/>
      <c r="CQ227" s="191"/>
      <c r="CR227" s="191"/>
      <c r="CS227" s="191"/>
      <c r="CT227" s="191"/>
      <c r="CU227" s="191"/>
      <c r="CV227" s="191"/>
      <c r="CW227" s="191"/>
      <c r="CX227" s="191"/>
      <c r="CY227" s="191"/>
      <c r="CZ227" s="191"/>
      <c r="DA227" s="191"/>
      <c r="DB227" s="191"/>
      <c r="DC227" s="191"/>
      <c r="DD227" s="191"/>
      <c r="DE227" s="191"/>
      <c r="DF227" s="191"/>
      <c r="DG227" s="191"/>
      <c r="DH227" s="191"/>
      <c r="DI227" s="191"/>
      <c r="DJ227" s="191"/>
      <c r="DK227" s="191"/>
      <c r="DL227" s="191"/>
      <c r="DM227" s="191"/>
      <c r="DN227" s="191"/>
      <c r="DO227" s="191"/>
      <c r="DP227" s="191"/>
      <c r="DQ227" s="191"/>
      <c r="DR227" s="191"/>
      <c r="DS227" s="191"/>
      <c r="DT227" s="191"/>
      <c r="DU227" s="191"/>
      <c r="DV227" s="191"/>
      <c r="DW227" s="191"/>
      <c r="DX227" s="191"/>
      <c r="DY227" s="191"/>
      <c r="DZ227" s="191"/>
      <c r="EA227" s="191"/>
      <c r="EB227" s="191"/>
      <c r="EC227" s="191"/>
      <c r="ED227" s="191"/>
      <c r="EE227" s="191"/>
      <c r="EF227" s="191"/>
      <c r="EG227" s="191"/>
      <c r="EH227" s="191"/>
      <c r="EI227" s="191"/>
      <c r="EJ227" s="191"/>
      <c r="EK227" s="191"/>
      <c r="EL227" s="191"/>
      <c r="EM227" s="191"/>
      <c r="EN227" s="191"/>
      <c r="EO227" s="191"/>
      <c r="EP227" s="191"/>
      <c r="EQ227" s="191"/>
      <c r="ER227" s="191"/>
      <c r="ES227" s="191"/>
      <c r="ET227" s="191"/>
      <c r="EU227" s="191"/>
      <c r="EV227" s="191"/>
      <c r="EW227" s="191"/>
      <c r="EX227" s="191"/>
      <c r="EY227" s="191"/>
      <c r="EZ227" s="191"/>
      <c r="FA227" s="191"/>
      <c r="FB227" s="191"/>
      <c r="FC227" s="191"/>
      <c r="FD227" s="191"/>
      <c r="FE227" s="191"/>
      <c r="FF227" s="191"/>
      <c r="FG227" s="191"/>
      <c r="FH227" s="191"/>
      <c r="FI227" s="191"/>
      <c r="FJ227" s="191"/>
      <c r="FK227" s="191"/>
      <c r="FL227" s="191"/>
      <c r="FM227" s="191"/>
      <c r="FN227" s="191"/>
      <c r="FO227" s="191"/>
      <c r="FP227" s="191"/>
      <c r="FQ227" s="191"/>
      <c r="FR227" s="191"/>
      <c r="FS227" s="191"/>
      <c r="FT227" s="191"/>
      <c r="FU227" s="191"/>
      <c r="FV227" s="191"/>
      <c r="FW227" s="191"/>
      <c r="FX227" s="191"/>
      <c r="FY227" s="191"/>
      <c r="FZ227" s="191"/>
      <c r="GA227" s="191"/>
      <c r="GB227" s="191"/>
      <c r="GC227" s="191"/>
      <c r="GD227" s="191"/>
      <c r="GE227" s="191"/>
      <c r="GF227" s="191"/>
      <c r="GG227" s="191"/>
      <c r="GH227" s="191"/>
      <c r="GI227" s="191"/>
      <c r="GJ227" s="191"/>
      <c r="GK227" s="191"/>
      <c r="GL227" s="191"/>
      <c r="GM227" s="191"/>
      <c r="GN227" s="191"/>
      <c r="GO227" s="191"/>
      <c r="GP227" s="191"/>
      <c r="GQ227" s="191"/>
      <c r="GR227" s="191"/>
      <c r="GS227" s="191"/>
      <c r="GT227" s="191"/>
      <c r="GU227" s="191"/>
      <c r="GV227" s="191"/>
      <c r="GW227" s="191"/>
      <c r="GX227" s="191"/>
      <c r="GY227" s="191"/>
      <c r="GZ227" s="191"/>
      <c r="HA227" s="191"/>
      <c r="HB227" s="191"/>
      <c r="HC227" s="191"/>
      <c r="HD227" s="191"/>
      <c r="HE227" s="191"/>
      <c r="HF227" s="191"/>
      <c r="HG227" s="191"/>
      <c r="HH227" s="191"/>
      <c r="HI227" s="191"/>
      <c r="HJ227" s="191"/>
      <c r="HK227" s="191"/>
      <c r="HL227" s="191"/>
      <c r="HM227" s="191"/>
      <c r="HN227" s="191"/>
      <c r="HO227" s="191"/>
      <c r="HP227" s="191"/>
      <c r="HQ227" s="191"/>
      <c r="HR227" s="191"/>
      <c r="HS227" s="191"/>
      <c r="HT227" s="191"/>
      <c r="HU227" s="191"/>
      <c r="HV227" s="191"/>
      <c r="HW227" s="191"/>
      <c r="HX227" s="191"/>
      <c r="HY227" s="191"/>
      <c r="HZ227" s="191"/>
      <c r="IA227" s="191"/>
      <c r="IB227" s="191"/>
      <c r="IC227" s="191"/>
      <c r="ID227" s="191"/>
      <c r="IE227" s="191"/>
      <c r="IF227" s="191"/>
      <c r="IG227" s="191"/>
      <c r="IH227" s="191"/>
      <c r="II227" s="191"/>
      <c r="IJ227" s="191"/>
      <c r="IK227" s="191"/>
      <c r="IL227" s="191"/>
      <c r="IM227" s="191"/>
      <c r="IN227" s="191"/>
      <c r="IO227" s="191"/>
      <c r="IP227" s="191"/>
      <c r="IQ227" s="191"/>
      <c r="IR227" s="191"/>
      <c r="IS227" s="191"/>
      <c r="IT227" s="191"/>
      <c r="IU227" s="191"/>
      <c r="IV227" s="191"/>
    </row>
    <row r="228" spans="1:256" ht="45" customHeight="1" thickTop="1" x14ac:dyDescent="0.5">
      <c r="B228" s="23"/>
      <c r="C228" s="112" t="s">
        <v>276</v>
      </c>
      <c r="D228" s="267" t="s">
        <v>277</v>
      </c>
      <c r="E228" s="114"/>
      <c r="G228" s="115"/>
      <c r="H228" s="115"/>
      <c r="I228" s="115">
        <f>I229+I230+I231+I232</f>
        <v>12070</v>
      </c>
      <c r="J228" s="115">
        <f>J229+J230+J231+J232</f>
        <v>14020</v>
      </c>
      <c r="K228" s="115">
        <f t="shared" ref="K228:M228" si="15">K229+K230+K231+K232</f>
        <v>0</v>
      </c>
      <c r="L228" s="115">
        <f t="shared" si="15"/>
        <v>0</v>
      </c>
      <c r="M228" s="115">
        <f t="shared" si="15"/>
        <v>13600</v>
      </c>
      <c r="N228" s="115"/>
      <c r="O228" s="115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U228" s="2"/>
      <c r="CV228" s="2"/>
      <c r="CW228" s="2"/>
      <c r="CX228" s="2"/>
      <c r="CY228" s="2"/>
      <c r="CZ228" s="2"/>
      <c r="DA228" s="2"/>
      <c r="DB228" s="2"/>
      <c r="DC228" s="2"/>
      <c r="DD228" s="2"/>
      <c r="DE228" s="2"/>
      <c r="DF228" s="2"/>
      <c r="DG228" s="2"/>
      <c r="DH228" s="2"/>
      <c r="DI228" s="2"/>
      <c r="DJ228" s="2"/>
      <c r="DK228" s="2"/>
      <c r="DL228" s="2"/>
      <c r="DM228" s="2"/>
      <c r="DN228" s="2"/>
      <c r="DO228" s="2"/>
      <c r="DP228" s="2"/>
      <c r="DQ228" s="2"/>
      <c r="DR228" s="2"/>
      <c r="DS228" s="2"/>
      <c r="DT228" s="2"/>
      <c r="DU228" s="2"/>
      <c r="DV228" s="2"/>
      <c r="DW228" s="2"/>
      <c r="DX228" s="2"/>
      <c r="DY228" s="2"/>
      <c r="DZ228" s="2"/>
      <c r="EA228" s="2"/>
      <c r="EB228" s="2"/>
      <c r="EC228" s="2"/>
      <c r="ED228" s="2"/>
      <c r="EE228" s="2"/>
      <c r="EF228" s="2"/>
      <c r="EG228" s="2"/>
      <c r="EH228" s="2"/>
      <c r="EI228" s="2"/>
      <c r="EJ228" s="2"/>
      <c r="EK228" s="2"/>
      <c r="EL228" s="2"/>
      <c r="EM228" s="2"/>
      <c r="EN228" s="2"/>
      <c r="EO228" s="2"/>
      <c r="EP228" s="2"/>
      <c r="EQ228" s="2"/>
      <c r="ER228" s="2"/>
      <c r="ES228" s="2"/>
      <c r="ET228" s="2"/>
      <c r="EU228" s="2"/>
      <c r="EV228" s="2"/>
      <c r="EW228" s="2"/>
      <c r="EX228" s="2"/>
      <c r="EY228" s="2"/>
      <c r="EZ228" s="2"/>
      <c r="FA228" s="2"/>
      <c r="FB228" s="2"/>
      <c r="FC228" s="2"/>
      <c r="FD228" s="2"/>
      <c r="FE228" s="2"/>
      <c r="FF228" s="2"/>
      <c r="FG228" s="2"/>
      <c r="FH228" s="2"/>
      <c r="FI228" s="2"/>
      <c r="FJ228" s="2"/>
      <c r="FK228" s="2"/>
      <c r="FL228" s="2"/>
      <c r="FM228" s="2"/>
      <c r="FN228" s="2"/>
      <c r="FO228" s="2"/>
      <c r="FP228" s="2"/>
      <c r="FQ228" s="2"/>
      <c r="FR228" s="2"/>
      <c r="FS228" s="2"/>
      <c r="FT228" s="2"/>
      <c r="FU228" s="2"/>
      <c r="FV228" s="2"/>
      <c r="FW228" s="2"/>
      <c r="FX228" s="2"/>
      <c r="FY228" s="2"/>
      <c r="FZ228" s="2"/>
      <c r="GA228" s="2"/>
      <c r="GB228" s="2"/>
      <c r="GC228" s="2"/>
      <c r="GD228" s="2"/>
      <c r="GE228" s="2"/>
      <c r="GF228" s="2"/>
      <c r="GG228" s="2"/>
      <c r="GH228" s="2"/>
      <c r="GI228" s="2"/>
      <c r="GJ228" s="2"/>
      <c r="GK228" s="2"/>
      <c r="GL228" s="2"/>
      <c r="GM228" s="2"/>
      <c r="GN228" s="2"/>
      <c r="GO228" s="2"/>
      <c r="GP228" s="2"/>
      <c r="GQ228" s="2"/>
      <c r="GR228" s="2"/>
      <c r="GS228" s="2"/>
      <c r="GT228" s="2"/>
      <c r="GU228" s="2"/>
      <c r="GV228" s="2"/>
      <c r="GW228" s="2"/>
      <c r="GX228" s="2"/>
      <c r="GY228" s="2"/>
      <c r="GZ228" s="2"/>
      <c r="HA228" s="2"/>
      <c r="HB228" s="2"/>
      <c r="HC228" s="2"/>
      <c r="HD228" s="2"/>
      <c r="HE228" s="2"/>
      <c r="HF228" s="2"/>
      <c r="HG228" s="2"/>
      <c r="HH228" s="2"/>
      <c r="HI228" s="2"/>
      <c r="HJ228" s="2"/>
      <c r="HK228" s="2"/>
      <c r="HL228" s="2"/>
      <c r="HM228" s="2"/>
      <c r="HN228" s="2"/>
      <c r="HO228" s="2"/>
      <c r="HP228" s="2"/>
      <c r="HQ228" s="2"/>
      <c r="HR228" s="2"/>
      <c r="HS228" s="2"/>
      <c r="HT228" s="2"/>
      <c r="HU228" s="2"/>
      <c r="HV228" s="2"/>
      <c r="HW228" s="2"/>
      <c r="HX228" s="2"/>
      <c r="HY228" s="2"/>
      <c r="HZ228" s="2"/>
      <c r="IA228" s="2"/>
      <c r="IB228" s="2"/>
      <c r="IC228" s="2"/>
      <c r="ID228" s="2"/>
      <c r="IE228" s="2"/>
      <c r="IF228" s="2"/>
      <c r="IG228" s="2"/>
      <c r="IH228" s="2"/>
      <c r="II228" s="2"/>
      <c r="IJ228" s="2"/>
      <c r="IK228" s="2"/>
      <c r="IL228" s="2"/>
      <c r="IM228" s="2"/>
      <c r="IN228" s="2"/>
      <c r="IO228" s="2"/>
      <c r="IP228" s="2"/>
      <c r="IQ228" s="2"/>
      <c r="IR228" s="2"/>
      <c r="IS228" s="2"/>
      <c r="IT228" s="2"/>
      <c r="IU228" s="2"/>
      <c r="IV228" s="2"/>
    </row>
    <row r="229" spans="1:256" ht="45" customHeight="1" x14ac:dyDescent="0.5">
      <c r="B229" s="23"/>
      <c r="C229" s="56"/>
      <c r="D229" s="234"/>
      <c r="E229" s="57" t="s">
        <v>19</v>
      </c>
      <c r="F229" s="56" t="s">
        <v>278</v>
      </c>
      <c r="G229" s="83"/>
      <c r="H229" s="83"/>
      <c r="I229" s="75">
        <v>10300</v>
      </c>
      <c r="J229" s="75">
        <v>12500</v>
      </c>
      <c r="K229" s="75"/>
      <c r="L229" s="75"/>
      <c r="M229" s="75">
        <v>13600</v>
      </c>
      <c r="N229" s="83"/>
      <c r="O229" s="83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  <c r="DI229" s="2"/>
      <c r="DJ229" s="2"/>
      <c r="DK229" s="2"/>
      <c r="DL229" s="2"/>
      <c r="DM229" s="2"/>
      <c r="DN229" s="2"/>
      <c r="DO229" s="2"/>
      <c r="DP229" s="2"/>
      <c r="DQ229" s="2"/>
      <c r="DR229" s="2"/>
      <c r="DS229" s="2"/>
      <c r="DT229" s="2"/>
      <c r="DU229" s="2"/>
      <c r="DV229" s="2"/>
      <c r="DW229" s="2"/>
      <c r="DX229" s="2"/>
      <c r="DY229" s="2"/>
      <c r="DZ229" s="2"/>
      <c r="EA229" s="2"/>
      <c r="EB229" s="2"/>
      <c r="EC229" s="2"/>
      <c r="ED229" s="2"/>
      <c r="EE229" s="2"/>
      <c r="EF229" s="2"/>
      <c r="EG229" s="2"/>
      <c r="EH229" s="2"/>
      <c r="EI229" s="2"/>
      <c r="EJ229" s="2"/>
      <c r="EK229" s="2"/>
      <c r="EL229" s="2"/>
      <c r="EM229" s="2"/>
      <c r="EN229" s="2"/>
      <c r="EO229" s="2"/>
      <c r="EP229" s="2"/>
      <c r="EQ229" s="2"/>
      <c r="ER229" s="2"/>
      <c r="ES229" s="2"/>
      <c r="ET229" s="2"/>
      <c r="EU229" s="2"/>
      <c r="EV229" s="2"/>
      <c r="EW229" s="2"/>
      <c r="EX229" s="2"/>
      <c r="EY229" s="2"/>
      <c r="EZ229" s="2"/>
      <c r="FA229" s="2"/>
      <c r="FB229" s="2"/>
      <c r="FC229" s="2"/>
      <c r="FD229" s="2"/>
      <c r="FE229" s="2"/>
      <c r="FF229" s="2"/>
      <c r="FG229" s="2"/>
      <c r="FH229" s="2"/>
      <c r="FI229" s="2"/>
      <c r="FJ229" s="2"/>
      <c r="FK229" s="2"/>
      <c r="FL229" s="2"/>
      <c r="FM229" s="2"/>
      <c r="FN229" s="2"/>
      <c r="FO229" s="2"/>
      <c r="FP229" s="2"/>
      <c r="FQ229" s="2"/>
      <c r="FR229" s="2"/>
      <c r="FS229" s="2"/>
      <c r="FT229" s="2"/>
      <c r="FU229" s="2"/>
      <c r="FV229" s="2"/>
      <c r="FW229" s="2"/>
      <c r="FX229" s="2"/>
      <c r="FY229" s="2"/>
      <c r="FZ229" s="2"/>
      <c r="GA229" s="2"/>
      <c r="GB229" s="2"/>
      <c r="GC229" s="2"/>
      <c r="GD229" s="2"/>
      <c r="GE229" s="2"/>
      <c r="GF229" s="2"/>
      <c r="GG229" s="2"/>
      <c r="GH229" s="2"/>
      <c r="GI229" s="2"/>
      <c r="GJ229" s="2"/>
      <c r="GK229" s="2"/>
      <c r="GL229" s="2"/>
      <c r="GM229" s="2"/>
      <c r="GN229" s="2"/>
      <c r="GO229" s="2"/>
      <c r="GP229" s="2"/>
      <c r="GQ229" s="2"/>
      <c r="GR229" s="2"/>
      <c r="GS229" s="2"/>
      <c r="GT229" s="2"/>
      <c r="GU229" s="2"/>
      <c r="GV229" s="2"/>
      <c r="GW229" s="2"/>
      <c r="GX229" s="2"/>
      <c r="GY229" s="2"/>
      <c r="GZ229" s="2"/>
      <c r="HA229" s="2"/>
      <c r="HB229" s="2"/>
      <c r="HC229" s="2"/>
      <c r="HD229" s="2"/>
      <c r="HE229" s="2"/>
      <c r="HF229" s="2"/>
      <c r="HG229" s="2"/>
      <c r="HH229" s="2"/>
      <c r="HI229" s="2"/>
      <c r="HJ229" s="2"/>
      <c r="HK229" s="2"/>
      <c r="HL229" s="2"/>
      <c r="HM229" s="2"/>
      <c r="HN229" s="2"/>
      <c r="HO229" s="2"/>
      <c r="HP229" s="2"/>
      <c r="HQ229" s="2"/>
      <c r="HR229" s="2"/>
      <c r="HS229" s="2"/>
      <c r="HT229" s="2"/>
      <c r="HU229" s="2"/>
      <c r="HV229" s="2"/>
      <c r="HW229" s="2"/>
      <c r="HX229" s="2"/>
      <c r="HY229" s="2"/>
      <c r="HZ229" s="2"/>
      <c r="IA229" s="2"/>
      <c r="IB229" s="2"/>
      <c r="IC229" s="2"/>
      <c r="ID229" s="2"/>
      <c r="IE229" s="2"/>
      <c r="IF229" s="2"/>
      <c r="IG229" s="2"/>
      <c r="IH229" s="2"/>
      <c r="II229" s="2"/>
      <c r="IJ229" s="2"/>
      <c r="IK229" s="2"/>
      <c r="IL229" s="2"/>
      <c r="IM229" s="2"/>
      <c r="IN229" s="2"/>
      <c r="IO229" s="2"/>
      <c r="IP229" s="2"/>
      <c r="IQ229" s="2"/>
      <c r="IR229" s="2"/>
      <c r="IS229" s="2"/>
      <c r="IT229" s="2"/>
      <c r="IU229" s="2"/>
      <c r="IV229" s="2"/>
    </row>
    <row r="230" spans="1:256" ht="45" customHeight="1" x14ac:dyDescent="0.5">
      <c r="B230" s="23"/>
      <c r="C230" s="64"/>
      <c r="D230" s="110"/>
      <c r="E230" s="81" t="s">
        <v>21</v>
      </c>
      <c r="F230" s="64" t="s">
        <v>279</v>
      </c>
      <c r="G230" s="108"/>
      <c r="H230" s="108"/>
      <c r="I230" s="147">
        <v>650</v>
      </c>
      <c r="J230" s="147">
        <v>800</v>
      </c>
      <c r="K230" s="147"/>
      <c r="L230" s="147"/>
      <c r="M230" s="108"/>
      <c r="N230" s="108"/>
      <c r="O230" s="108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U230" s="2"/>
      <c r="CV230" s="2"/>
      <c r="CW230" s="2"/>
      <c r="CX230" s="2"/>
      <c r="CY230" s="2"/>
      <c r="CZ230" s="2"/>
      <c r="DA230" s="2"/>
      <c r="DB230" s="2"/>
      <c r="DC230" s="2"/>
      <c r="DD230" s="2"/>
      <c r="DE230" s="2"/>
      <c r="DF230" s="2"/>
      <c r="DG230" s="2"/>
      <c r="DH230" s="2"/>
      <c r="DI230" s="2"/>
      <c r="DJ230" s="2"/>
      <c r="DK230" s="2"/>
      <c r="DL230" s="2"/>
      <c r="DM230" s="2"/>
      <c r="DN230" s="2"/>
      <c r="DO230" s="2"/>
      <c r="DP230" s="2"/>
      <c r="DQ230" s="2"/>
      <c r="DR230" s="2"/>
      <c r="DS230" s="2"/>
      <c r="DT230" s="2"/>
      <c r="DU230" s="2"/>
      <c r="DV230" s="2"/>
      <c r="DW230" s="2"/>
      <c r="DX230" s="2"/>
      <c r="DY230" s="2"/>
      <c r="DZ230" s="2"/>
      <c r="EA230" s="2"/>
      <c r="EB230" s="2"/>
      <c r="EC230" s="2"/>
      <c r="ED230" s="2"/>
      <c r="EE230" s="2"/>
      <c r="EF230" s="2"/>
      <c r="EG230" s="2"/>
      <c r="EH230" s="2"/>
      <c r="EI230" s="2"/>
      <c r="EJ230" s="2"/>
      <c r="EK230" s="2"/>
      <c r="EL230" s="2"/>
      <c r="EM230" s="2"/>
      <c r="EN230" s="2"/>
      <c r="EO230" s="2"/>
      <c r="EP230" s="2"/>
      <c r="EQ230" s="2"/>
      <c r="ER230" s="2"/>
      <c r="ES230" s="2"/>
      <c r="ET230" s="2"/>
      <c r="EU230" s="2"/>
      <c r="EV230" s="2"/>
      <c r="EW230" s="2"/>
      <c r="EX230" s="2"/>
      <c r="EY230" s="2"/>
      <c r="EZ230" s="2"/>
      <c r="FA230" s="2"/>
      <c r="FB230" s="2"/>
      <c r="FC230" s="2"/>
      <c r="FD230" s="2"/>
      <c r="FE230" s="2"/>
      <c r="FF230" s="2"/>
      <c r="FG230" s="2"/>
      <c r="FH230" s="2"/>
      <c r="FI230" s="2"/>
      <c r="FJ230" s="2"/>
      <c r="FK230" s="2"/>
      <c r="FL230" s="2"/>
      <c r="FM230" s="2"/>
      <c r="FN230" s="2"/>
      <c r="FO230" s="2"/>
      <c r="FP230" s="2"/>
      <c r="FQ230" s="2"/>
      <c r="FR230" s="2"/>
      <c r="FS230" s="2"/>
      <c r="FT230" s="2"/>
      <c r="FU230" s="2"/>
      <c r="FV230" s="2"/>
      <c r="FW230" s="2"/>
      <c r="FX230" s="2"/>
      <c r="FY230" s="2"/>
      <c r="FZ230" s="2"/>
      <c r="GA230" s="2"/>
      <c r="GB230" s="2"/>
      <c r="GC230" s="2"/>
      <c r="GD230" s="2"/>
      <c r="GE230" s="2"/>
      <c r="GF230" s="2"/>
      <c r="GG230" s="2"/>
      <c r="GH230" s="2"/>
      <c r="GI230" s="2"/>
      <c r="GJ230" s="2"/>
      <c r="GK230" s="2"/>
      <c r="GL230" s="2"/>
      <c r="GM230" s="2"/>
      <c r="GN230" s="2"/>
      <c r="GO230" s="2"/>
      <c r="GP230" s="2"/>
      <c r="GQ230" s="2"/>
      <c r="GR230" s="2"/>
      <c r="GS230" s="2"/>
      <c r="GT230" s="2"/>
      <c r="GU230" s="2"/>
      <c r="GV230" s="2"/>
      <c r="GW230" s="2"/>
      <c r="GX230" s="2"/>
      <c r="GY230" s="2"/>
      <c r="GZ230" s="2"/>
      <c r="HA230" s="2"/>
      <c r="HB230" s="2"/>
      <c r="HC230" s="2"/>
      <c r="HD230" s="2"/>
      <c r="HE230" s="2"/>
      <c r="HF230" s="2"/>
      <c r="HG230" s="2"/>
      <c r="HH230" s="2"/>
      <c r="HI230" s="2"/>
      <c r="HJ230" s="2"/>
      <c r="HK230" s="2"/>
      <c r="HL230" s="2"/>
      <c r="HM230" s="2"/>
      <c r="HN230" s="2"/>
      <c r="HO230" s="2"/>
      <c r="HP230" s="2"/>
      <c r="HQ230" s="2"/>
      <c r="HR230" s="2"/>
      <c r="HS230" s="2"/>
      <c r="HT230" s="2"/>
      <c r="HU230" s="2"/>
      <c r="HV230" s="2"/>
      <c r="HW230" s="2"/>
      <c r="HX230" s="2"/>
      <c r="HY230" s="2"/>
      <c r="HZ230" s="2"/>
      <c r="IA230" s="2"/>
      <c r="IB230" s="2"/>
      <c r="IC230" s="2"/>
      <c r="ID230" s="2"/>
      <c r="IE230" s="2"/>
      <c r="IF230" s="2"/>
      <c r="IG230" s="2"/>
      <c r="IH230" s="2"/>
      <c r="II230" s="2"/>
      <c r="IJ230" s="2"/>
      <c r="IK230" s="2"/>
      <c r="IL230" s="2"/>
      <c r="IM230" s="2"/>
      <c r="IN230" s="2"/>
      <c r="IO230" s="2"/>
      <c r="IP230" s="2"/>
      <c r="IQ230" s="2"/>
      <c r="IR230" s="2"/>
      <c r="IS230" s="2"/>
      <c r="IT230" s="2"/>
      <c r="IU230" s="2"/>
      <c r="IV230" s="2"/>
    </row>
    <row r="231" spans="1:256" ht="45" customHeight="1" x14ac:dyDescent="0.5">
      <c r="B231" s="23"/>
      <c r="C231" s="64"/>
      <c r="D231" s="110"/>
      <c r="E231" s="81" t="s">
        <v>77</v>
      </c>
      <c r="F231" s="64" t="s">
        <v>280</v>
      </c>
      <c r="G231" s="108"/>
      <c r="H231" s="108"/>
      <c r="I231" s="147">
        <v>520</v>
      </c>
      <c r="J231" s="147">
        <v>520</v>
      </c>
      <c r="K231" s="147"/>
      <c r="L231" s="147"/>
      <c r="M231" s="108"/>
      <c r="N231" s="108"/>
      <c r="O231" s="108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  <c r="DI231" s="2"/>
      <c r="DJ231" s="2"/>
      <c r="DK231" s="2"/>
      <c r="DL231" s="2"/>
      <c r="DM231" s="2"/>
      <c r="DN231" s="2"/>
      <c r="DO231" s="2"/>
      <c r="DP231" s="2"/>
      <c r="DQ231" s="2"/>
      <c r="DR231" s="2"/>
      <c r="DS231" s="2"/>
      <c r="DT231" s="2"/>
      <c r="DU231" s="2"/>
      <c r="DV231" s="2"/>
      <c r="DW231" s="2"/>
      <c r="DX231" s="2"/>
      <c r="DY231" s="2"/>
      <c r="DZ231" s="2"/>
      <c r="EA231" s="2"/>
      <c r="EB231" s="2"/>
      <c r="EC231" s="2"/>
      <c r="ED231" s="2"/>
      <c r="EE231" s="2"/>
      <c r="EF231" s="2"/>
      <c r="EG231" s="2"/>
      <c r="EH231" s="2"/>
      <c r="EI231" s="2"/>
      <c r="EJ231" s="2"/>
      <c r="EK231" s="2"/>
      <c r="EL231" s="2"/>
      <c r="EM231" s="2"/>
      <c r="EN231" s="2"/>
      <c r="EO231" s="2"/>
      <c r="EP231" s="2"/>
      <c r="EQ231" s="2"/>
      <c r="ER231" s="2"/>
      <c r="ES231" s="2"/>
      <c r="ET231" s="2"/>
      <c r="EU231" s="2"/>
      <c r="EV231" s="2"/>
      <c r="EW231" s="2"/>
      <c r="EX231" s="2"/>
      <c r="EY231" s="2"/>
      <c r="EZ231" s="2"/>
      <c r="FA231" s="2"/>
      <c r="FB231" s="2"/>
      <c r="FC231" s="2"/>
      <c r="FD231" s="2"/>
      <c r="FE231" s="2"/>
      <c r="FF231" s="2"/>
      <c r="FG231" s="2"/>
      <c r="FH231" s="2"/>
      <c r="FI231" s="2"/>
      <c r="FJ231" s="2"/>
      <c r="FK231" s="2"/>
      <c r="FL231" s="2"/>
      <c r="FM231" s="2"/>
      <c r="FN231" s="2"/>
      <c r="FO231" s="2"/>
      <c r="FP231" s="2"/>
      <c r="FQ231" s="2"/>
      <c r="FR231" s="2"/>
      <c r="FS231" s="2"/>
      <c r="FT231" s="2"/>
      <c r="FU231" s="2"/>
      <c r="FV231" s="2"/>
      <c r="FW231" s="2"/>
      <c r="FX231" s="2"/>
      <c r="FY231" s="2"/>
      <c r="FZ231" s="2"/>
      <c r="GA231" s="2"/>
      <c r="GB231" s="2"/>
      <c r="GC231" s="2"/>
      <c r="GD231" s="2"/>
      <c r="GE231" s="2"/>
      <c r="GF231" s="2"/>
      <c r="GG231" s="2"/>
      <c r="GH231" s="2"/>
      <c r="GI231" s="2"/>
      <c r="GJ231" s="2"/>
      <c r="GK231" s="2"/>
      <c r="GL231" s="2"/>
      <c r="GM231" s="2"/>
      <c r="GN231" s="2"/>
      <c r="GO231" s="2"/>
      <c r="GP231" s="2"/>
      <c r="GQ231" s="2"/>
      <c r="GR231" s="2"/>
      <c r="GS231" s="2"/>
      <c r="GT231" s="2"/>
      <c r="GU231" s="2"/>
      <c r="GV231" s="2"/>
      <c r="GW231" s="2"/>
      <c r="GX231" s="2"/>
      <c r="GY231" s="2"/>
      <c r="GZ231" s="2"/>
      <c r="HA231" s="2"/>
      <c r="HB231" s="2"/>
      <c r="HC231" s="2"/>
      <c r="HD231" s="2"/>
      <c r="HE231" s="2"/>
      <c r="HF231" s="2"/>
      <c r="HG231" s="2"/>
      <c r="HH231" s="2"/>
      <c r="HI231" s="2"/>
      <c r="HJ231" s="2"/>
      <c r="HK231" s="2"/>
      <c r="HL231" s="2"/>
      <c r="HM231" s="2"/>
      <c r="HN231" s="2"/>
      <c r="HO231" s="2"/>
      <c r="HP231" s="2"/>
      <c r="HQ231" s="2"/>
      <c r="HR231" s="2"/>
      <c r="HS231" s="2"/>
      <c r="HT231" s="2"/>
      <c r="HU231" s="2"/>
      <c r="HV231" s="2"/>
      <c r="HW231" s="2"/>
      <c r="HX231" s="2"/>
      <c r="HY231" s="2"/>
      <c r="HZ231" s="2"/>
      <c r="IA231" s="2"/>
      <c r="IB231" s="2"/>
      <c r="IC231" s="2"/>
      <c r="ID231" s="2"/>
      <c r="IE231" s="2"/>
      <c r="IF231" s="2"/>
      <c r="IG231" s="2"/>
      <c r="IH231" s="2"/>
      <c r="II231" s="2"/>
      <c r="IJ231" s="2"/>
      <c r="IK231" s="2"/>
      <c r="IL231" s="2"/>
      <c r="IM231" s="2"/>
      <c r="IN231" s="2"/>
      <c r="IO231" s="2"/>
      <c r="IP231" s="2"/>
      <c r="IQ231" s="2"/>
      <c r="IR231" s="2"/>
      <c r="IS231" s="2"/>
      <c r="IT231" s="2"/>
      <c r="IU231" s="2"/>
      <c r="IV231" s="2"/>
    </row>
    <row r="232" spans="1:256" ht="45" customHeight="1" thickBot="1" x14ac:dyDescent="0.55000000000000004">
      <c r="B232" s="23"/>
      <c r="C232" s="119"/>
      <c r="D232" s="268"/>
      <c r="E232" s="89" t="s">
        <v>23</v>
      </c>
      <c r="F232" s="119" t="s">
        <v>281</v>
      </c>
      <c r="G232" s="269"/>
      <c r="H232" s="269"/>
      <c r="I232" s="153">
        <v>600</v>
      </c>
      <c r="J232" s="153">
        <v>200</v>
      </c>
      <c r="K232" s="153"/>
      <c r="L232" s="153"/>
      <c r="M232" s="269"/>
      <c r="N232" s="269"/>
      <c r="O232" s="269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U232" s="2"/>
      <c r="CV232" s="2"/>
      <c r="CW232" s="2"/>
      <c r="CX232" s="2"/>
      <c r="CY232" s="2"/>
      <c r="CZ232" s="2"/>
      <c r="DA232" s="2"/>
      <c r="DB232" s="2"/>
      <c r="DC232" s="2"/>
      <c r="DD232" s="2"/>
      <c r="DE232" s="2"/>
      <c r="DF232" s="2"/>
      <c r="DG232" s="2"/>
      <c r="DH232" s="2"/>
      <c r="DI232" s="2"/>
      <c r="DJ232" s="2"/>
      <c r="DK232" s="2"/>
      <c r="DL232" s="2"/>
      <c r="DM232" s="2"/>
      <c r="DN232" s="2"/>
      <c r="DO232" s="2"/>
      <c r="DP232" s="2"/>
      <c r="DQ232" s="2"/>
      <c r="DR232" s="2"/>
      <c r="DS232" s="2"/>
      <c r="DT232" s="2"/>
      <c r="DU232" s="2"/>
      <c r="DV232" s="2"/>
      <c r="DW232" s="2"/>
      <c r="DX232" s="2"/>
      <c r="DY232" s="2"/>
      <c r="DZ232" s="2"/>
      <c r="EA232" s="2"/>
      <c r="EB232" s="2"/>
      <c r="EC232" s="2"/>
      <c r="ED232" s="2"/>
      <c r="EE232" s="2"/>
      <c r="EF232" s="2"/>
      <c r="EG232" s="2"/>
      <c r="EH232" s="2"/>
      <c r="EI232" s="2"/>
      <c r="EJ232" s="2"/>
      <c r="EK232" s="2"/>
      <c r="EL232" s="2"/>
      <c r="EM232" s="2"/>
      <c r="EN232" s="2"/>
      <c r="EO232" s="2"/>
      <c r="EP232" s="2"/>
      <c r="EQ232" s="2"/>
      <c r="ER232" s="2"/>
      <c r="ES232" s="2"/>
      <c r="ET232" s="2"/>
      <c r="EU232" s="2"/>
      <c r="EV232" s="2"/>
      <c r="EW232" s="2"/>
      <c r="EX232" s="2"/>
      <c r="EY232" s="2"/>
      <c r="EZ232" s="2"/>
      <c r="FA232" s="2"/>
      <c r="FB232" s="2"/>
      <c r="FC232" s="2"/>
      <c r="FD232" s="2"/>
      <c r="FE232" s="2"/>
      <c r="FF232" s="2"/>
      <c r="FG232" s="2"/>
      <c r="FH232" s="2"/>
      <c r="FI232" s="2"/>
      <c r="FJ232" s="2"/>
      <c r="FK232" s="2"/>
      <c r="FL232" s="2"/>
      <c r="FM232" s="2"/>
      <c r="FN232" s="2"/>
      <c r="FO232" s="2"/>
      <c r="FP232" s="2"/>
      <c r="FQ232" s="2"/>
      <c r="FR232" s="2"/>
      <c r="FS232" s="2"/>
      <c r="FT232" s="2"/>
      <c r="FU232" s="2"/>
      <c r="FV232" s="2"/>
      <c r="FW232" s="2"/>
      <c r="FX232" s="2"/>
      <c r="FY232" s="2"/>
      <c r="FZ232" s="2"/>
      <c r="GA232" s="2"/>
      <c r="GB232" s="2"/>
      <c r="GC232" s="2"/>
      <c r="GD232" s="2"/>
      <c r="GE232" s="2"/>
      <c r="GF232" s="2"/>
      <c r="GG232" s="2"/>
      <c r="GH232" s="2"/>
      <c r="GI232" s="2"/>
      <c r="GJ232" s="2"/>
      <c r="GK232" s="2"/>
      <c r="GL232" s="2"/>
      <c r="GM232" s="2"/>
      <c r="GN232" s="2"/>
      <c r="GO232" s="2"/>
      <c r="GP232" s="2"/>
      <c r="GQ232" s="2"/>
      <c r="GR232" s="2"/>
      <c r="GS232" s="2"/>
      <c r="GT232" s="2"/>
      <c r="GU232" s="2"/>
      <c r="GV232" s="2"/>
      <c r="GW232" s="2"/>
      <c r="GX232" s="2"/>
      <c r="GY232" s="2"/>
      <c r="GZ232" s="2"/>
      <c r="HA232" s="2"/>
      <c r="HB232" s="2"/>
      <c r="HC232" s="2"/>
      <c r="HD232" s="2"/>
      <c r="HE232" s="2"/>
      <c r="HF232" s="2"/>
      <c r="HG232" s="2"/>
      <c r="HH232" s="2"/>
      <c r="HI232" s="2"/>
      <c r="HJ232" s="2"/>
      <c r="HK232" s="2"/>
      <c r="HL232" s="2"/>
      <c r="HM232" s="2"/>
      <c r="HN232" s="2"/>
      <c r="HO232" s="2"/>
      <c r="HP232" s="2"/>
      <c r="HQ232" s="2"/>
      <c r="HR232" s="2"/>
      <c r="HS232" s="2"/>
      <c r="HT232" s="2"/>
      <c r="HU232" s="2"/>
      <c r="HV232" s="2"/>
      <c r="HW232" s="2"/>
      <c r="HX232" s="2"/>
      <c r="HY232" s="2"/>
      <c r="HZ232" s="2"/>
      <c r="IA232" s="2"/>
      <c r="IB232" s="2"/>
      <c r="IC232" s="2"/>
      <c r="ID232" s="2"/>
      <c r="IE232" s="2"/>
      <c r="IF232" s="2"/>
      <c r="IG232" s="2"/>
      <c r="IH232" s="2"/>
      <c r="II232" s="2"/>
      <c r="IJ232" s="2"/>
      <c r="IK232" s="2"/>
      <c r="IL232" s="2"/>
      <c r="IM232" s="2"/>
      <c r="IN232" s="2"/>
      <c r="IO232" s="2"/>
      <c r="IP232" s="2"/>
      <c r="IQ232" s="2"/>
      <c r="IR232" s="2"/>
      <c r="IS232" s="2"/>
      <c r="IT232" s="2"/>
      <c r="IU232" s="2"/>
      <c r="IV232" s="2"/>
    </row>
    <row r="233" spans="1:256" ht="45" customHeight="1" thickTop="1" thickBot="1" x14ac:dyDescent="0.55000000000000004">
      <c r="B233" s="23"/>
      <c r="C233" s="157" t="s">
        <v>282</v>
      </c>
      <c r="D233" s="187" t="s">
        <v>283</v>
      </c>
      <c r="E233" s="159"/>
      <c r="F233" s="160"/>
      <c r="G233" s="38"/>
      <c r="H233" s="38"/>
      <c r="I233" s="38">
        <f>I234</f>
        <v>2200</v>
      </c>
      <c r="J233" s="38">
        <f>J234</f>
        <v>2150</v>
      </c>
      <c r="K233" s="38">
        <f t="shared" ref="K233:M233" si="16">K234</f>
        <v>0</v>
      </c>
      <c r="L233" s="38">
        <f t="shared" si="16"/>
        <v>0</v>
      </c>
      <c r="M233" s="38">
        <f t="shared" si="16"/>
        <v>0</v>
      </c>
      <c r="N233" s="38"/>
      <c r="O233" s="38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U233" s="2"/>
      <c r="CV233" s="2"/>
      <c r="CW233" s="2"/>
      <c r="CX233" s="2"/>
      <c r="CY233" s="2"/>
      <c r="CZ233" s="2"/>
      <c r="DA233" s="2"/>
      <c r="DB233" s="2"/>
      <c r="DC233" s="2"/>
      <c r="DD233" s="2"/>
      <c r="DE233" s="2"/>
      <c r="DF233" s="2"/>
      <c r="DG233" s="2"/>
      <c r="DH233" s="2"/>
      <c r="DI233" s="2"/>
      <c r="DJ233" s="2"/>
      <c r="DK233" s="2"/>
      <c r="DL233" s="2"/>
      <c r="DM233" s="2"/>
      <c r="DN233" s="2"/>
      <c r="DO233" s="2"/>
      <c r="DP233" s="2"/>
      <c r="DQ233" s="2"/>
      <c r="DR233" s="2"/>
      <c r="DS233" s="2"/>
      <c r="DT233" s="2"/>
      <c r="DU233" s="2"/>
      <c r="DV233" s="2"/>
      <c r="DW233" s="2"/>
      <c r="DX233" s="2"/>
      <c r="DY233" s="2"/>
      <c r="DZ233" s="2"/>
      <c r="EA233" s="2"/>
      <c r="EB233" s="2"/>
      <c r="EC233" s="2"/>
      <c r="ED233" s="2"/>
      <c r="EE233" s="2"/>
      <c r="EF233" s="2"/>
      <c r="EG233" s="2"/>
      <c r="EH233" s="2"/>
      <c r="EI233" s="2"/>
      <c r="EJ233" s="2"/>
      <c r="EK233" s="2"/>
      <c r="EL233" s="2"/>
      <c r="EM233" s="2"/>
      <c r="EN233" s="2"/>
      <c r="EO233" s="2"/>
      <c r="EP233" s="2"/>
      <c r="EQ233" s="2"/>
      <c r="ER233" s="2"/>
      <c r="ES233" s="2"/>
      <c r="ET233" s="2"/>
      <c r="EU233" s="2"/>
      <c r="EV233" s="2"/>
      <c r="EW233" s="2"/>
      <c r="EX233" s="2"/>
      <c r="EY233" s="2"/>
      <c r="EZ233" s="2"/>
      <c r="FA233" s="2"/>
      <c r="FB233" s="2"/>
      <c r="FC233" s="2"/>
      <c r="FD233" s="2"/>
      <c r="FE233" s="2"/>
      <c r="FF233" s="2"/>
      <c r="FG233" s="2"/>
      <c r="FH233" s="2"/>
      <c r="FI233" s="2"/>
      <c r="FJ233" s="2"/>
      <c r="FK233" s="2"/>
      <c r="FL233" s="2"/>
      <c r="FM233" s="2"/>
      <c r="FN233" s="2"/>
      <c r="FO233" s="2"/>
      <c r="FP233" s="2"/>
      <c r="FQ233" s="2"/>
      <c r="FR233" s="2"/>
      <c r="FS233" s="2"/>
      <c r="FT233" s="2"/>
      <c r="FU233" s="2"/>
      <c r="FV233" s="2"/>
      <c r="FW233" s="2"/>
      <c r="FX233" s="2"/>
      <c r="FY233" s="2"/>
      <c r="FZ233" s="2"/>
      <c r="GA233" s="2"/>
      <c r="GB233" s="2"/>
      <c r="GC233" s="2"/>
      <c r="GD233" s="2"/>
      <c r="GE233" s="2"/>
      <c r="GF233" s="2"/>
      <c r="GG233" s="2"/>
      <c r="GH233" s="2"/>
      <c r="GI233" s="2"/>
      <c r="GJ233" s="2"/>
      <c r="GK233" s="2"/>
      <c r="GL233" s="2"/>
      <c r="GM233" s="2"/>
      <c r="GN233" s="2"/>
      <c r="GO233" s="2"/>
      <c r="GP233" s="2"/>
      <c r="GQ233" s="2"/>
      <c r="GR233" s="2"/>
      <c r="GS233" s="2"/>
      <c r="GT233" s="2"/>
      <c r="GU233" s="2"/>
      <c r="GV233" s="2"/>
      <c r="GW233" s="2"/>
      <c r="GX233" s="2"/>
      <c r="GY233" s="2"/>
      <c r="GZ233" s="2"/>
      <c r="HA233" s="2"/>
      <c r="HB233" s="2"/>
      <c r="HC233" s="2"/>
      <c r="HD233" s="2"/>
      <c r="HE233" s="2"/>
      <c r="HF233" s="2"/>
      <c r="HG233" s="2"/>
      <c r="HH233" s="2"/>
      <c r="HI233" s="2"/>
      <c r="HJ233" s="2"/>
      <c r="HK233" s="2"/>
      <c r="HL233" s="2"/>
      <c r="HM233" s="2"/>
      <c r="HN233" s="2"/>
      <c r="HO233" s="2"/>
      <c r="HP233" s="2"/>
      <c r="HQ233" s="2"/>
      <c r="HR233" s="2"/>
      <c r="HS233" s="2"/>
      <c r="HT233" s="2"/>
      <c r="HU233" s="2"/>
      <c r="HV233" s="2"/>
      <c r="HW233" s="2"/>
      <c r="HX233" s="2"/>
      <c r="HY233" s="2"/>
      <c r="HZ233" s="2"/>
      <c r="IA233" s="2"/>
      <c r="IB233" s="2"/>
      <c r="IC233" s="2"/>
      <c r="ID233" s="2"/>
      <c r="IE233" s="2"/>
      <c r="IF233" s="2"/>
      <c r="IG233" s="2"/>
      <c r="IH233" s="2"/>
      <c r="II233" s="2"/>
      <c r="IJ233" s="2"/>
      <c r="IK233" s="2"/>
      <c r="IL233" s="2"/>
      <c r="IM233" s="2"/>
      <c r="IN233" s="2"/>
      <c r="IO233" s="2"/>
      <c r="IP233" s="2"/>
      <c r="IQ233" s="2"/>
      <c r="IR233" s="2"/>
      <c r="IS233" s="2"/>
      <c r="IT233" s="2"/>
      <c r="IU233" s="2"/>
      <c r="IV233" s="2"/>
    </row>
    <row r="234" spans="1:256" ht="45" customHeight="1" thickTop="1" x14ac:dyDescent="0.5">
      <c r="B234" s="23"/>
      <c r="C234" s="251"/>
      <c r="D234" s="270" t="s">
        <v>283</v>
      </c>
      <c r="E234" s="127"/>
      <c r="F234" s="271"/>
      <c r="G234" s="256"/>
      <c r="H234" s="78"/>
      <c r="I234" s="78">
        <f>SUM(I235:I236)</f>
        <v>2200</v>
      </c>
      <c r="J234" s="78">
        <f>SUM(J235:J236)</f>
        <v>2150</v>
      </c>
      <c r="K234" s="78">
        <f>SUM(K235:K236)</f>
        <v>0</v>
      </c>
      <c r="L234" s="78"/>
      <c r="M234" s="78"/>
      <c r="N234" s="78"/>
      <c r="O234" s="78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U234" s="2"/>
      <c r="CV234" s="2"/>
      <c r="CW234" s="2"/>
      <c r="CX234" s="2"/>
      <c r="CY234" s="2"/>
      <c r="CZ234" s="2"/>
      <c r="DA234" s="2"/>
      <c r="DB234" s="2"/>
      <c r="DC234" s="2"/>
      <c r="DD234" s="2"/>
      <c r="DE234" s="2"/>
      <c r="DF234" s="2"/>
      <c r="DG234" s="2"/>
      <c r="DH234" s="2"/>
      <c r="DI234" s="2"/>
      <c r="DJ234" s="2"/>
      <c r="DK234" s="2"/>
      <c r="DL234" s="2"/>
      <c r="DM234" s="2"/>
      <c r="DN234" s="2"/>
      <c r="DO234" s="2"/>
      <c r="DP234" s="2"/>
      <c r="DQ234" s="2"/>
      <c r="DR234" s="2"/>
      <c r="DS234" s="2"/>
      <c r="DT234" s="2"/>
      <c r="DU234" s="2"/>
      <c r="DV234" s="2"/>
      <c r="DW234" s="2"/>
      <c r="DX234" s="2"/>
      <c r="DY234" s="2"/>
      <c r="DZ234" s="2"/>
      <c r="EA234" s="2"/>
      <c r="EB234" s="2"/>
      <c r="EC234" s="2"/>
      <c r="ED234" s="2"/>
      <c r="EE234" s="2"/>
      <c r="EF234" s="2"/>
      <c r="EG234" s="2"/>
      <c r="EH234" s="2"/>
      <c r="EI234" s="2"/>
      <c r="EJ234" s="2"/>
      <c r="EK234" s="2"/>
      <c r="EL234" s="2"/>
      <c r="EM234" s="2"/>
      <c r="EN234" s="2"/>
      <c r="EO234" s="2"/>
      <c r="EP234" s="2"/>
      <c r="EQ234" s="2"/>
      <c r="ER234" s="2"/>
      <c r="ES234" s="2"/>
      <c r="ET234" s="2"/>
      <c r="EU234" s="2"/>
      <c r="EV234" s="2"/>
      <c r="EW234" s="2"/>
      <c r="EX234" s="2"/>
      <c r="EY234" s="2"/>
      <c r="EZ234" s="2"/>
      <c r="FA234" s="2"/>
      <c r="FB234" s="2"/>
      <c r="FC234" s="2"/>
      <c r="FD234" s="2"/>
      <c r="FE234" s="2"/>
      <c r="FF234" s="2"/>
      <c r="FG234" s="2"/>
      <c r="FH234" s="2"/>
      <c r="FI234" s="2"/>
      <c r="FJ234" s="2"/>
      <c r="FK234" s="2"/>
      <c r="FL234" s="2"/>
      <c r="FM234" s="2"/>
      <c r="FN234" s="2"/>
      <c r="FO234" s="2"/>
      <c r="FP234" s="2"/>
      <c r="FQ234" s="2"/>
      <c r="FR234" s="2"/>
      <c r="FS234" s="2"/>
      <c r="FT234" s="2"/>
      <c r="FU234" s="2"/>
      <c r="FV234" s="2"/>
      <c r="FW234" s="2"/>
      <c r="FX234" s="2"/>
      <c r="FY234" s="2"/>
      <c r="FZ234" s="2"/>
      <c r="GA234" s="2"/>
      <c r="GB234" s="2"/>
      <c r="GC234" s="2"/>
      <c r="GD234" s="2"/>
      <c r="GE234" s="2"/>
      <c r="GF234" s="2"/>
      <c r="GG234" s="2"/>
      <c r="GH234" s="2"/>
      <c r="GI234" s="2"/>
      <c r="GJ234" s="2"/>
      <c r="GK234" s="2"/>
      <c r="GL234" s="2"/>
      <c r="GM234" s="2"/>
      <c r="GN234" s="2"/>
      <c r="GO234" s="2"/>
      <c r="GP234" s="2"/>
      <c r="GQ234" s="2"/>
      <c r="GR234" s="2"/>
      <c r="GS234" s="2"/>
      <c r="GT234" s="2"/>
      <c r="GU234" s="2"/>
      <c r="GV234" s="2"/>
      <c r="GW234" s="2"/>
      <c r="GX234" s="2"/>
      <c r="GY234" s="2"/>
      <c r="GZ234" s="2"/>
      <c r="HA234" s="2"/>
      <c r="HB234" s="2"/>
      <c r="HC234" s="2"/>
      <c r="HD234" s="2"/>
      <c r="HE234" s="2"/>
      <c r="HF234" s="2"/>
      <c r="HG234" s="2"/>
      <c r="HH234" s="2"/>
      <c r="HI234" s="2"/>
      <c r="HJ234" s="2"/>
      <c r="HK234" s="2"/>
      <c r="HL234" s="2"/>
      <c r="HM234" s="2"/>
      <c r="HN234" s="2"/>
      <c r="HO234" s="2"/>
      <c r="HP234" s="2"/>
      <c r="HQ234" s="2"/>
      <c r="HR234" s="2"/>
      <c r="HS234" s="2"/>
      <c r="HT234" s="2"/>
      <c r="HU234" s="2"/>
      <c r="HV234" s="2"/>
      <c r="HW234" s="2"/>
      <c r="HX234" s="2"/>
      <c r="HY234" s="2"/>
      <c r="HZ234" s="2"/>
      <c r="IA234" s="2"/>
      <c r="IB234" s="2"/>
      <c r="IC234" s="2"/>
      <c r="ID234" s="2"/>
      <c r="IE234" s="2"/>
      <c r="IF234" s="2"/>
      <c r="IG234" s="2"/>
      <c r="IH234" s="2"/>
      <c r="II234" s="2"/>
      <c r="IJ234" s="2"/>
      <c r="IK234" s="2"/>
      <c r="IL234" s="2"/>
      <c r="IM234" s="2"/>
      <c r="IN234" s="2"/>
      <c r="IO234" s="2"/>
      <c r="IP234" s="2"/>
      <c r="IQ234" s="2"/>
      <c r="IR234" s="2"/>
      <c r="IS234" s="2"/>
      <c r="IT234" s="2"/>
      <c r="IU234" s="2"/>
      <c r="IV234" s="2"/>
    </row>
    <row r="235" spans="1:256" ht="45" customHeight="1" x14ac:dyDescent="0.5">
      <c r="B235" s="23"/>
      <c r="C235" s="248" t="s">
        <v>284</v>
      </c>
      <c r="D235" s="58"/>
      <c r="E235" s="57" t="s">
        <v>19</v>
      </c>
      <c r="F235" s="272" t="s">
        <v>285</v>
      </c>
      <c r="G235" s="75"/>
      <c r="H235" s="75"/>
      <c r="I235" s="75">
        <v>150</v>
      </c>
      <c r="J235" s="75">
        <v>300</v>
      </c>
      <c r="K235" s="75"/>
      <c r="L235" s="75"/>
      <c r="M235" s="75"/>
      <c r="N235" s="75"/>
      <c r="O235" s="75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U235" s="2"/>
      <c r="CV235" s="2"/>
      <c r="CW235" s="2"/>
      <c r="CX235" s="2"/>
      <c r="CY235" s="2"/>
      <c r="CZ235" s="2"/>
      <c r="DA235" s="2"/>
      <c r="DB235" s="2"/>
      <c r="DC235" s="2"/>
      <c r="DD235" s="2"/>
      <c r="DE235" s="2"/>
      <c r="DF235" s="2"/>
      <c r="DG235" s="2"/>
      <c r="DH235" s="2"/>
      <c r="DI235" s="2"/>
      <c r="DJ235" s="2"/>
      <c r="DK235" s="2"/>
      <c r="DL235" s="2"/>
      <c r="DM235" s="2"/>
      <c r="DN235" s="2"/>
      <c r="DO235" s="2"/>
      <c r="DP235" s="2"/>
      <c r="DQ235" s="2"/>
      <c r="DR235" s="2"/>
      <c r="DS235" s="2"/>
      <c r="DT235" s="2"/>
      <c r="DU235" s="2"/>
      <c r="DV235" s="2"/>
      <c r="DW235" s="2"/>
      <c r="DX235" s="2"/>
      <c r="DY235" s="2"/>
      <c r="DZ235" s="2"/>
      <c r="EA235" s="2"/>
      <c r="EB235" s="2"/>
      <c r="EC235" s="2"/>
      <c r="ED235" s="2"/>
      <c r="EE235" s="2"/>
      <c r="EF235" s="2"/>
      <c r="EG235" s="2"/>
      <c r="EH235" s="2"/>
      <c r="EI235" s="2"/>
      <c r="EJ235" s="2"/>
      <c r="EK235" s="2"/>
      <c r="EL235" s="2"/>
      <c r="EM235" s="2"/>
      <c r="EN235" s="2"/>
      <c r="EO235" s="2"/>
      <c r="EP235" s="2"/>
      <c r="EQ235" s="2"/>
      <c r="ER235" s="2"/>
      <c r="ES235" s="2"/>
      <c r="ET235" s="2"/>
      <c r="EU235" s="2"/>
      <c r="EV235" s="2"/>
      <c r="EW235" s="2"/>
      <c r="EX235" s="2"/>
      <c r="EY235" s="2"/>
      <c r="EZ235" s="2"/>
      <c r="FA235" s="2"/>
      <c r="FB235" s="2"/>
      <c r="FC235" s="2"/>
      <c r="FD235" s="2"/>
      <c r="FE235" s="2"/>
      <c r="FF235" s="2"/>
      <c r="FG235" s="2"/>
      <c r="FH235" s="2"/>
      <c r="FI235" s="2"/>
      <c r="FJ235" s="2"/>
      <c r="FK235" s="2"/>
      <c r="FL235" s="2"/>
      <c r="FM235" s="2"/>
      <c r="FN235" s="2"/>
      <c r="FO235" s="2"/>
      <c r="FP235" s="2"/>
      <c r="FQ235" s="2"/>
      <c r="FR235" s="2"/>
      <c r="FS235" s="2"/>
      <c r="FT235" s="2"/>
      <c r="FU235" s="2"/>
      <c r="FV235" s="2"/>
      <c r="FW235" s="2"/>
      <c r="FX235" s="2"/>
      <c r="FY235" s="2"/>
      <c r="FZ235" s="2"/>
      <c r="GA235" s="2"/>
      <c r="GB235" s="2"/>
      <c r="GC235" s="2"/>
      <c r="GD235" s="2"/>
      <c r="GE235" s="2"/>
      <c r="GF235" s="2"/>
      <c r="GG235" s="2"/>
      <c r="GH235" s="2"/>
      <c r="GI235" s="2"/>
      <c r="GJ235" s="2"/>
      <c r="GK235" s="2"/>
      <c r="GL235" s="2"/>
      <c r="GM235" s="2"/>
      <c r="GN235" s="2"/>
      <c r="GO235" s="2"/>
      <c r="GP235" s="2"/>
      <c r="GQ235" s="2"/>
      <c r="GR235" s="2"/>
      <c r="GS235" s="2"/>
      <c r="GT235" s="2"/>
      <c r="GU235" s="2"/>
      <c r="GV235" s="2"/>
      <c r="GW235" s="2"/>
      <c r="GX235" s="2"/>
      <c r="GY235" s="2"/>
      <c r="GZ235" s="2"/>
      <c r="HA235" s="2"/>
      <c r="HB235" s="2"/>
      <c r="HC235" s="2"/>
      <c r="HD235" s="2"/>
      <c r="HE235" s="2"/>
      <c r="HF235" s="2"/>
      <c r="HG235" s="2"/>
      <c r="HH235" s="2"/>
      <c r="HI235" s="2"/>
      <c r="HJ235" s="2"/>
      <c r="HK235" s="2"/>
      <c r="HL235" s="2"/>
      <c r="HM235" s="2"/>
      <c r="HN235" s="2"/>
      <c r="HO235" s="2"/>
      <c r="HP235" s="2"/>
      <c r="HQ235" s="2"/>
      <c r="HR235" s="2"/>
      <c r="HS235" s="2"/>
      <c r="HT235" s="2"/>
      <c r="HU235" s="2"/>
      <c r="HV235" s="2"/>
      <c r="HW235" s="2"/>
      <c r="HX235" s="2"/>
      <c r="HY235" s="2"/>
      <c r="HZ235" s="2"/>
      <c r="IA235" s="2"/>
      <c r="IB235" s="2"/>
      <c r="IC235" s="2"/>
      <c r="ID235" s="2"/>
      <c r="IE235" s="2"/>
      <c r="IF235" s="2"/>
      <c r="IG235" s="2"/>
      <c r="IH235" s="2"/>
      <c r="II235" s="2"/>
      <c r="IJ235" s="2"/>
      <c r="IK235" s="2"/>
      <c r="IL235" s="2"/>
      <c r="IM235" s="2"/>
      <c r="IN235" s="2"/>
      <c r="IO235" s="2"/>
      <c r="IP235" s="2"/>
      <c r="IQ235" s="2"/>
      <c r="IR235" s="2"/>
      <c r="IS235" s="2"/>
      <c r="IT235" s="2"/>
      <c r="IU235" s="2"/>
      <c r="IV235" s="2"/>
    </row>
    <row r="236" spans="1:256" ht="45" customHeight="1" thickBot="1" x14ac:dyDescent="0.55000000000000004">
      <c r="B236" s="23"/>
      <c r="C236" s="87"/>
      <c r="D236" s="273"/>
      <c r="E236" s="89" t="s">
        <v>21</v>
      </c>
      <c r="F236" s="274" t="s">
        <v>286</v>
      </c>
      <c r="G236" s="153"/>
      <c r="H236" s="153"/>
      <c r="I236" s="153">
        <v>2050</v>
      </c>
      <c r="J236" s="153">
        <v>1850</v>
      </c>
      <c r="K236" s="153"/>
      <c r="L236" s="153"/>
      <c r="M236" s="153"/>
      <c r="N236" s="153"/>
      <c r="O236" s="153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U236" s="2"/>
      <c r="CV236" s="2"/>
      <c r="CW236" s="2"/>
      <c r="CX236" s="2"/>
      <c r="CY236" s="2"/>
      <c r="CZ236" s="2"/>
      <c r="DA236" s="2"/>
      <c r="DB236" s="2"/>
      <c r="DC236" s="2"/>
      <c r="DD236" s="2"/>
      <c r="DE236" s="2"/>
      <c r="DF236" s="2"/>
      <c r="DG236" s="2"/>
      <c r="DH236" s="2"/>
      <c r="DI236" s="2"/>
      <c r="DJ236" s="2"/>
      <c r="DK236" s="2"/>
      <c r="DL236" s="2"/>
      <c r="DM236" s="2"/>
      <c r="DN236" s="2"/>
      <c r="DO236" s="2"/>
      <c r="DP236" s="2"/>
      <c r="DQ236" s="2"/>
      <c r="DR236" s="2"/>
      <c r="DS236" s="2"/>
      <c r="DT236" s="2"/>
      <c r="DU236" s="2"/>
      <c r="DV236" s="2"/>
      <c r="DW236" s="2"/>
      <c r="DX236" s="2"/>
      <c r="DY236" s="2"/>
      <c r="DZ236" s="2"/>
      <c r="EA236" s="2"/>
      <c r="EB236" s="2"/>
      <c r="EC236" s="2"/>
      <c r="ED236" s="2"/>
      <c r="EE236" s="2"/>
      <c r="EF236" s="2"/>
      <c r="EG236" s="2"/>
      <c r="EH236" s="2"/>
      <c r="EI236" s="2"/>
      <c r="EJ236" s="2"/>
      <c r="EK236" s="2"/>
      <c r="EL236" s="2"/>
      <c r="EM236" s="2"/>
      <c r="EN236" s="2"/>
      <c r="EO236" s="2"/>
      <c r="EP236" s="2"/>
      <c r="EQ236" s="2"/>
      <c r="ER236" s="2"/>
      <c r="ES236" s="2"/>
      <c r="ET236" s="2"/>
      <c r="EU236" s="2"/>
      <c r="EV236" s="2"/>
      <c r="EW236" s="2"/>
      <c r="EX236" s="2"/>
      <c r="EY236" s="2"/>
      <c r="EZ236" s="2"/>
      <c r="FA236" s="2"/>
      <c r="FB236" s="2"/>
      <c r="FC236" s="2"/>
      <c r="FD236" s="2"/>
      <c r="FE236" s="2"/>
      <c r="FF236" s="2"/>
      <c r="FG236" s="2"/>
      <c r="FH236" s="2"/>
      <c r="FI236" s="2"/>
      <c r="FJ236" s="2"/>
      <c r="FK236" s="2"/>
      <c r="FL236" s="2"/>
      <c r="FM236" s="2"/>
      <c r="FN236" s="2"/>
      <c r="FO236" s="2"/>
      <c r="FP236" s="2"/>
      <c r="FQ236" s="2"/>
      <c r="FR236" s="2"/>
      <c r="FS236" s="2"/>
      <c r="FT236" s="2"/>
      <c r="FU236" s="2"/>
      <c r="FV236" s="2"/>
      <c r="FW236" s="2"/>
      <c r="FX236" s="2"/>
      <c r="FY236" s="2"/>
      <c r="FZ236" s="2"/>
      <c r="GA236" s="2"/>
      <c r="GB236" s="2"/>
      <c r="GC236" s="2"/>
      <c r="GD236" s="2"/>
      <c r="GE236" s="2"/>
      <c r="GF236" s="2"/>
      <c r="GG236" s="2"/>
      <c r="GH236" s="2"/>
      <c r="GI236" s="2"/>
      <c r="GJ236" s="2"/>
      <c r="GK236" s="2"/>
      <c r="GL236" s="2"/>
      <c r="GM236" s="2"/>
      <c r="GN236" s="2"/>
      <c r="GO236" s="2"/>
      <c r="GP236" s="2"/>
      <c r="GQ236" s="2"/>
      <c r="GR236" s="2"/>
      <c r="GS236" s="2"/>
      <c r="GT236" s="2"/>
      <c r="GU236" s="2"/>
      <c r="GV236" s="2"/>
      <c r="GW236" s="2"/>
      <c r="GX236" s="2"/>
      <c r="GY236" s="2"/>
      <c r="GZ236" s="2"/>
      <c r="HA236" s="2"/>
      <c r="HB236" s="2"/>
      <c r="HC236" s="2"/>
      <c r="HD236" s="2"/>
      <c r="HE236" s="2"/>
      <c r="HF236" s="2"/>
      <c r="HG236" s="2"/>
      <c r="HH236" s="2"/>
      <c r="HI236" s="2"/>
      <c r="HJ236" s="2"/>
      <c r="HK236" s="2"/>
      <c r="HL236" s="2"/>
      <c r="HM236" s="2"/>
      <c r="HN236" s="2"/>
      <c r="HO236" s="2"/>
      <c r="HP236" s="2"/>
      <c r="HQ236" s="2"/>
      <c r="HR236" s="2"/>
      <c r="HS236" s="2"/>
      <c r="HT236" s="2"/>
      <c r="HU236" s="2"/>
      <c r="HV236" s="2"/>
      <c r="HW236" s="2"/>
      <c r="HX236" s="2"/>
      <c r="HY236" s="2"/>
      <c r="HZ236" s="2"/>
      <c r="IA236" s="2"/>
      <c r="IB236" s="2"/>
      <c r="IC236" s="2"/>
      <c r="ID236" s="2"/>
      <c r="IE236" s="2"/>
      <c r="IF236" s="2"/>
      <c r="IG236" s="2"/>
      <c r="IH236" s="2"/>
      <c r="II236" s="2"/>
      <c r="IJ236" s="2"/>
      <c r="IK236" s="2"/>
      <c r="IL236" s="2"/>
      <c r="IM236" s="2"/>
      <c r="IN236" s="2"/>
      <c r="IO236" s="2"/>
      <c r="IP236" s="2"/>
      <c r="IQ236" s="2"/>
      <c r="IR236" s="2"/>
      <c r="IS236" s="2"/>
      <c r="IT236" s="2"/>
      <c r="IU236" s="2"/>
      <c r="IV236" s="2"/>
    </row>
    <row r="237" spans="1:256" ht="45" customHeight="1" thickTop="1" thickBot="1" x14ac:dyDescent="0.55000000000000004">
      <c r="B237" s="23"/>
      <c r="C237" s="95"/>
      <c r="D237" s="275"/>
      <c r="E237" s="97"/>
      <c r="F237" s="276"/>
      <c r="G237" s="277"/>
      <c r="H237" s="244"/>
      <c r="I237" s="244"/>
      <c r="J237" s="244"/>
      <c r="K237" s="244"/>
      <c r="L237" s="244"/>
      <c r="M237" s="244"/>
      <c r="N237" s="244"/>
      <c r="O237" s="244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U237" s="2"/>
      <c r="CV237" s="2"/>
      <c r="CW237" s="2"/>
      <c r="CX237" s="2"/>
      <c r="CY237" s="2"/>
      <c r="CZ237" s="2"/>
      <c r="DA237" s="2"/>
      <c r="DB237" s="2"/>
      <c r="DC237" s="2"/>
      <c r="DD237" s="2"/>
      <c r="DE237" s="2"/>
      <c r="DF237" s="2"/>
      <c r="DG237" s="2"/>
      <c r="DH237" s="2"/>
      <c r="DI237" s="2"/>
      <c r="DJ237" s="2"/>
      <c r="DK237" s="2"/>
      <c r="DL237" s="2"/>
      <c r="DM237" s="2"/>
      <c r="DN237" s="2"/>
      <c r="DO237" s="2"/>
      <c r="DP237" s="2"/>
      <c r="DQ237" s="2"/>
      <c r="DR237" s="2"/>
      <c r="DS237" s="2"/>
      <c r="DT237" s="2"/>
      <c r="DU237" s="2"/>
      <c r="DV237" s="2"/>
      <c r="DW237" s="2"/>
      <c r="DX237" s="2"/>
      <c r="DY237" s="2"/>
      <c r="DZ237" s="2"/>
      <c r="EA237" s="2"/>
      <c r="EB237" s="2"/>
      <c r="EC237" s="2"/>
      <c r="ED237" s="2"/>
      <c r="EE237" s="2"/>
      <c r="EF237" s="2"/>
      <c r="EG237" s="2"/>
      <c r="EH237" s="2"/>
      <c r="EI237" s="2"/>
      <c r="EJ237" s="2"/>
      <c r="EK237" s="2"/>
      <c r="EL237" s="2"/>
      <c r="EM237" s="2"/>
      <c r="EN237" s="2"/>
      <c r="EO237" s="2"/>
      <c r="EP237" s="2"/>
      <c r="EQ237" s="2"/>
      <c r="ER237" s="2"/>
      <c r="ES237" s="2"/>
      <c r="ET237" s="2"/>
      <c r="EU237" s="2"/>
      <c r="EV237" s="2"/>
      <c r="EW237" s="2"/>
      <c r="EX237" s="2"/>
      <c r="EY237" s="2"/>
      <c r="EZ237" s="2"/>
      <c r="FA237" s="2"/>
      <c r="FB237" s="2"/>
      <c r="FC237" s="2"/>
      <c r="FD237" s="2"/>
      <c r="FE237" s="2"/>
      <c r="FF237" s="2"/>
      <c r="FG237" s="2"/>
      <c r="FH237" s="2"/>
      <c r="FI237" s="2"/>
      <c r="FJ237" s="2"/>
      <c r="FK237" s="2"/>
      <c r="FL237" s="2"/>
      <c r="FM237" s="2"/>
      <c r="FN237" s="2"/>
      <c r="FO237" s="2"/>
      <c r="FP237" s="2"/>
      <c r="FQ237" s="2"/>
      <c r="FR237" s="2"/>
      <c r="FS237" s="2"/>
      <c r="FT237" s="2"/>
      <c r="FU237" s="2"/>
      <c r="FV237" s="2"/>
      <c r="FW237" s="2"/>
      <c r="FX237" s="2"/>
      <c r="FY237" s="2"/>
      <c r="FZ237" s="2"/>
      <c r="GA237" s="2"/>
      <c r="GB237" s="2"/>
      <c r="GC237" s="2"/>
      <c r="GD237" s="2"/>
      <c r="GE237" s="2"/>
      <c r="GF237" s="2"/>
      <c r="GG237" s="2"/>
      <c r="GH237" s="2"/>
      <c r="GI237" s="2"/>
      <c r="GJ237" s="2"/>
      <c r="GK237" s="2"/>
      <c r="GL237" s="2"/>
      <c r="GM237" s="2"/>
      <c r="GN237" s="2"/>
      <c r="GO237" s="2"/>
      <c r="GP237" s="2"/>
      <c r="GQ237" s="2"/>
      <c r="GR237" s="2"/>
      <c r="GS237" s="2"/>
      <c r="GT237" s="2"/>
      <c r="GU237" s="2"/>
      <c r="GV237" s="2"/>
      <c r="GW237" s="2"/>
      <c r="GX237" s="2"/>
      <c r="GY237" s="2"/>
      <c r="GZ237" s="2"/>
      <c r="HA237" s="2"/>
      <c r="HB237" s="2"/>
      <c r="HC237" s="2"/>
      <c r="HD237" s="2"/>
      <c r="HE237" s="2"/>
      <c r="HF237" s="2"/>
      <c r="HG237" s="2"/>
      <c r="HH237" s="2"/>
      <c r="HI237" s="2"/>
      <c r="HJ237" s="2"/>
      <c r="HK237" s="2"/>
      <c r="HL237" s="2"/>
      <c r="HM237" s="2"/>
      <c r="HN237" s="2"/>
      <c r="HO237" s="2"/>
      <c r="HP237" s="2"/>
      <c r="HQ237" s="2"/>
      <c r="HR237" s="2"/>
      <c r="HS237" s="2"/>
      <c r="HT237" s="2"/>
      <c r="HU237" s="2"/>
      <c r="HV237" s="2"/>
      <c r="HW237" s="2"/>
      <c r="HX237" s="2"/>
      <c r="HY237" s="2"/>
      <c r="HZ237" s="2"/>
      <c r="IA237" s="2"/>
      <c r="IB237" s="2"/>
      <c r="IC237" s="2"/>
      <c r="ID237" s="2"/>
      <c r="IE237" s="2"/>
      <c r="IF237" s="2"/>
      <c r="IG237" s="2"/>
      <c r="IH237" s="2"/>
      <c r="II237" s="2"/>
      <c r="IJ237" s="2"/>
      <c r="IK237" s="2"/>
      <c r="IL237" s="2"/>
      <c r="IM237" s="2"/>
      <c r="IN237" s="2"/>
      <c r="IO237" s="2"/>
      <c r="IP237" s="2"/>
      <c r="IQ237" s="2"/>
      <c r="IR237" s="2"/>
      <c r="IS237" s="2"/>
      <c r="IT237" s="2"/>
      <c r="IU237" s="2"/>
      <c r="IV237" s="2"/>
    </row>
    <row r="238" spans="1:256" ht="45" customHeight="1" thickTop="1" thickBot="1" x14ac:dyDescent="0.55000000000000004">
      <c r="B238" s="29"/>
      <c r="C238" s="503" t="s">
        <v>7</v>
      </c>
      <c r="D238" s="505" t="s">
        <v>8</v>
      </c>
      <c r="E238" s="507"/>
      <c r="F238" s="503" t="s">
        <v>9</v>
      </c>
      <c r="G238" s="509" t="s">
        <v>10</v>
      </c>
      <c r="H238" s="510"/>
      <c r="I238" s="498" t="s">
        <v>2</v>
      </c>
      <c r="J238" s="499"/>
      <c r="K238" s="499"/>
      <c r="L238" s="500"/>
      <c r="M238" s="490" t="s">
        <v>3</v>
      </c>
      <c r="N238" s="30"/>
      <c r="O238" s="31"/>
      <c r="P238" s="2"/>
      <c r="Q238" s="23"/>
      <c r="R238" s="23"/>
      <c r="S238" s="23"/>
      <c r="T238" s="23"/>
      <c r="U238" s="23"/>
      <c r="V238" s="23"/>
      <c r="W238" s="23"/>
      <c r="X238" s="23"/>
      <c r="Y238" s="23"/>
      <c r="Z238" s="23"/>
      <c r="AA238" s="23"/>
      <c r="AB238" s="23"/>
      <c r="AC238" s="23"/>
      <c r="AD238" s="23"/>
      <c r="AE238" s="23"/>
      <c r="AF238" s="23"/>
      <c r="AG238" s="23"/>
      <c r="AH238" s="23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U238" s="2"/>
      <c r="CV238" s="2"/>
      <c r="CW238" s="2"/>
      <c r="CX238" s="2"/>
      <c r="CY238" s="2"/>
      <c r="CZ238" s="2"/>
      <c r="DA238" s="2"/>
      <c r="DB238" s="2"/>
      <c r="DC238" s="2"/>
      <c r="DD238" s="2"/>
      <c r="DE238" s="2"/>
      <c r="DF238" s="2"/>
      <c r="DG238" s="2"/>
      <c r="DH238" s="2"/>
      <c r="DI238" s="2"/>
      <c r="DJ238" s="2"/>
      <c r="DK238" s="2"/>
      <c r="DL238" s="2"/>
      <c r="DM238" s="2"/>
      <c r="DN238" s="2"/>
      <c r="DO238" s="2"/>
      <c r="DP238" s="2"/>
      <c r="DQ238" s="2"/>
      <c r="DR238" s="2"/>
      <c r="DS238" s="2"/>
      <c r="DT238" s="2"/>
      <c r="DU238" s="2"/>
      <c r="DV238" s="2"/>
      <c r="DW238" s="2"/>
      <c r="DX238" s="2"/>
      <c r="DY238" s="2"/>
      <c r="DZ238" s="2"/>
      <c r="EA238" s="2"/>
      <c r="EB238" s="2"/>
      <c r="EC238" s="2"/>
      <c r="ED238" s="2"/>
      <c r="EE238" s="2"/>
      <c r="EF238" s="2"/>
      <c r="EG238" s="2"/>
      <c r="EH238" s="2"/>
      <c r="EI238" s="2"/>
      <c r="EJ238" s="2"/>
      <c r="EK238" s="2"/>
      <c r="EL238" s="2"/>
      <c r="EM238" s="2"/>
      <c r="EN238" s="2"/>
      <c r="EO238" s="2"/>
      <c r="EP238" s="2"/>
      <c r="EQ238" s="2"/>
      <c r="ER238" s="2"/>
      <c r="ES238" s="2"/>
      <c r="ET238" s="2"/>
      <c r="EU238" s="2"/>
      <c r="EV238" s="2"/>
      <c r="EW238" s="2"/>
      <c r="EX238" s="2"/>
      <c r="EY238" s="2"/>
      <c r="EZ238" s="2"/>
      <c r="FA238" s="2"/>
      <c r="FB238" s="2"/>
      <c r="FC238" s="2"/>
      <c r="FD238" s="2"/>
      <c r="FE238" s="2"/>
      <c r="FF238" s="2"/>
      <c r="FG238" s="2"/>
      <c r="FH238" s="2"/>
      <c r="FI238" s="2"/>
      <c r="FJ238" s="2"/>
      <c r="FK238" s="2"/>
      <c r="FL238" s="2"/>
      <c r="FM238" s="2"/>
      <c r="FN238" s="2"/>
      <c r="FO238" s="2"/>
      <c r="FP238" s="2"/>
      <c r="FQ238" s="2"/>
      <c r="FR238" s="2"/>
      <c r="FS238" s="2"/>
      <c r="FT238" s="2"/>
      <c r="FU238" s="2"/>
      <c r="FV238" s="2"/>
      <c r="FW238" s="2"/>
      <c r="FX238" s="2"/>
      <c r="FY238" s="2"/>
      <c r="FZ238" s="2"/>
      <c r="GA238" s="2"/>
      <c r="GB238" s="2"/>
      <c r="GC238" s="2"/>
      <c r="GD238" s="2"/>
      <c r="GE238" s="2"/>
      <c r="GF238" s="2"/>
      <c r="GG238" s="2"/>
      <c r="GH238" s="2"/>
      <c r="GI238" s="2"/>
      <c r="GJ238" s="2"/>
      <c r="GK238" s="2"/>
      <c r="GL238" s="2"/>
      <c r="GM238" s="2"/>
      <c r="GN238" s="2"/>
      <c r="GO238" s="2"/>
      <c r="GP238" s="2"/>
      <c r="GQ238" s="2"/>
      <c r="GR238" s="2"/>
      <c r="GS238" s="2"/>
      <c r="GT238" s="2"/>
      <c r="GU238" s="2"/>
      <c r="GV238" s="2"/>
      <c r="GW238" s="2"/>
      <c r="GX238" s="2"/>
      <c r="GY238" s="2"/>
      <c r="GZ238" s="2"/>
      <c r="HA238" s="2"/>
      <c r="HB238" s="2"/>
      <c r="HC238" s="2"/>
      <c r="HD238" s="2"/>
      <c r="HE238" s="2"/>
      <c r="HF238" s="2"/>
      <c r="HG238" s="2"/>
      <c r="HH238" s="2"/>
      <c r="HI238" s="2"/>
      <c r="HJ238" s="2"/>
      <c r="HK238" s="2"/>
      <c r="HL238" s="2"/>
      <c r="HM238" s="2"/>
      <c r="HN238" s="2"/>
      <c r="HO238" s="2"/>
      <c r="HP238" s="2"/>
      <c r="HQ238" s="2"/>
      <c r="HR238" s="2"/>
      <c r="HS238" s="2"/>
      <c r="HT238" s="2"/>
      <c r="HU238" s="2"/>
      <c r="HV238" s="2"/>
      <c r="HW238" s="2"/>
      <c r="HX238" s="2"/>
      <c r="HY238" s="2"/>
      <c r="HZ238" s="2"/>
      <c r="IA238" s="2"/>
      <c r="IB238" s="2"/>
      <c r="IC238" s="2"/>
      <c r="ID238" s="2"/>
      <c r="IE238" s="2"/>
      <c r="IF238" s="2"/>
      <c r="IG238" s="2"/>
      <c r="IH238" s="2"/>
      <c r="II238" s="2"/>
      <c r="IJ238" s="2"/>
      <c r="IK238" s="2"/>
      <c r="IL238" s="2"/>
      <c r="IM238" s="2"/>
      <c r="IN238" s="2"/>
      <c r="IO238" s="2"/>
      <c r="IP238" s="2"/>
      <c r="IQ238" s="2"/>
      <c r="IR238" s="2"/>
      <c r="IS238" s="2"/>
      <c r="IT238" s="2"/>
      <c r="IU238" s="2"/>
      <c r="IV238" s="2"/>
    </row>
    <row r="239" spans="1:256" ht="45" customHeight="1" thickTop="1" thickBot="1" x14ac:dyDescent="0.55000000000000004">
      <c r="A239" s="32"/>
      <c r="B239" s="29"/>
      <c r="C239" s="504"/>
      <c r="D239" s="506"/>
      <c r="E239" s="508"/>
      <c r="F239" s="504"/>
      <c r="G239" s="33">
        <v>2020</v>
      </c>
      <c r="H239" s="34">
        <v>2021</v>
      </c>
      <c r="I239" s="35">
        <v>2020</v>
      </c>
      <c r="J239" s="15">
        <v>2021</v>
      </c>
      <c r="K239" s="15" t="s">
        <v>5</v>
      </c>
      <c r="L239" s="15" t="s">
        <v>6</v>
      </c>
      <c r="M239" s="491"/>
      <c r="N239" s="36"/>
      <c r="O239" s="37"/>
      <c r="P239" s="2"/>
      <c r="Q239" s="23"/>
      <c r="R239" s="23"/>
      <c r="S239" s="23"/>
      <c r="T239" s="23"/>
      <c r="U239" s="23"/>
      <c r="V239" s="23"/>
      <c r="W239" s="23"/>
      <c r="X239" s="23"/>
      <c r="Y239" s="23"/>
      <c r="Z239" s="23"/>
      <c r="AA239" s="23"/>
      <c r="AB239" s="23"/>
      <c r="AC239" s="23"/>
      <c r="AD239" s="23"/>
      <c r="AE239" s="23"/>
      <c r="AF239" s="23"/>
      <c r="AG239" s="23"/>
      <c r="AH239" s="23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U239" s="2"/>
      <c r="CV239" s="2"/>
      <c r="CW239" s="2"/>
      <c r="CX239" s="2"/>
      <c r="CY239" s="2"/>
      <c r="CZ239" s="2"/>
      <c r="DA239" s="2"/>
      <c r="DB239" s="2"/>
      <c r="DC239" s="2"/>
      <c r="DD239" s="2"/>
      <c r="DE239" s="2"/>
      <c r="DF239" s="2"/>
      <c r="DG239" s="2"/>
      <c r="DH239" s="2"/>
      <c r="DI239" s="2"/>
      <c r="DJ239" s="2"/>
      <c r="DK239" s="2"/>
      <c r="DL239" s="2"/>
      <c r="DM239" s="2"/>
      <c r="DN239" s="2"/>
      <c r="DO239" s="2"/>
      <c r="DP239" s="2"/>
      <c r="DQ239" s="2"/>
      <c r="DR239" s="2"/>
      <c r="DS239" s="2"/>
      <c r="DT239" s="2"/>
      <c r="DU239" s="2"/>
      <c r="DV239" s="2"/>
      <c r="DW239" s="2"/>
      <c r="DX239" s="2"/>
      <c r="DY239" s="2"/>
      <c r="DZ239" s="2"/>
      <c r="EA239" s="2"/>
      <c r="EB239" s="2"/>
      <c r="EC239" s="2"/>
      <c r="ED239" s="2"/>
      <c r="EE239" s="2"/>
      <c r="EF239" s="2"/>
      <c r="EG239" s="2"/>
      <c r="EH239" s="2"/>
      <c r="EI239" s="2"/>
      <c r="EJ239" s="2"/>
      <c r="EK239" s="2"/>
      <c r="EL239" s="2"/>
      <c r="EM239" s="2"/>
      <c r="EN239" s="2"/>
      <c r="EO239" s="2"/>
      <c r="EP239" s="2"/>
      <c r="EQ239" s="2"/>
      <c r="ER239" s="2"/>
      <c r="ES239" s="2"/>
      <c r="ET239" s="2"/>
      <c r="EU239" s="2"/>
      <c r="EV239" s="2"/>
      <c r="EW239" s="2"/>
      <c r="EX239" s="2"/>
      <c r="EY239" s="2"/>
      <c r="EZ239" s="2"/>
      <c r="FA239" s="2"/>
      <c r="FB239" s="2"/>
      <c r="FC239" s="2"/>
      <c r="FD239" s="2"/>
      <c r="FE239" s="2"/>
      <c r="FF239" s="2"/>
      <c r="FG239" s="2"/>
      <c r="FH239" s="2"/>
      <c r="FI239" s="2"/>
      <c r="FJ239" s="2"/>
      <c r="FK239" s="2"/>
      <c r="FL239" s="2"/>
      <c r="FM239" s="2"/>
      <c r="FN239" s="2"/>
      <c r="FO239" s="2"/>
      <c r="FP239" s="2"/>
      <c r="FQ239" s="2"/>
      <c r="FR239" s="2"/>
      <c r="FS239" s="2"/>
      <c r="FT239" s="2"/>
      <c r="FU239" s="2"/>
      <c r="FV239" s="2"/>
      <c r="FW239" s="2"/>
      <c r="FX239" s="2"/>
      <c r="FY239" s="2"/>
      <c r="FZ239" s="2"/>
      <c r="GA239" s="2"/>
      <c r="GB239" s="2"/>
      <c r="GC239" s="2"/>
      <c r="GD239" s="2"/>
      <c r="GE239" s="2"/>
      <c r="GF239" s="2"/>
      <c r="GG239" s="2"/>
      <c r="GH239" s="2"/>
      <c r="GI239" s="2"/>
      <c r="GJ239" s="2"/>
      <c r="GK239" s="2"/>
      <c r="GL239" s="2"/>
      <c r="GM239" s="2"/>
      <c r="GN239" s="2"/>
      <c r="GO239" s="2"/>
      <c r="GP239" s="2"/>
      <c r="GQ239" s="2"/>
      <c r="GR239" s="2"/>
      <c r="GS239" s="2"/>
      <c r="GT239" s="2"/>
      <c r="GU239" s="2"/>
      <c r="GV239" s="2"/>
      <c r="GW239" s="2"/>
      <c r="GX239" s="2"/>
      <c r="GY239" s="2"/>
      <c r="GZ239" s="2"/>
      <c r="HA239" s="2"/>
      <c r="HB239" s="2"/>
      <c r="HC239" s="2"/>
      <c r="HD239" s="2"/>
      <c r="HE239" s="2"/>
      <c r="HF239" s="2"/>
      <c r="HG239" s="2"/>
      <c r="HH239" s="2"/>
      <c r="HI239" s="2"/>
      <c r="HJ239" s="2"/>
      <c r="HK239" s="2"/>
      <c r="HL239" s="2"/>
      <c r="HM239" s="2"/>
      <c r="HN239" s="2"/>
      <c r="HO239" s="2"/>
      <c r="HP239" s="2"/>
      <c r="HQ239" s="2"/>
      <c r="HR239" s="2"/>
      <c r="HS239" s="2"/>
      <c r="HT239" s="2"/>
      <c r="HU239" s="2"/>
      <c r="HV239" s="2"/>
      <c r="HW239" s="2"/>
      <c r="HX239" s="2"/>
      <c r="HY239" s="2"/>
      <c r="HZ239" s="2"/>
      <c r="IA239" s="2"/>
      <c r="IB239" s="2"/>
      <c r="IC239" s="2"/>
      <c r="ID239" s="2"/>
      <c r="IE239" s="2"/>
      <c r="IF239" s="2"/>
      <c r="IG239" s="2"/>
      <c r="IH239" s="2"/>
      <c r="II239" s="2"/>
      <c r="IJ239" s="2"/>
      <c r="IK239" s="2"/>
      <c r="IL239" s="2"/>
      <c r="IM239" s="2"/>
      <c r="IN239" s="2"/>
      <c r="IO239" s="2"/>
      <c r="IP239" s="2"/>
      <c r="IQ239" s="2"/>
      <c r="IR239" s="2"/>
      <c r="IS239" s="2"/>
      <c r="IT239" s="2"/>
      <c r="IU239" s="2"/>
      <c r="IV239" s="2"/>
    </row>
    <row r="240" spans="1:256" ht="45" customHeight="1" thickTop="1" thickBot="1" x14ac:dyDescent="0.55000000000000004">
      <c r="B240" s="244"/>
      <c r="C240" s="157" t="s">
        <v>287</v>
      </c>
      <c r="D240" s="187" t="s">
        <v>288</v>
      </c>
      <c r="E240" s="159"/>
      <c r="F240" s="160"/>
      <c r="G240" s="190"/>
      <c r="H240" s="190"/>
      <c r="I240" s="190">
        <f>SUM(I241,I246,I252,I256:I257,I262:I263,I267)+I273+I286</f>
        <v>140050</v>
      </c>
      <c r="J240" s="190">
        <f>SUM(J241,J246,J252,J256:J257,J262:J263,J267)+J273+J286</f>
        <v>158700</v>
      </c>
      <c r="K240" s="190">
        <f t="shared" ref="K240:L240" si="17">SUM(K241,K246,K252,K256:K257,K262:K263,K267)+K273+K286</f>
        <v>43950</v>
      </c>
      <c r="L240" s="190">
        <f t="shared" si="17"/>
        <v>43950</v>
      </c>
      <c r="M240" s="190">
        <f>SUM(M241,M246,M252,M256:M257,M262:M263,M267)+M273+M286</f>
        <v>282530</v>
      </c>
      <c r="N240" s="190"/>
      <c r="O240" s="190"/>
      <c r="P240" s="3"/>
      <c r="Q240" s="3"/>
      <c r="R240" s="3"/>
      <c r="S240" s="3"/>
      <c r="T240" s="278">
        <f>163600-J240</f>
        <v>4900</v>
      </c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  <c r="BT240" s="3"/>
      <c r="BU240" s="3"/>
      <c r="BV240" s="3"/>
      <c r="BW240" s="3"/>
      <c r="BX240" s="3"/>
      <c r="BY240" s="3"/>
      <c r="BZ240" s="3"/>
      <c r="CA240" s="3"/>
      <c r="CB240" s="3"/>
      <c r="CC240" s="3"/>
      <c r="CD240" s="3"/>
      <c r="CE240" s="3"/>
      <c r="CF240" s="3"/>
      <c r="CG240" s="3"/>
      <c r="CH240" s="3"/>
      <c r="CI240" s="3"/>
      <c r="CJ240" s="3"/>
      <c r="CK240" s="3"/>
      <c r="CL240" s="3"/>
      <c r="CM240" s="3"/>
      <c r="CN240" s="3"/>
      <c r="CO240" s="3"/>
      <c r="CP240" s="3"/>
      <c r="CQ240" s="3"/>
      <c r="CR240" s="3"/>
      <c r="CS240" s="3"/>
      <c r="CT240" s="3"/>
      <c r="CU240" s="3"/>
      <c r="CV240" s="3"/>
      <c r="CW240" s="3"/>
      <c r="CX240" s="3"/>
      <c r="CY240" s="3"/>
      <c r="CZ240" s="3"/>
      <c r="DA240" s="3"/>
      <c r="DB240" s="3"/>
      <c r="DC240" s="3"/>
      <c r="DD240" s="3"/>
      <c r="DE240" s="3"/>
      <c r="DF240" s="3"/>
      <c r="DG240" s="3"/>
      <c r="DH240" s="3"/>
      <c r="DI240" s="3"/>
      <c r="DJ240" s="3"/>
      <c r="DK240" s="3"/>
      <c r="DL240" s="3"/>
      <c r="DM240" s="3"/>
      <c r="DN240" s="3"/>
      <c r="DO240" s="3"/>
      <c r="DP240" s="3"/>
      <c r="DQ240" s="3"/>
      <c r="DR240" s="3"/>
      <c r="DS240" s="3"/>
      <c r="DT240" s="3"/>
      <c r="DU240" s="3"/>
      <c r="DV240" s="3"/>
      <c r="DW240" s="3"/>
      <c r="DX240" s="3"/>
      <c r="DY240" s="3"/>
      <c r="DZ240" s="3"/>
      <c r="EA240" s="3"/>
      <c r="EB240" s="3"/>
      <c r="EC240" s="3"/>
      <c r="ED240" s="3"/>
      <c r="EE240" s="3"/>
      <c r="EF240" s="3"/>
      <c r="EG240" s="3"/>
      <c r="EH240" s="3"/>
      <c r="EI240" s="3"/>
      <c r="EJ240" s="3"/>
      <c r="EK240" s="3"/>
      <c r="EL240" s="3"/>
      <c r="EM240" s="3"/>
      <c r="EN240" s="3"/>
      <c r="EO240" s="3"/>
      <c r="EP240" s="3"/>
      <c r="EQ240" s="3"/>
      <c r="ER240" s="3"/>
      <c r="ES240" s="3"/>
      <c r="ET240" s="3"/>
      <c r="EU240" s="3"/>
      <c r="EV240" s="3"/>
      <c r="EW240" s="3"/>
      <c r="EX240" s="3"/>
      <c r="EY240" s="3"/>
      <c r="EZ240" s="3"/>
      <c r="FA240" s="3"/>
      <c r="FB240" s="3"/>
      <c r="FC240" s="3"/>
      <c r="FD240" s="3"/>
      <c r="FE240" s="3"/>
      <c r="FF240" s="3"/>
      <c r="FG240" s="3"/>
      <c r="FH240" s="3"/>
      <c r="FI240" s="3"/>
      <c r="FJ240" s="3"/>
      <c r="FK240" s="3"/>
      <c r="FL240" s="3"/>
      <c r="FM240" s="3"/>
      <c r="FN240" s="3"/>
      <c r="FO240" s="3"/>
      <c r="FP240" s="3"/>
      <c r="FQ240" s="3"/>
      <c r="FR240" s="3"/>
      <c r="FS240" s="3"/>
      <c r="FT240" s="3"/>
      <c r="FU240" s="3"/>
      <c r="FV240" s="3"/>
      <c r="FW240" s="3"/>
      <c r="FX240" s="3"/>
      <c r="FY240" s="3"/>
      <c r="FZ240" s="3"/>
      <c r="GA240" s="3"/>
      <c r="GB240" s="3"/>
      <c r="GC240" s="3"/>
      <c r="GD240" s="3"/>
      <c r="GE240" s="3"/>
      <c r="GF240" s="3"/>
      <c r="GG240" s="3"/>
      <c r="GH240" s="3"/>
      <c r="GI240" s="3"/>
      <c r="GJ240" s="3"/>
      <c r="GK240" s="3"/>
      <c r="GL240" s="3"/>
      <c r="GM240" s="3"/>
      <c r="GN240" s="3"/>
      <c r="GO240" s="3"/>
      <c r="GP240" s="3"/>
      <c r="GQ240" s="3"/>
      <c r="GR240" s="3"/>
      <c r="GS240" s="3"/>
      <c r="GT240" s="3"/>
      <c r="GU240" s="3"/>
      <c r="GV240" s="3"/>
      <c r="GW240" s="3"/>
      <c r="GX240" s="3"/>
      <c r="GY240" s="3"/>
      <c r="GZ240" s="3"/>
      <c r="HA240" s="3"/>
      <c r="HB240" s="3"/>
      <c r="HC240" s="3"/>
      <c r="HD240" s="3"/>
      <c r="HE240" s="3"/>
      <c r="HF240" s="3"/>
      <c r="HG240" s="3"/>
      <c r="HH240" s="3"/>
      <c r="HI240" s="3"/>
      <c r="HJ240" s="3"/>
      <c r="HK240" s="3"/>
      <c r="HL240" s="3"/>
      <c r="HM240" s="3"/>
      <c r="HN240" s="3"/>
      <c r="HO240" s="3"/>
      <c r="HP240" s="3"/>
      <c r="HQ240" s="3"/>
      <c r="HR240" s="3"/>
      <c r="HS240" s="3"/>
      <c r="HT240" s="3"/>
      <c r="HU240" s="3"/>
      <c r="HV240" s="3"/>
      <c r="HW240" s="3"/>
      <c r="HX240" s="3"/>
      <c r="HY240" s="3"/>
      <c r="HZ240" s="3"/>
      <c r="IA240" s="3"/>
      <c r="IB240" s="3"/>
      <c r="IC240" s="3"/>
      <c r="ID240" s="3"/>
      <c r="IE240" s="3"/>
      <c r="IF240" s="3"/>
      <c r="IG240" s="3"/>
      <c r="IH240" s="3"/>
      <c r="II240" s="3"/>
      <c r="IJ240" s="3"/>
      <c r="IK240" s="3"/>
      <c r="IL240" s="3"/>
      <c r="IM240" s="3"/>
      <c r="IN240" s="3"/>
      <c r="IO240" s="3"/>
      <c r="IP240" s="3"/>
      <c r="IQ240" s="3"/>
      <c r="IR240" s="3"/>
      <c r="IS240" s="3"/>
      <c r="IT240" s="3"/>
      <c r="IU240" s="3"/>
      <c r="IV240" s="3"/>
    </row>
    <row r="241" spans="2:256" ht="45" customHeight="1" thickTop="1" x14ac:dyDescent="0.5">
      <c r="B241" s="23"/>
      <c r="C241" s="50" t="s">
        <v>289</v>
      </c>
      <c r="D241" s="279" t="s">
        <v>290</v>
      </c>
      <c r="E241" s="52"/>
      <c r="F241" s="181" t="s">
        <v>127</v>
      </c>
      <c r="G241" s="78"/>
      <c r="H241" s="78"/>
      <c r="I241" s="78">
        <f>SUM(I242:I244)</f>
        <v>2700</v>
      </c>
      <c r="J241" s="78">
        <f>SUM(J242:J244)</f>
        <v>2700</v>
      </c>
      <c r="K241" s="78">
        <f t="shared" ref="K241:M241" si="18">SUM(K242:K244)</f>
        <v>0</v>
      </c>
      <c r="L241" s="78">
        <f t="shared" si="18"/>
        <v>0</v>
      </c>
      <c r="M241" s="78">
        <f t="shared" si="18"/>
        <v>0</v>
      </c>
      <c r="N241" s="78"/>
      <c r="O241" s="78"/>
      <c r="P241" s="20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  <c r="CR241" s="2"/>
      <c r="CS241" s="2"/>
      <c r="CT241" s="2"/>
      <c r="CU241" s="2"/>
      <c r="CV241" s="2"/>
      <c r="CW241" s="2"/>
      <c r="CX241" s="2"/>
      <c r="CY241" s="2"/>
      <c r="CZ241" s="2"/>
      <c r="DA241" s="2"/>
      <c r="DB241" s="2"/>
      <c r="DC241" s="2"/>
      <c r="DD241" s="2"/>
      <c r="DE241" s="2"/>
      <c r="DF241" s="2"/>
      <c r="DG241" s="2"/>
      <c r="DH241" s="2"/>
      <c r="DI241" s="2"/>
      <c r="DJ241" s="2"/>
      <c r="DK241" s="2"/>
      <c r="DL241" s="2"/>
      <c r="DM241" s="2"/>
      <c r="DN241" s="2"/>
      <c r="DO241" s="2"/>
      <c r="DP241" s="2"/>
      <c r="DQ241" s="2"/>
      <c r="DR241" s="2"/>
      <c r="DS241" s="2"/>
      <c r="DT241" s="2"/>
      <c r="DU241" s="2"/>
      <c r="DV241" s="2"/>
      <c r="DW241" s="2"/>
      <c r="DX241" s="2"/>
      <c r="DY241" s="2"/>
      <c r="DZ241" s="2"/>
      <c r="EA241" s="2"/>
      <c r="EB241" s="2"/>
      <c r="EC241" s="2"/>
      <c r="ED241" s="2"/>
      <c r="EE241" s="2"/>
      <c r="EF241" s="2"/>
      <c r="EG241" s="2"/>
      <c r="EH241" s="2"/>
      <c r="EI241" s="2"/>
      <c r="EJ241" s="2"/>
      <c r="EK241" s="2"/>
      <c r="EL241" s="2"/>
      <c r="EM241" s="2"/>
      <c r="EN241" s="2"/>
      <c r="EO241" s="2"/>
      <c r="EP241" s="2"/>
      <c r="EQ241" s="2"/>
      <c r="ER241" s="2"/>
      <c r="ES241" s="2"/>
      <c r="ET241" s="2"/>
      <c r="EU241" s="2"/>
      <c r="EV241" s="2"/>
      <c r="EW241" s="2"/>
      <c r="EX241" s="2"/>
      <c r="EY241" s="2"/>
      <c r="EZ241" s="2"/>
      <c r="FA241" s="2"/>
      <c r="FB241" s="2"/>
      <c r="FC241" s="2"/>
      <c r="FD241" s="2"/>
      <c r="FE241" s="2"/>
      <c r="FF241" s="2"/>
      <c r="FG241" s="2"/>
      <c r="FH241" s="2"/>
      <c r="FI241" s="2"/>
      <c r="FJ241" s="2"/>
      <c r="FK241" s="2"/>
      <c r="FL241" s="2"/>
      <c r="FM241" s="2"/>
      <c r="FN241" s="2"/>
      <c r="FO241" s="2"/>
      <c r="FP241" s="2"/>
      <c r="FQ241" s="2"/>
      <c r="FR241" s="2"/>
      <c r="FS241" s="2"/>
      <c r="FT241" s="2"/>
      <c r="FU241" s="2"/>
      <c r="FV241" s="2"/>
      <c r="FW241" s="2"/>
      <c r="FX241" s="2"/>
      <c r="FY241" s="2"/>
      <c r="FZ241" s="2"/>
      <c r="GA241" s="2"/>
      <c r="GB241" s="2"/>
      <c r="GC241" s="2"/>
      <c r="GD241" s="2"/>
      <c r="GE241" s="2"/>
      <c r="GF241" s="2"/>
      <c r="GG241" s="2"/>
      <c r="GH241" s="2"/>
      <c r="GI241" s="2"/>
      <c r="GJ241" s="2"/>
      <c r="GK241" s="2"/>
      <c r="GL241" s="2"/>
      <c r="GM241" s="2"/>
      <c r="GN241" s="2"/>
      <c r="GO241" s="2"/>
      <c r="GP241" s="2"/>
      <c r="GQ241" s="2"/>
      <c r="GR241" s="2"/>
      <c r="GS241" s="2"/>
      <c r="GT241" s="2"/>
      <c r="GU241" s="2"/>
      <c r="GV241" s="2"/>
      <c r="GW241" s="2"/>
      <c r="GX241" s="2"/>
      <c r="GY241" s="2"/>
      <c r="GZ241" s="2"/>
      <c r="HA241" s="2"/>
      <c r="HB241" s="2"/>
      <c r="HC241" s="2"/>
      <c r="HD241" s="2"/>
      <c r="HE241" s="2"/>
      <c r="HF241" s="2"/>
      <c r="HG241" s="2"/>
      <c r="HH241" s="2"/>
      <c r="HI241" s="2"/>
      <c r="HJ241" s="2"/>
      <c r="HK241" s="2"/>
      <c r="HL241" s="2"/>
      <c r="HM241" s="2"/>
      <c r="HN241" s="2"/>
      <c r="HO241" s="2"/>
      <c r="HP241" s="2"/>
      <c r="HQ241" s="2"/>
      <c r="HR241" s="2"/>
      <c r="HS241" s="2"/>
      <c r="HT241" s="2"/>
      <c r="HU241" s="2"/>
      <c r="HV241" s="2"/>
      <c r="HW241" s="2"/>
      <c r="HX241" s="2"/>
      <c r="HY241" s="2"/>
      <c r="HZ241" s="2"/>
      <c r="IA241" s="2"/>
      <c r="IB241" s="2"/>
      <c r="IC241" s="2"/>
      <c r="ID241" s="2"/>
      <c r="IE241" s="2"/>
      <c r="IF241" s="2"/>
      <c r="IG241" s="2"/>
      <c r="IH241" s="2"/>
      <c r="II241" s="2"/>
      <c r="IJ241" s="2"/>
      <c r="IK241" s="2"/>
      <c r="IL241" s="2"/>
      <c r="IM241" s="2"/>
      <c r="IN241" s="2"/>
      <c r="IO241" s="2"/>
      <c r="IP241" s="2"/>
      <c r="IQ241" s="2"/>
      <c r="IR241" s="2"/>
      <c r="IS241" s="2"/>
      <c r="IT241" s="2"/>
      <c r="IU241" s="2"/>
      <c r="IV241" s="2"/>
    </row>
    <row r="242" spans="2:256" ht="45" customHeight="1" x14ac:dyDescent="0.5">
      <c r="B242" s="94"/>
      <c r="C242" s="56"/>
      <c r="D242" s="229"/>
      <c r="E242" s="57" t="s">
        <v>19</v>
      </c>
      <c r="F242" s="143" t="s">
        <v>291</v>
      </c>
      <c r="G242" s="250"/>
      <c r="H242" s="85"/>
      <c r="I242" s="85">
        <v>2000</v>
      </c>
      <c r="J242" s="85">
        <v>2000</v>
      </c>
      <c r="K242" s="85"/>
      <c r="L242" s="85"/>
      <c r="M242" s="85"/>
      <c r="N242" s="85"/>
      <c r="O242" s="85"/>
      <c r="P242" s="145"/>
      <c r="Q242" s="145"/>
      <c r="R242" s="145"/>
      <c r="S242" s="145"/>
      <c r="T242" s="145"/>
      <c r="U242" s="145"/>
      <c r="V242" s="145"/>
      <c r="W242" s="145"/>
      <c r="X242" s="145"/>
      <c r="Y242" s="145"/>
      <c r="Z242" s="145"/>
      <c r="AA242" s="145"/>
      <c r="AB242" s="145"/>
      <c r="AC242" s="145"/>
      <c r="AD242" s="145"/>
      <c r="AE242" s="145"/>
      <c r="AF242" s="145"/>
      <c r="AG242" s="145"/>
      <c r="AH242" s="145"/>
      <c r="AI242" s="145"/>
      <c r="AJ242" s="145"/>
      <c r="AK242" s="145"/>
      <c r="AL242" s="145"/>
      <c r="AM242" s="145"/>
      <c r="AN242" s="145"/>
      <c r="AO242" s="145"/>
      <c r="AP242" s="145"/>
      <c r="AQ242" s="145"/>
      <c r="AR242" s="145"/>
      <c r="AS242" s="145"/>
      <c r="AT242" s="145"/>
      <c r="AU242" s="145"/>
      <c r="AV242" s="145"/>
      <c r="AW242" s="145"/>
      <c r="AX242" s="145"/>
      <c r="AY242" s="145"/>
      <c r="AZ242" s="145"/>
      <c r="BA242" s="145"/>
      <c r="BB242" s="145"/>
      <c r="BC242" s="145"/>
      <c r="BD242" s="145"/>
      <c r="BE242" s="145"/>
      <c r="BF242" s="145"/>
      <c r="BG242" s="145"/>
      <c r="BH242" s="145"/>
      <c r="BI242" s="145"/>
      <c r="BJ242" s="145"/>
      <c r="BK242" s="145"/>
      <c r="BL242" s="145"/>
      <c r="BM242" s="145"/>
      <c r="BN242" s="145"/>
      <c r="BO242" s="145"/>
      <c r="BP242" s="145"/>
      <c r="BQ242" s="145"/>
      <c r="BR242" s="145"/>
      <c r="BS242" s="145"/>
      <c r="BT242" s="145"/>
      <c r="BU242" s="145"/>
      <c r="BV242" s="145"/>
      <c r="BW242" s="145"/>
      <c r="BX242" s="145"/>
      <c r="BY242" s="145"/>
      <c r="BZ242" s="145"/>
      <c r="CA242" s="145"/>
      <c r="CB242" s="145"/>
      <c r="CC242" s="145"/>
      <c r="CD242" s="145"/>
      <c r="CE242" s="145"/>
      <c r="CF242" s="145"/>
      <c r="CG242" s="145"/>
      <c r="CH242" s="145"/>
      <c r="CI242" s="145"/>
      <c r="CJ242" s="145"/>
      <c r="CK242" s="145"/>
      <c r="CL242" s="145"/>
      <c r="CM242" s="145"/>
      <c r="CN242" s="145"/>
      <c r="CO242" s="145"/>
      <c r="CP242" s="145"/>
      <c r="CQ242" s="145"/>
      <c r="CR242" s="145"/>
      <c r="CS242" s="145"/>
      <c r="CT242" s="145"/>
      <c r="CU242" s="145"/>
      <c r="CV242" s="145"/>
      <c r="CW242" s="145"/>
      <c r="CX242" s="145"/>
      <c r="CY242" s="145"/>
      <c r="CZ242" s="145"/>
      <c r="DA242" s="145"/>
      <c r="DB242" s="145"/>
      <c r="DC242" s="145"/>
      <c r="DD242" s="145"/>
      <c r="DE242" s="145"/>
      <c r="DF242" s="145"/>
      <c r="DG242" s="145"/>
      <c r="DH242" s="145"/>
      <c r="DI242" s="145"/>
      <c r="DJ242" s="145"/>
      <c r="DK242" s="145"/>
      <c r="DL242" s="145"/>
      <c r="DM242" s="145"/>
      <c r="DN242" s="145"/>
      <c r="DO242" s="145"/>
      <c r="DP242" s="145"/>
      <c r="DQ242" s="145"/>
      <c r="DR242" s="145"/>
      <c r="DS242" s="145"/>
      <c r="DT242" s="145"/>
      <c r="DU242" s="145"/>
      <c r="DV242" s="145"/>
      <c r="DW242" s="145"/>
      <c r="DX242" s="145"/>
      <c r="DY242" s="145"/>
      <c r="DZ242" s="145"/>
      <c r="EA242" s="145"/>
      <c r="EB242" s="145"/>
      <c r="EC242" s="145"/>
      <c r="ED242" s="145"/>
      <c r="EE242" s="145"/>
      <c r="EF242" s="145"/>
      <c r="EG242" s="145"/>
      <c r="EH242" s="145"/>
      <c r="EI242" s="145"/>
      <c r="EJ242" s="145"/>
      <c r="EK242" s="145"/>
      <c r="EL242" s="145"/>
      <c r="EM242" s="145"/>
      <c r="EN242" s="145"/>
      <c r="EO242" s="145"/>
      <c r="EP242" s="145"/>
      <c r="EQ242" s="145"/>
      <c r="ER242" s="145"/>
      <c r="ES242" s="145"/>
      <c r="ET242" s="145"/>
      <c r="EU242" s="145"/>
      <c r="EV242" s="145"/>
      <c r="EW242" s="145"/>
      <c r="EX242" s="145"/>
      <c r="EY242" s="145"/>
      <c r="EZ242" s="145"/>
      <c r="FA242" s="145"/>
      <c r="FB242" s="145"/>
      <c r="FC242" s="145"/>
      <c r="FD242" s="145"/>
      <c r="FE242" s="145"/>
      <c r="FF242" s="145"/>
      <c r="FG242" s="145"/>
      <c r="FH242" s="145"/>
      <c r="FI242" s="145"/>
      <c r="FJ242" s="145"/>
      <c r="FK242" s="145"/>
      <c r="FL242" s="145"/>
      <c r="FM242" s="145"/>
      <c r="FN242" s="145"/>
      <c r="FO242" s="145"/>
      <c r="FP242" s="145"/>
      <c r="FQ242" s="145"/>
      <c r="FR242" s="145"/>
      <c r="FS242" s="145"/>
      <c r="FT242" s="145"/>
      <c r="FU242" s="145"/>
      <c r="FV242" s="145"/>
      <c r="FW242" s="145"/>
      <c r="FX242" s="145"/>
      <c r="FY242" s="145"/>
      <c r="FZ242" s="145"/>
      <c r="GA242" s="145"/>
      <c r="GB242" s="145"/>
      <c r="GC242" s="145"/>
      <c r="GD242" s="145"/>
      <c r="GE242" s="145"/>
      <c r="GF242" s="145"/>
      <c r="GG242" s="145"/>
      <c r="GH242" s="145"/>
      <c r="GI242" s="145"/>
      <c r="GJ242" s="145"/>
      <c r="GK242" s="145"/>
      <c r="GL242" s="145"/>
      <c r="GM242" s="145"/>
      <c r="GN242" s="145"/>
      <c r="GO242" s="145"/>
      <c r="GP242" s="145"/>
      <c r="GQ242" s="145"/>
      <c r="GR242" s="145"/>
      <c r="GS242" s="145"/>
      <c r="GT242" s="145"/>
      <c r="GU242" s="145"/>
      <c r="GV242" s="145"/>
      <c r="GW242" s="145"/>
      <c r="GX242" s="145"/>
      <c r="GY242" s="145"/>
      <c r="GZ242" s="145"/>
      <c r="HA242" s="145"/>
      <c r="HB242" s="145"/>
      <c r="HC242" s="145"/>
      <c r="HD242" s="145"/>
      <c r="HE242" s="145"/>
      <c r="HF242" s="145"/>
      <c r="HG242" s="145"/>
      <c r="HH242" s="145"/>
      <c r="HI242" s="145"/>
      <c r="HJ242" s="145"/>
      <c r="HK242" s="145"/>
      <c r="HL242" s="145"/>
      <c r="HM242" s="145"/>
      <c r="HN242" s="145"/>
      <c r="HO242" s="145"/>
      <c r="HP242" s="145"/>
      <c r="HQ242" s="145"/>
      <c r="HR242" s="145"/>
      <c r="HS242" s="145"/>
      <c r="HT242" s="145"/>
      <c r="HU242" s="145"/>
      <c r="HV242" s="145"/>
      <c r="HW242" s="145"/>
      <c r="HX242" s="145"/>
      <c r="HY242" s="145"/>
      <c r="HZ242" s="145"/>
      <c r="IA242" s="145"/>
      <c r="IB242" s="145"/>
      <c r="IC242" s="145"/>
      <c r="ID242" s="145"/>
      <c r="IE242" s="145"/>
      <c r="IF242" s="145"/>
      <c r="IG242" s="145"/>
      <c r="IH242" s="145"/>
      <c r="II242" s="145"/>
      <c r="IJ242" s="145"/>
      <c r="IK242" s="145"/>
      <c r="IL242" s="145"/>
      <c r="IM242" s="145"/>
      <c r="IN242" s="145"/>
      <c r="IO242" s="145"/>
      <c r="IP242" s="145"/>
      <c r="IQ242" s="145"/>
      <c r="IR242" s="145"/>
      <c r="IS242" s="145"/>
      <c r="IT242" s="145"/>
      <c r="IU242" s="145"/>
      <c r="IV242" s="145"/>
    </row>
    <row r="243" spans="2:256" ht="45" customHeight="1" x14ac:dyDescent="0.5">
      <c r="B243" s="94"/>
      <c r="C243" s="56"/>
      <c r="D243" s="229"/>
      <c r="E243" s="57" t="s">
        <v>21</v>
      </c>
      <c r="F243" s="143" t="s">
        <v>292</v>
      </c>
      <c r="G243" s="250"/>
      <c r="H243" s="85"/>
      <c r="I243" s="85">
        <v>400</v>
      </c>
      <c r="J243" s="85">
        <v>400</v>
      </c>
      <c r="K243" s="85"/>
      <c r="L243" s="85"/>
      <c r="M243" s="85"/>
      <c r="N243" s="85"/>
      <c r="O243" s="85"/>
      <c r="P243" s="145"/>
      <c r="Q243" s="145"/>
      <c r="R243" s="145"/>
      <c r="S243" s="145"/>
      <c r="T243" s="145"/>
      <c r="U243" s="145"/>
      <c r="V243" s="145"/>
      <c r="W243" s="145"/>
      <c r="X243" s="145"/>
      <c r="Y243" s="145"/>
      <c r="Z243" s="145"/>
      <c r="AA243" s="145"/>
      <c r="AB243" s="145"/>
      <c r="AC243" s="145"/>
      <c r="AD243" s="145"/>
      <c r="AE243" s="145"/>
      <c r="AF243" s="145"/>
      <c r="AG243" s="145"/>
      <c r="AH243" s="145"/>
      <c r="AI243" s="145"/>
      <c r="AJ243" s="145"/>
      <c r="AK243" s="145"/>
      <c r="AL243" s="145"/>
      <c r="AM243" s="145"/>
      <c r="AN243" s="145"/>
      <c r="AO243" s="145"/>
      <c r="AP243" s="145"/>
      <c r="AQ243" s="145"/>
      <c r="AR243" s="145"/>
      <c r="AS243" s="145"/>
      <c r="AT243" s="145"/>
      <c r="AU243" s="145"/>
      <c r="AV243" s="145"/>
      <c r="AW243" s="145"/>
      <c r="AX243" s="145"/>
      <c r="AY243" s="145"/>
      <c r="AZ243" s="145"/>
      <c r="BA243" s="145"/>
      <c r="BB243" s="145"/>
      <c r="BC243" s="145"/>
      <c r="BD243" s="145"/>
      <c r="BE243" s="145"/>
      <c r="BF243" s="145"/>
      <c r="BG243" s="145"/>
      <c r="BH243" s="145"/>
      <c r="BI243" s="145"/>
      <c r="BJ243" s="145"/>
      <c r="BK243" s="145"/>
      <c r="BL243" s="145"/>
      <c r="BM243" s="145"/>
      <c r="BN243" s="145"/>
      <c r="BO243" s="145"/>
      <c r="BP243" s="145"/>
      <c r="BQ243" s="145"/>
      <c r="BR243" s="145"/>
      <c r="BS243" s="145"/>
      <c r="BT243" s="145"/>
      <c r="BU243" s="145"/>
      <c r="BV243" s="145"/>
      <c r="BW243" s="145"/>
      <c r="BX243" s="145"/>
      <c r="BY243" s="145"/>
      <c r="BZ243" s="145"/>
      <c r="CA243" s="145"/>
      <c r="CB243" s="145"/>
      <c r="CC243" s="145"/>
      <c r="CD243" s="145"/>
      <c r="CE243" s="145"/>
      <c r="CF243" s="145"/>
      <c r="CG243" s="145"/>
      <c r="CH243" s="145"/>
      <c r="CI243" s="145"/>
      <c r="CJ243" s="145"/>
      <c r="CK243" s="145"/>
      <c r="CL243" s="145"/>
      <c r="CM243" s="145"/>
      <c r="CN243" s="145"/>
      <c r="CO243" s="145"/>
      <c r="CP243" s="145"/>
      <c r="CQ243" s="145"/>
      <c r="CR243" s="145"/>
      <c r="CS243" s="145"/>
      <c r="CT243" s="145"/>
      <c r="CU243" s="145"/>
      <c r="CV243" s="145"/>
      <c r="CW243" s="145"/>
      <c r="CX243" s="145"/>
      <c r="CY243" s="145"/>
      <c r="CZ243" s="145"/>
      <c r="DA243" s="145"/>
      <c r="DB243" s="145"/>
      <c r="DC243" s="145"/>
      <c r="DD243" s="145"/>
      <c r="DE243" s="145"/>
      <c r="DF243" s="145"/>
      <c r="DG243" s="145"/>
      <c r="DH243" s="145"/>
      <c r="DI243" s="145"/>
      <c r="DJ243" s="145"/>
      <c r="DK243" s="145"/>
      <c r="DL243" s="145"/>
      <c r="DM243" s="145"/>
      <c r="DN243" s="145"/>
      <c r="DO243" s="145"/>
      <c r="DP243" s="145"/>
      <c r="DQ243" s="145"/>
      <c r="DR243" s="145"/>
      <c r="DS243" s="145"/>
      <c r="DT243" s="145"/>
      <c r="DU243" s="145"/>
      <c r="DV243" s="145"/>
      <c r="DW243" s="145"/>
      <c r="DX243" s="145"/>
      <c r="DY243" s="145"/>
      <c r="DZ243" s="145"/>
      <c r="EA243" s="145"/>
      <c r="EB243" s="145"/>
      <c r="EC243" s="145"/>
      <c r="ED243" s="145"/>
      <c r="EE243" s="145"/>
      <c r="EF243" s="145"/>
      <c r="EG243" s="145"/>
      <c r="EH243" s="145"/>
      <c r="EI243" s="145"/>
      <c r="EJ243" s="145"/>
      <c r="EK243" s="145"/>
      <c r="EL243" s="145"/>
      <c r="EM243" s="145"/>
      <c r="EN243" s="145"/>
      <c r="EO243" s="145"/>
      <c r="EP243" s="145"/>
      <c r="EQ243" s="145"/>
      <c r="ER243" s="145"/>
      <c r="ES243" s="145"/>
      <c r="ET243" s="145"/>
      <c r="EU243" s="145"/>
      <c r="EV243" s="145"/>
      <c r="EW243" s="145"/>
      <c r="EX243" s="145"/>
      <c r="EY243" s="145"/>
      <c r="EZ243" s="145"/>
      <c r="FA243" s="145"/>
      <c r="FB243" s="145"/>
      <c r="FC243" s="145"/>
      <c r="FD243" s="145"/>
      <c r="FE243" s="145"/>
      <c r="FF243" s="145"/>
      <c r="FG243" s="145"/>
      <c r="FH243" s="145"/>
      <c r="FI243" s="145"/>
      <c r="FJ243" s="145"/>
      <c r="FK243" s="145"/>
      <c r="FL243" s="145"/>
      <c r="FM243" s="145"/>
      <c r="FN243" s="145"/>
      <c r="FO243" s="145"/>
      <c r="FP243" s="145"/>
      <c r="FQ243" s="145"/>
      <c r="FR243" s="145"/>
      <c r="FS243" s="145"/>
      <c r="FT243" s="145"/>
      <c r="FU243" s="145"/>
      <c r="FV243" s="145"/>
      <c r="FW243" s="145"/>
      <c r="FX243" s="145"/>
      <c r="FY243" s="145"/>
      <c r="FZ243" s="145"/>
      <c r="GA243" s="145"/>
      <c r="GB243" s="145"/>
      <c r="GC243" s="145"/>
      <c r="GD243" s="145"/>
      <c r="GE243" s="145"/>
      <c r="GF243" s="145"/>
      <c r="GG243" s="145"/>
      <c r="GH243" s="145"/>
      <c r="GI243" s="145"/>
      <c r="GJ243" s="145"/>
      <c r="GK243" s="145"/>
      <c r="GL243" s="145"/>
      <c r="GM243" s="145"/>
      <c r="GN243" s="145"/>
      <c r="GO243" s="145"/>
      <c r="GP243" s="145"/>
      <c r="GQ243" s="145"/>
      <c r="GR243" s="145"/>
      <c r="GS243" s="145"/>
      <c r="GT243" s="145"/>
      <c r="GU243" s="145"/>
      <c r="GV243" s="145"/>
      <c r="GW243" s="145"/>
      <c r="GX243" s="145"/>
      <c r="GY243" s="145"/>
      <c r="GZ243" s="145"/>
      <c r="HA243" s="145"/>
      <c r="HB243" s="145"/>
      <c r="HC243" s="145"/>
      <c r="HD243" s="145"/>
      <c r="HE243" s="145"/>
      <c r="HF243" s="145"/>
      <c r="HG243" s="145"/>
      <c r="HH243" s="145"/>
      <c r="HI243" s="145"/>
      <c r="HJ243" s="145"/>
      <c r="HK243" s="145"/>
      <c r="HL243" s="145"/>
      <c r="HM243" s="145"/>
      <c r="HN243" s="145"/>
      <c r="HO243" s="145"/>
      <c r="HP243" s="145"/>
      <c r="HQ243" s="145"/>
      <c r="HR243" s="145"/>
      <c r="HS243" s="145"/>
      <c r="HT243" s="145"/>
      <c r="HU243" s="145"/>
      <c r="HV243" s="145"/>
      <c r="HW243" s="145"/>
      <c r="HX243" s="145"/>
      <c r="HY243" s="145"/>
      <c r="HZ243" s="145"/>
      <c r="IA243" s="145"/>
      <c r="IB243" s="145"/>
      <c r="IC243" s="145"/>
      <c r="ID243" s="145"/>
      <c r="IE243" s="145"/>
      <c r="IF243" s="145"/>
      <c r="IG243" s="145"/>
      <c r="IH243" s="145"/>
      <c r="II243" s="145"/>
      <c r="IJ243" s="145"/>
      <c r="IK243" s="145"/>
      <c r="IL243" s="145"/>
      <c r="IM243" s="145"/>
      <c r="IN243" s="145"/>
      <c r="IO243" s="145"/>
      <c r="IP243" s="145"/>
      <c r="IQ243" s="145"/>
      <c r="IR243" s="145"/>
      <c r="IS243" s="145"/>
      <c r="IT243" s="145"/>
      <c r="IU243" s="145"/>
      <c r="IV243" s="145"/>
    </row>
    <row r="244" spans="2:256" ht="45" customHeight="1" x14ac:dyDescent="0.5">
      <c r="B244" s="94"/>
      <c r="C244" s="56"/>
      <c r="D244" s="229"/>
      <c r="E244" s="57" t="s">
        <v>77</v>
      </c>
      <c r="F244" s="143" t="s">
        <v>293</v>
      </c>
      <c r="G244" s="250"/>
      <c r="H244" s="85"/>
      <c r="I244" s="85">
        <v>300</v>
      </c>
      <c r="J244" s="85">
        <v>300</v>
      </c>
      <c r="K244" s="85"/>
      <c r="L244" s="85"/>
      <c r="M244" s="85"/>
      <c r="N244" s="85"/>
      <c r="O244" s="85"/>
      <c r="P244" s="145"/>
      <c r="Q244" s="145"/>
      <c r="R244" s="145"/>
      <c r="S244" s="145"/>
      <c r="T244" s="145"/>
      <c r="U244" s="145"/>
      <c r="V244" s="145"/>
      <c r="W244" s="145"/>
      <c r="X244" s="145"/>
      <c r="Y244" s="145"/>
      <c r="Z244" s="145"/>
      <c r="AA244" s="145"/>
      <c r="AB244" s="145"/>
      <c r="AC244" s="145"/>
      <c r="AD244" s="145"/>
      <c r="AE244" s="145"/>
      <c r="AF244" s="145"/>
      <c r="AG244" s="145"/>
      <c r="AH244" s="145"/>
      <c r="AI244" s="145"/>
      <c r="AJ244" s="145"/>
      <c r="AK244" s="145"/>
      <c r="AL244" s="145"/>
      <c r="AM244" s="145"/>
      <c r="AN244" s="145"/>
      <c r="AO244" s="145"/>
      <c r="AP244" s="145"/>
      <c r="AQ244" s="145"/>
      <c r="AR244" s="145"/>
      <c r="AS244" s="145"/>
      <c r="AT244" s="145"/>
      <c r="AU244" s="145"/>
      <c r="AV244" s="145"/>
      <c r="AW244" s="145"/>
      <c r="AX244" s="145"/>
      <c r="AY244" s="145"/>
      <c r="AZ244" s="145"/>
      <c r="BA244" s="145"/>
      <c r="BB244" s="145"/>
      <c r="BC244" s="145"/>
      <c r="BD244" s="145"/>
      <c r="BE244" s="145"/>
      <c r="BF244" s="145"/>
      <c r="BG244" s="145"/>
      <c r="BH244" s="145"/>
      <c r="BI244" s="145"/>
      <c r="BJ244" s="145"/>
      <c r="BK244" s="145"/>
      <c r="BL244" s="145"/>
      <c r="BM244" s="145"/>
      <c r="BN244" s="145"/>
      <c r="BO244" s="145"/>
      <c r="BP244" s="145"/>
      <c r="BQ244" s="145"/>
      <c r="BR244" s="145"/>
      <c r="BS244" s="145"/>
      <c r="BT244" s="145"/>
      <c r="BU244" s="145"/>
      <c r="BV244" s="145"/>
      <c r="BW244" s="145"/>
      <c r="BX244" s="145"/>
      <c r="BY244" s="145"/>
      <c r="BZ244" s="145"/>
      <c r="CA244" s="145"/>
      <c r="CB244" s="145"/>
      <c r="CC244" s="145"/>
      <c r="CD244" s="145"/>
      <c r="CE244" s="145"/>
      <c r="CF244" s="145"/>
      <c r="CG244" s="145"/>
      <c r="CH244" s="145"/>
      <c r="CI244" s="145"/>
      <c r="CJ244" s="145"/>
      <c r="CK244" s="145"/>
      <c r="CL244" s="145"/>
      <c r="CM244" s="145"/>
      <c r="CN244" s="145"/>
      <c r="CO244" s="145"/>
      <c r="CP244" s="145"/>
      <c r="CQ244" s="145"/>
      <c r="CR244" s="145"/>
      <c r="CS244" s="145"/>
      <c r="CT244" s="145"/>
      <c r="CU244" s="145"/>
      <c r="CV244" s="145"/>
      <c r="CW244" s="145"/>
      <c r="CX244" s="145"/>
      <c r="CY244" s="145"/>
      <c r="CZ244" s="145"/>
      <c r="DA244" s="145"/>
      <c r="DB244" s="145"/>
      <c r="DC244" s="145"/>
      <c r="DD244" s="145"/>
      <c r="DE244" s="145"/>
      <c r="DF244" s="145"/>
      <c r="DG244" s="145"/>
      <c r="DH244" s="145"/>
      <c r="DI244" s="145"/>
      <c r="DJ244" s="145"/>
      <c r="DK244" s="145"/>
      <c r="DL244" s="145"/>
      <c r="DM244" s="145"/>
      <c r="DN244" s="145"/>
      <c r="DO244" s="145"/>
      <c r="DP244" s="145"/>
      <c r="DQ244" s="145"/>
      <c r="DR244" s="145"/>
      <c r="DS244" s="145"/>
      <c r="DT244" s="145"/>
      <c r="DU244" s="145"/>
      <c r="DV244" s="145"/>
      <c r="DW244" s="145"/>
      <c r="DX244" s="145"/>
      <c r="DY244" s="145"/>
      <c r="DZ244" s="145"/>
      <c r="EA244" s="145"/>
      <c r="EB244" s="145"/>
      <c r="EC244" s="145"/>
      <c r="ED244" s="145"/>
      <c r="EE244" s="145"/>
      <c r="EF244" s="145"/>
      <c r="EG244" s="145"/>
      <c r="EH244" s="145"/>
      <c r="EI244" s="145"/>
      <c r="EJ244" s="145"/>
      <c r="EK244" s="145"/>
      <c r="EL244" s="145"/>
      <c r="EM244" s="145"/>
      <c r="EN244" s="145"/>
      <c r="EO244" s="145"/>
      <c r="EP244" s="145"/>
      <c r="EQ244" s="145"/>
      <c r="ER244" s="145"/>
      <c r="ES244" s="145"/>
      <c r="ET244" s="145"/>
      <c r="EU244" s="145"/>
      <c r="EV244" s="145"/>
      <c r="EW244" s="145"/>
      <c r="EX244" s="145"/>
      <c r="EY244" s="145"/>
      <c r="EZ244" s="145"/>
      <c r="FA244" s="145"/>
      <c r="FB244" s="145"/>
      <c r="FC244" s="145"/>
      <c r="FD244" s="145"/>
      <c r="FE244" s="145"/>
      <c r="FF244" s="145"/>
      <c r="FG244" s="145"/>
      <c r="FH244" s="145"/>
      <c r="FI244" s="145"/>
      <c r="FJ244" s="145"/>
      <c r="FK244" s="145"/>
      <c r="FL244" s="145"/>
      <c r="FM244" s="145"/>
      <c r="FN244" s="145"/>
      <c r="FO244" s="145"/>
      <c r="FP244" s="145"/>
      <c r="FQ244" s="145"/>
      <c r="FR244" s="145"/>
      <c r="FS244" s="145"/>
      <c r="FT244" s="145"/>
      <c r="FU244" s="145"/>
      <c r="FV244" s="145"/>
      <c r="FW244" s="145"/>
      <c r="FX244" s="145"/>
      <c r="FY244" s="145"/>
      <c r="FZ244" s="145"/>
      <c r="GA244" s="145"/>
      <c r="GB244" s="145"/>
      <c r="GC244" s="145"/>
      <c r="GD244" s="145"/>
      <c r="GE244" s="145"/>
      <c r="GF244" s="145"/>
      <c r="GG244" s="145"/>
      <c r="GH244" s="145"/>
      <c r="GI244" s="145"/>
      <c r="GJ244" s="145"/>
      <c r="GK244" s="145"/>
      <c r="GL244" s="145"/>
      <c r="GM244" s="145"/>
      <c r="GN244" s="145"/>
      <c r="GO244" s="145"/>
      <c r="GP244" s="145"/>
      <c r="GQ244" s="145"/>
      <c r="GR244" s="145"/>
      <c r="GS244" s="145"/>
      <c r="GT244" s="145"/>
      <c r="GU244" s="145"/>
      <c r="GV244" s="145"/>
      <c r="GW244" s="145"/>
      <c r="GX244" s="145"/>
      <c r="GY244" s="145"/>
      <c r="GZ244" s="145"/>
      <c r="HA244" s="145"/>
      <c r="HB244" s="145"/>
      <c r="HC244" s="145"/>
      <c r="HD244" s="145"/>
      <c r="HE244" s="145"/>
      <c r="HF244" s="145"/>
      <c r="HG244" s="145"/>
      <c r="HH244" s="145"/>
      <c r="HI244" s="145"/>
      <c r="HJ244" s="145"/>
      <c r="HK244" s="145"/>
      <c r="HL244" s="145"/>
      <c r="HM244" s="145"/>
      <c r="HN244" s="145"/>
      <c r="HO244" s="145"/>
      <c r="HP244" s="145"/>
      <c r="HQ244" s="145"/>
      <c r="HR244" s="145"/>
      <c r="HS244" s="145"/>
      <c r="HT244" s="145"/>
      <c r="HU244" s="145"/>
      <c r="HV244" s="145"/>
      <c r="HW244" s="145"/>
      <c r="HX244" s="145"/>
      <c r="HY244" s="145"/>
      <c r="HZ244" s="145"/>
      <c r="IA244" s="145"/>
      <c r="IB244" s="145"/>
      <c r="IC244" s="145"/>
      <c r="ID244" s="145"/>
      <c r="IE244" s="145"/>
      <c r="IF244" s="145"/>
      <c r="IG244" s="145"/>
      <c r="IH244" s="145"/>
      <c r="II244" s="145"/>
      <c r="IJ244" s="145"/>
      <c r="IK244" s="145"/>
      <c r="IL244" s="145"/>
      <c r="IM244" s="145"/>
      <c r="IN244" s="145"/>
      <c r="IO244" s="145"/>
      <c r="IP244" s="145"/>
      <c r="IQ244" s="145"/>
      <c r="IR244" s="145"/>
      <c r="IS244" s="145"/>
      <c r="IT244" s="145"/>
      <c r="IU244" s="145"/>
      <c r="IV244" s="145"/>
    </row>
    <row r="245" spans="2:256" ht="45" customHeight="1" x14ac:dyDescent="0.5">
      <c r="B245" s="94"/>
      <c r="C245" s="56"/>
      <c r="D245" s="229"/>
      <c r="E245" s="57"/>
      <c r="F245" s="143"/>
      <c r="G245" s="250"/>
      <c r="H245" s="85"/>
      <c r="I245" s="85"/>
      <c r="J245" s="85"/>
      <c r="K245" s="85"/>
      <c r="L245" s="85"/>
      <c r="M245" s="85"/>
      <c r="N245" s="85"/>
      <c r="O245" s="85"/>
      <c r="P245" s="145"/>
      <c r="Q245" s="145"/>
      <c r="R245" s="145"/>
      <c r="S245" s="145"/>
      <c r="T245" s="145"/>
      <c r="U245" s="145"/>
      <c r="V245" s="145"/>
      <c r="W245" s="145"/>
      <c r="X245" s="145"/>
      <c r="Y245" s="145"/>
      <c r="Z245" s="145"/>
      <c r="AA245" s="145"/>
      <c r="AB245" s="145"/>
      <c r="AC245" s="145"/>
      <c r="AD245" s="145"/>
      <c r="AE245" s="145"/>
      <c r="AF245" s="145"/>
      <c r="AG245" s="145"/>
      <c r="AH245" s="145"/>
      <c r="AI245" s="145"/>
      <c r="AJ245" s="145"/>
      <c r="AK245" s="145"/>
      <c r="AL245" s="145"/>
      <c r="AM245" s="145"/>
      <c r="AN245" s="145"/>
      <c r="AO245" s="145"/>
      <c r="AP245" s="145"/>
      <c r="AQ245" s="145"/>
      <c r="AR245" s="145"/>
      <c r="AS245" s="145"/>
      <c r="AT245" s="145"/>
      <c r="AU245" s="145"/>
      <c r="AV245" s="145"/>
      <c r="AW245" s="145"/>
      <c r="AX245" s="145"/>
      <c r="AY245" s="145"/>
      <c r="AZ245" s="145"/>
      <c r="BA245" s="145"/>
      <c r="BB245" s="145"/>
      <c r="BC245" s="145"/>
      <c r="BD245" s="145"/>
      <c r="BE245" s="145"/>
      <c r="BF245" s="145"/>
      <c r="BG245" s="145"/>
      <c r="BH245" s="145"/>
      <c r="BI245" s="145"/>
      <c r="BJ245" s="145"/>
      <c r="BK245" s="145"/>
      <c r="BL245" s="145"/>
      <c r="BM245" s="145"/>
      <c r="BN245" s="145"/>
      <c r="BO245" s="145"/>
      <c r="BP245" s="145"/>
      <c r="BQ245" s="145"/>
      <c r="BR245" s="145"/>
      <c r="BS245" s="145"/>
      <c r="BT245" s="145"/>
      <c r="BU245" s="145"/>
      <c r="BV245" s="145"/>
      <c r="BW245" s="145"/>
      <c r="BX245" s="145"/>
      <c r="BY245" s="145"/>
      <c r="BZ245" s="145"/>
      <c r="CA245" s="145"/>
      <c r="CB245" s="145"/>
      <c r="CC245" s="145"/>
      <c r="CD245" s="145"/>
      <c r="CE245" s="145"/>
      <c r="CF245" s="145"/>
      <c r="CG245" s="145"/>
      <c r="CH245" s="145"/>
      <c r="CI245" s="145"/>
      <c r="CJ245" s="145"/>
      <c r="CK245" s="145"/>
      <c r="CL245" s="145"/>
      <c r="CM245" s="145"/>
      <c r="CN245" s="145"/>
      <c r="CO245" s="145"/>
      <c r="CP245" s="145"/>
      <c r="CQ245" s="145"/>
      <c r="CR245" s="145"/>
      <c r="CS245" s="145"/>
      <c r="CT245" s="145"/>
      <c r="CU245" s="145"/>
      <c r="CV245" s="145"/>
      <c r="CW245" s="145"/>
      <c r="CX245" s="145"/>
      <c r="CY245" s="145"/>
      <c r="CZ245" s="145"/>
      <c r="DA245" s="145"/>
      <c r="DB245" s="145"/>
      <c r="DC245" s="145"/>
      <c r="DD245" s="145"/>
      <c r="DE245" s="145"/>
      <c r="DF245" s="145"/>
      <c r="DG245" s="145"/>
      <c r="DH245" s="145"/>
      <c r="DI245" s="145"/>
      <c r="DJ245" s="145"/>
      <c r="DK245" s="145"/>
      <c r="DL245" s="145"/>
      <c r="DM245" s="145"/>
      <c r="DN245" s="145"/>
      <c r="DO245" s="145"/>
      <c r="DP245" s="145"/>
      <c r="DQ245" s="145"/>
      <c r="DR245" s="145"/>
      <c r="DS245" s="145"/>
      <c r="DT245" s="145"/>
      <c r="DU245" s="145"/>
      <c r="DV245" s="145"/>
      <c r="DW245" s="145"/>
      <c r="DX245" s="145"/>
      <c r="DY245" s="145"/>
      <c r="DZ245" s="145"/>
      <c r="EA245" s="145"/>
      <c r="EB245" s="145"/>
      <c r="EC245" s="145"/>
      <c r="ED245" s="145"/>
      <c r="EE245" s="145"/>
      <c r="EF245" s="145"/>
      <c r="EG245" s="145"/>
      <c r="EH245" s="145"/>
      <c r="EI245" s="145"/>
      <c r="EJ245" s="145"/>
      <c r="EK245" s="145"/>
      <c r="EL245" s="145"/>
      <c r="EM245" s="145"/>
      <c r="EN245" s="145"/>
      <c r="EO245" s="145"/>
      <c r="EP245" s="145"/>
      <c r="EQ245" s="145"/>
      <c r="ER245" s="145"/>
      <c r="ES245" s="145"/>
      <c r="ET245" s="145"/>
      <c r="EU245" s="145"/>
      <c r="EV245" s="145"/>
      <c r="EW245" s="145"/>
      <c r="EX245" s="145"/>
      <c r="EY245" s="145"/>
      <c r="EZ245" s="145"/>
      <c r="FA245" s="145"/>
      <c r="FB245" s="145"/>
      <c r="FC245" s="145"/>
      <c r="FD245" s="145"/>
      <c r="FE245" s="145"/>
      <c r="FF245" s="145"/>
      <c r="FG245" s="145"/>
      <c r="FH245" s="145"/>
      <c r="FI245" s="145"/>
      <c r="FJ245" s="145"/>
      <c r="FK245" s="145"/>
      <c r="FL245" s="145"/>
      <c r="FM245" s="145"/>
      <c r="FN245" s="145"/>
      <c r="FO245" s="145"/>
      <c r="FP245" s="145"/>
      <c r="FQ245" s="145"/>
      <c r="FR245" s="145"/>
      <c r="FS245" s="145"/>
      <c r="FT245" s="145"/>
      <c r="FU245" s="145"/>
      <c r="FV245" s="145"/>
      <c r="FW245" s="145"/>
      <c r="FX245" s="145"/>
      <c r="FY245" s="145"/>
      <c r="FZ245" s="145"/>
      <c r="GA245" s="145"/>
      <c r="GB245" s="145"/>
      <c r="GC245" s="145"/>
      <c r="GD245" s="145"/>
      <c r="GE245" s="145"/>
      <c r="GF245" s="145"/>
      <c r="GG245" s="145"/>
      <c r="GH245" s="145"/>
      <c r="GI245" s="145"/>
      <c r="GJ245" s="145"/>
      <c r="GK245" s="145"/>
      <c r="GL245" s="145"/>
      <c r="GM245" s="145"/>
      <c r="GN245" s="145"/>
      <c r="GO245" s="145"/>
      <c r="GP245" s="145"/>
      <c r="GQ245" s="145"/>
      <c r="GR245" s="145"/>
      <c r="GS245" s="145"/>
      <c r="GT245" s="145"/>
      <c r="GU245" s="145"/>
      <c r="GV245" s="145"/>
      <c r="GW245" s="145"/>
      <c r="GX245" s="145"/>
      <c r="GY245" s="145"/>
      <c r="GZ245" s="145"/>
      <c r="HA245" s="145"/>
      <c r="HB245" s="145"/>
      <c r="HC245" s="145"/>
      <c r="HD245" s="145"/>
      <c r="HE245" s="145"/>
      <c r="HF245" s="145"/>
      <c r="HG245" s="145"/>
      <c r="HH245" s="145"/>
      <c r="HI245" s="145"/>
      <c r="HJ245" s="145"/>
      <c r="HK245" s="145"/>
      <c r="HL245" s="145"/>
      <c r="HM245" s="145"/>
      <c r="HN245" s="145"/>
      <c r="HO245" s="145"/>
      <c r="HP245" s="145"/>
      <c r="HQ245" s="145"/>
      <c r="HR245" s="145"/>
      <c r="HS245" s="145"/>
      <c r="HT245" s="145"/>
      <c r="HU245" s="145"/>
      <c r="HV245" s="145"/>
      <c r="HW245" s="145"/>
      <c r="HX245" s="145"/>
      <c r="HY245" s="145"/>
      <c r="HZ245" s="145"/>
      <c r="IA245" s="145"/>
      <c r="IB245" s="145"/>
      <c r="IC245" s="145"/>
      <c r="ID245" s="145"/>
      <c r="IE245" s="145"/>
      <c r="IF245" s="145"/>
      <c r="IG245" s="145"/>
      <c r="IH245" s="145"/>
      <c r="II245" s="145"/>
      <c r="IJ245" s="145"/>
      <c r="IK245" s="145"/>
      <c r="IL245" s="145"/>
      <c r="IM245" s="145"/>
      <c r="IN245" s="145"/>
      <c r="IO245" s="145"/>
      <c r="IP245" s="145"/>
      <c r="IQ245" s="145"/>
      <c r="IR245" s="145"/>
      <c r="IS245" s="145"/>
      <c r="IT245" s="145"/>
      <c r="IU245" s="145"/>
      <c r="IV245" s="145"/>
    </row>
    <row r="246" spans="2:256" ht="45" customHeight="1" x14ac:dyDescent="0.5">
      <c r="B246" s="23"/>
      <c r="C246" s="56" t="s">
        <v>294</v>
      </c>
      <c r="D246" s="229" t="s">
        <v>295</v>
      </c>
      <c r="E246" s="57"/>
      <c r="F246" s="143"/>
      <c r="G246" s="260"/>
      <c r="H246" s="78"/>
      <c r="I246" s="78">
        <f>SUM(I247:I250)</f>
        <v>31000</v>
      </c>
      <c r="J246" s="78">
        <f>SUM(J247:J250)</f>
        <v>34750</v>
      </c>
      <c r="K246" s="78">
        <f t="shared" ref="K246:M246" si="19">SUM(K247:K250)</f>
        <v>0</v>
      </c>
      <c r="L246" s="78">
        <f t="shared" si="19"/>
        <v>0</v>
      </c>
      <c r="M246" s="78">
        <f t="shared" si="19"/>
        <v>0</v>
      </c>
      <c r="N246" s="78"/>
      <c r="O246" s="78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  <c r="CT246" s="2"/>
      <c r="CU246" s="2"/>
      <c r="CV246" s="2"/>
      <c r="CW246" s="2"/>
      <c r="CX246" s="2"/>
      <c r="CY246" s="2"/>
      <c r="CZ246" s="2"/>
      <c r="DA246" s="2"/>
      <c r="DB246" s="2"/>
      <c r="DC246" s="2"/>
      <c r="DD246" s="2"/>
      <c r="DE246" s="2"/>
      <c r="DF246" s="2"/>
      <c r="DG246" s="2"/>
      <c r="DH246" s="2"/>
      <c r="DI246" s="2"/>
      <c r="DJ246" s="2"/>
      <c r="DK246" s="2"/>
      <c r="DL246" s="2"/>
      <c r="DM246" s="2"/>
      <c r="DN246" s="2"/>
      <c r="DO246" s="2"/>
      <c r="DP246" s="2"/>
      <c r="DQ246" s="2"/>
      <c r="DR246" s="2"/>
      <c r="DS246" s="2"/>
      <c r="DT246" s="2"/>
      <c r="DU246" s="2"/>
      <c r="DV246" s="2"/>
      <c r="DW246" s="2"/>
      <c r="DX246" s="2"/>
      <c r="DY246" s="2"/>
      <c r="DZ246" s="2"/>
      <c r="EA246" s="2"/>
      <c r="EB246" s="2"/>
      <c r="EC246" s="2"/>
      <c r="ED246" s="2"/>
      <c r="EE246" s="2"/>
      <c r="EF246" s="2"/>
      <c r="EG246" s="2"/>
      <c r="EH246" s="2"/>
      <c r="EI246" s="2"/>
      <c r="EJ246" s="2"/>
      <c r="EK246" s="2"/>
      <c r="EL246" s="2"/>
      <c r="EM246" s="2"/>
      <c r="EN246" s="2"/>
      <c r="EO246" s="2"/>
      <c r="EP246" s="2"/>
      <c r="EQ246" s="2"/>
      <c r="ER246" s="2"/>
      <c r="ES246" s="2"/>
      <c r="ET246" s="2"/>
      <c r="EU246" s="2"/>
      <c r="EV246" s="2"/>
      <c r="EW246" s="2"/>
      <c r="EX246" s="2"/>
      <c r="EY246" s="2"/>
      <c r="EZ246" s="2"/>
      <c r="FA246" s="2"/>
      <c r="FB246" s="2"/>
      <c r="FC246" s="2"/>
      <c r="FD246" s="2"/>
      <c r="FE246" s="2"/>
      <c r="FF246" s="2"/>
      <c r="FG246" s="2"/>
      <c r="FH246" s="2"/>
      <c r="FI246" s="2"/>
      <c r="FJ246" s="2"/>
      <c r="FK246" s="2"/>
      <c r="FL246" s="2"/>
      <c r="FM246" s="2"/>
      <c r="FN246" s="2"/>
      <c r="FO246" s="2"/>
      <c r="FP246" s="2"/>
      <c r="FQ246" s="2"/>
      <c r="FR246" s="2"/>
      <c r="FS246" s="2"/>
      <c r="FT246" s="2"/>
      <c r="FU246" s="2"/>
      <c r="FV246" s="2"/>
      <c r="FW246" s="2"/>
      <c r="FX246" s="2"/>
      <c r="FY246" s="2"/>
      <c r="FZ246" s="2"/>
      <c r="GA246" s="2"/>
      <c r="GB246" s="2"/>
      <c r="GC246" s="2"/>
      <c r="GD246" s="2"/>
      <c r="GE246" s="2"/>
      <c r="GF246" s="2"/>
      <c r="GG246" s="2"/>
      <c r="GH246" s="2"/>
      <c r="GI246" s="2"/>
      <c r="GJ246" s="2"/>
      <c r="GK246" s="2"/>
      <c r="GL246" s="2"/>
      <c r="GM246" s="2"/>
      <c r="GN246" s="2"/>
      <c r="GO246" s="2"/>
      <c r="GP246" s="2"/>
      <c r="GQ246" s="2"/>
      <c r="GR246" s="2"/>
      <c r="GS246" s="2"/>
      <c r="GT246" s="2"/>
      <c r="GU246" s="2"/>
      <c r="GV246" s="2"/>
      <c r="GW246" s="2"/>
      <c r="GX246" s="2"/>
      <c r="GY246" s="2"/>
      <c r="GZ246" s="2"/>
      <c r="HA246" s="2"/>
      <c r="HB246" s="2"/>
      <c r="HC246" s="2"/>
      <c r="HD246" s="2"/>
      <c r="HE246" s="2"/>
      <c r="HF246" s="2"/>
      <c r="HG246" s="2"/>
      <c r="HH246" s="2"/>
      <c r="HI246" s="2"/>
      <c r="HJ246" s="2"/>
      <c r="HK246" s="2"/>
      <c r="HL246" s="2"/>
      <c r="HM246" s="2"/>
      <c r="HN246" s="2"/>
      <c r="HO246" s="2"/>
      <c r="HP246" s="2"/>
      <c r="HQ246" s="2"/>
      <c r="HR246" s="2"/>
      <c r="HS246" s="2"/>
      <c r="HT246" s="2"/>
      <c r="HU246" s="2"/>
      <c r="HV246" s="2"/>
      <c r="HW246" s="2"/>
      <c r="HX246" s="2"/>
      <c r="HY246" s="2"/>
      <c r="HZ246" s="2"/>
      <c r="IA246" s="2"/>
      <c r="IB246" s="2"/>
      <c r="IC246" s="2"/>
      <c r="ID246" s="2"/>
      <c r="IE246" s="2"/>
      <c r="IF246" s="2"/>
      <c r="IG246" s="2"/>
      <c r="IH246" s="2"/>
      <c r="II246" s="2"/>
      <c r="IJ246" s="2"/>
      <c r="IK246" s="2"/>
      <c r="IL246" s="2"/>
      <c r="IM246" s="2"/>
      <c r="IN246" s="2"/>
      <c r="IO246" s="2"/>
      <c r="IP246" s="2"/>
      <c r="IQ246" s="2"/>
      <c r="IR246" s="2"/>
      <c r="IS246" s="2"/>
      <c r="IT246" s="2"/>
      <c r="IU246" s="2"/>
      <c r="IV246" s="2"/>
    </row>
    <row r="247" spans="2:256" ht="45" customHeight="1" x14ac:dyDescent="0.5">
      <c r="B247" s="23"/>
      <c r="C247" s="56"/>
      <c r="D247" s="229"/>
      <c r="E247" s="57" t="s">
        <v>19</v>
      </c>
      <c r="F247" s="143" t="s">
        <v>296</v>
      </c>
      <c r="G247" s="250"/>
      <c r="H247" s="85"/>
      <c r="I247" s="85">
        <v>27650</v>
      </c>
      <c r="J247" s="85">
        <v>30000</v>
      </c>
      <c r="K247" s="85"/>
      <c r="L247" s="85"/>
      <c r="M247" s="85"/>
      <c r="N247" s="85"/>
      <c r="O247" s="85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  <c r="CR247" s="2"/>
      <c r="CS247" s="2"/>
      <c r="CT247" s="2"/>
      <c r="CU247" s="2"/>
      <c r="CV247" s="2"/>
      <c r="CW247" s="2"/>
      <c r="CX247" s="2"/>
      <c r="CY247" s="2"/>
      <c r="CZ247" s="2"/>
      <c r="DA247" s="2"/>
      <c r="DB247" s="2"/>
      <c r="DC247" s="2"/>
      <c r="DD247" s="2"/>
      <c r="DE247" s="2"/>
      <c r="DF247" s="2"/>
      <c r="DG247" s="2"/>
      <c r="DH247" s="2"/>
      <c r="DI247" s="2"/>
      <c r="DJ247" s="2"/>
      <c r="DK247" s="2"/>
      <c r="DL247" s="2"/>
      <c r="DM247" s="2"/>
      <c r="DN247" s="2"/>
      <c r="DO247" s="2"/>
      <c r="DP247" s="2"/>
      <c r="DQ247" s="2"/>
      <c r="DR247" s="2"/>
      <c r="DS247" s="2"/>
      <c r="DT247" s="2"/>
      <c r="DU247" s="2"/>
      <c r="DV247" s="2"/>
      <c r="DW247" s="2"/>
      <c r="DX247" s="2"/>
      <c r="DY247" s="2"/>
      <c r="DZ247" s="2"/>
      <c r="EA247" s="2"/>
      <c r="EB247" s="2"/>
      <c r="EC247" s="2"/>
      <c r="ED247" s="2"/>
      <c r="EE247" s="2"/>
      <c r="EF247" s="2"/>
      <c r="EG247" s="2"/>
      <c r="EH247" s="2"/>
      <c r="EI247" s="2"/>
      <c r="EJ247" s="2"/>
      <c r="EK247" s="2"/>
      <c r="EL247" s="2"/>
      <c r="EM247" s="2"/>
      <c r="EN247" s="2"/>
      <c r="EO247" s="2"/>
      <c r="EP247" s="2"/>
      <c r="EQ247" s="2"/>
      <c r="ER247" s="2"/>
      <c r="ES247" s="2"/>
      <c r="ET247" s="2"/>
      <c r="EU247" s="2"/>
      <c r="EV247" s="2"/>
      <c r="EW247" s="2"/>
      <c r="EX247" s="2"/>
      <c r="EY247" s="2"/>
      <c r="EZ247" s="2"/>
      <c r="FA247" s="2"/>
      <c r="FB247" s="2"/>
      <c r="FC247" s="2"/>
      <c r="FD247" s="2"/>
      <c r="FE247" s="2"/>
      <c r="FF247" s="2"/>
      <c r="FG247" s="2"/>
      <c r="FH247" s="2"/>
      <c r="FI247" s="2"/>
      <c r="FJ247" s="2"/>
      <c r="FK247" s="2"/>
      <c r="FL247" s="2"/>
      <c r="FM247" s="2"/>
      <c r="FN247" s="2"/>
      <c r="FO247" s="2"/>
      <c r="FP247" s="2"/>
      <c r="FQ247" s="2"/>
      <c r="FR247" s="2"/>
      <c r="FS247" s="2"/>
      <c r="FT247" s="2"/>
      <c r="FU247" s="2"/>
      <c r="FV247" s="2"/>
      <c r="FW247" s="2"/>
      <c r="FX247" s="2"/>
      <c r="FY247" s="2"/>
      <c r="FZ247" s="2"/>
      <c r="GA247" s="2"/>
      <c r="GB247" s="2"/>
      <c r="GC247" s="2"/>
      <c r="GD247" s="2"/>
      <c r="GE247" s="2"/>
      <c r="GF247" s="2"/>
      <c r="GG247" s="2"/>
      <c r="GH247" s="2"/>
      <c r="GI247" s="2"/>
      <c r="GJ247" s="2"/>
      <c r="GK247" s="2"/>
      <c r="GL247" s="2"/>
      <c r="GM247" s="2"/>
      <c r="GN247" s="2"/>
      <c r="GO247" s="2"/>
      <c r="GP247" s="2"/>
      <c r="GQ247" s="2"/>
      <c r="GR247" s="2"/>
      <c r="GS247" s="2"/>
      <c r="GT247" s="2"/>
      <c r="GU247" s="2"/>
      <c r="GV247" s="2"/>
      <c r="GW247" s="2"/>
      <c r="GX247" s="2"/>
      <c r="GY247" s="2"/>
      <c r="GZ247" s="2"/>
      <c r="HA247" s="2"/>
      <c r="HB247" s="2"/>
      <c r="HC247" s="2"/>
      <c r="HD247" s="2"/>
      <c r="HE247" s="2"/>
      <c r="HF247" s="2"/>
      <c r="HG247" s="2"/>
      <c r="HH247" s="2"/>
      <c r="HI247" s="2"/>
      <c r="HJ247" s="2"/>
      <c r="HK247" s="2"/>
      <c r="HL247" s="2"/>
      <c r="HM247" s="2"/>
      <c r="HN247" s="2"/>
      <c r="HO247" s="2"/>
      <c r="HP247" s="2"/>
      <c r="HQ247" s="2"/>
      <c r="HR247" s="2"/>
      <c r="HS247" s="2"/>
      <c r="HT247" s="2"/>
      <c r="HU247" s="2"/>
      <c r="HV247" s="2"/>
      <c r="HW247" s="2"/>
      <c r="HX247" s="2"/>
      <c r="HY247" s="2"/>
      <c r="HZ247" s="2"/>
      <c r="IA247" s="2"/>
      <c r="IB247" s="2"/>
      <c r="IC247" s="2"/>
      <c r="ID247" s="2"/>
      <c r="IE247" s="2"/>
      <c r="IF247" s="2"/>
      <c r="IG247" s="2"/>
      <c r="IH247" s="2"/>
      <c r="II247" s="2"/>
      <c r="IJ247" s="2"/>
      <c r="IK247" s="2"/>
      <c r="IL247" s="2"/>
      <c r="IM247" s="2"/>
      <c r="IN247" s="2"/>
      <c r="IO247" s="2"/>
      <c r="IP247" s="2"/>
      <c r="IQ247" s="2"/>
      <c r="IR247" s="2"/>
      <c r="IS247" s="2"/>
      <c r="IT247" s="2"/>
      <c r="IU247" s="2"/>
      <c r="IV247" s="2"/>
    </row>
    <row r="248" spans="2:256" ht="45" customHeight="1" x14ac:dyDescent="0.5">
      <c r="B248" s="23"/>
      <c r="C248" s="56"/>
      <c r="D248" s="229"/>
      <c r="E248" s="57" t="s">
        <v>21</v>
      </c>
      <c r="F248" s="143" t="s">
        <v>297</v>
      </c>
      <c r="G248" s="250"/>
      <c r="H248" s="85"/>
      <c r="I248" s="85">
        <v>410</v>
      </c>
      <c r="J248" s="85">
        <v>450</v>
      </c>
      <c r="K248" s="85"/>
      <c r="L248" s="85"/>
      <c r="M248" s="85"/>
      <c r="N248" s="85"/>
      <c r="O248" s="85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  <c r="CR248" s="2"/>
      <c r="CS248" s="2"/>
      <c r="CT248" s="2"/>
      <c r="CU248" s="2"/>
      <c r="CV248" s="2"/>
      <c r="CW248" s="2"/>
      <c r="CX248" s="2"/>
      <c r="CY248" s="2"/>
      <c r="CZ248" s="2"/>
      <c r="DA248" s="2"/>
      <c r="DB248" s="2"/>
      <c r="DC248" s="2"/>
      <c r="DD248" s="2"/>
      <c r="DE248" s="2"/>
      <c r="DF248" s="2"/>
      <c r="DG248" s="2"/>
      <c r="DH248" s="2"/>
      <c r="DI248" s="2"/>
      <c r="DJ248" s="2"/>
      <c r="DK248" s="2"/>
      <c r="DL248" s="2"/>
      <c r="DM248" s="2"/>
      <c r="DN248" s="2"/>
      <c r="DO248" s="2"/>
      <c r="DP248" s="2"/>
      <c r="DQ248" s="2"/>
      <c r="DR248" s="2"/>
      <c r="DS248" s="2"/>
      <c r="DT248" s="2"/>
      <c r="DU248" s="2"/>
      <c r="DV248" s="2"/>
      <c r="DW248" s="2"/>
      <c r="DX248" s="2"/>
      <c r="DY248" s="2"/>
      <c r="DZ248" s="2"/>
      <c r="EA248" s="2"/>
      <c r="EB248" s="2"/>
      <c r="EC248" s="2"/>
      <c r="ED248" s="2"/>
      <c r="EE248" s="2"/>
      <c r="EF248" s="2"/>
      <c r="EG248" s="2"/>
      <c r="EH248" s="2"/>
      <c r="EI248" s="2"/>
      <c r="EJ248" s="2"/>
      <c r="EK248" s="2"/>
      <c r="EL248" s="2"/>
      <c r="EM248" s="2"/>
      <c r="EN248" s="2"/>
      <c r="EO248" s="2"/>
      <c r="EP248" s="2"/>
      <c r="EQ248" s="2"/>
      <c r="ER248" s="2"/>
      <c r="ES248" s="2"/>
      <c r="ET248" s="2"/>
      <c r="EU248" s="2"/>
      <c r="EV248" s="2"/>
      <c r="EW248" s="2"/>
      <c r="EX248" s="2"/>
      <c r="EY248" s="2"/>
      <c r="EZ248" s="2"/>
      <c r="FA248" s="2"/>
      <c r="FB248" s="2"/>
      <c r="FC248" s="2"/>
      <c r="FD248" s="2"/>
      <c r="FE248" s="2"/>
      <c r="FF248" s="2"/>
      <c r="FG248" s="2"/>
      <c r="FH248" s="2"/>
      <c r="FI248" s="2"/>
      <c r="FJ248" s="2"/>
      <c r="FK248" s="2"/>
      <c r="FL248" s="2"/>
      <c r="FM248" s="2"/>
      <c r="FN248" s="2"/>
      <c r="FO248" s="2"/>
      <c r="FP248" s="2"/>
      <c r="FQ248" s="2"/>
      <c r="FR248" s="2"/>
      <c r="FS248" s="2"/>
      <c r="FT248" s="2"/>
      <c r="FU248" s="2"/>
      <c r="FV248" s="2"/>
      <c r="FW248" s="2"/>
      <c r="FX248" s="2"/>
      <c r="FY248" s="2"/>
      <c r="FZ248" s="2"/>
      <c r="GA248" s="2"/>
      <c r="GB248" s="2"/>
      <c r="GC248" s="2"/>
      <c r="GD248" s="2"/>
      <c r="GE248" s="2"/>
      <c r="GF248" s="2"/>
      <c r="GG248" s="2"/>
      <c r="GH248" s="2"/>
      <c r="GI248" s="2"/>
      <c r="GJ248" s="2"/>
      <c r="GK248" s="2"/>
      <c r="GL248" s="2"/>
      <c r="GM248" s="2"/>
      <c r="GN248" s="2"/>
      <c r="GO248" s="2"/>
      <c r="GP248" s="2"/>
      <c r="GQ248" s="2"/>
      <c r="GR248" s="2"/>
      <c r="GS248" s="2"/>
      <c r="GT248" s="2"/>
      <c r="GU248" s="2"/>
      <c r="GV248" s="2"/>
      <c r="GW248" s="2"/>
      <c r="GX248" s="2"/>
      <c r="GY248" s="2"/>
      <c r="GZ248" s="2"/>
      <c r="HA248" s="2"/>
      <c r="HB248" s="2"/>
      <c r="HC248" s="2"/>
      <c r="HD248" s="2"/>
      <c r="HE248" s="2"/>
      <c r="HF248" s="2"/>
      <c r="HG248" s="2"/>
      <c r="HH248" s="2"/>
      <c r="HI248" s="2"/>
      <c r="HJ248" s="2"/>
      <c r="HK248" s="2"/>
      <c r="HL248" s="2"/>
      <c r="HM248" s="2"/>
      <c r="HN248" s="2"/>
      <c r="HO248" s="2"/>
      <c r="HP248" s="2"/>
      <c r="HQ248" s="2"/>
      <c r="HR248" s="2"/>
      <c r="HS248" s="2"/>
      <c r="HT248" s="2"/>
      <c r="HU248" s="2"/>
      <c r="HV248" s="2"/>
      <c r="HW248" s="2"/>
      <c r="HX248" s="2"/>
      <c r="HY248" s="2"/>
      <c r="HZ248" s="2"/>
      <c r="IA248" s="2"/>
      <c r="IB248" s="2"/>
      <c r="IC248" s="2"/>
      <c r="ID248" s="2"/>
      <c r="IE248" s="2"/>
      <c r="IF248" s="2"/>
      <c r="IG248" s="2"/>
      <c r="IH248" s="2"/>
      <c r="II248" s="2"/>
      <c r="IJ248" s="2"/>
      <c r="IK248" s="2"/>
      <c r="IL248" s="2"/>
      <c r="IM248" s="2"/>
      <c r="IN248" s="2"/>
      <c r="IO248" s="2"/>
      <c r="IP248" s="2"/>
      <c r="IQ248" s="2"/>
      <c r="IR248" s="2"/>
      <c r="IS248" s="2"/>
      <c r="IT248" s="2"/>
      <c r="IU248" s="2"/>
      <c r="IV248" s="2"/>
    </row>
    <row r="249" spans="2:256" ht="45" customHeight="1" x14ac:dyDescent="0.5">
      <c r="B249" s="23"/>
      <c r="C249" s="56"/>
      <c r="D249" s="229"/>
      <c r="E249" s="57" t="s">
        <v>77</v>
      </c>
      <c r="F249" s="143" t="s">
        <v>298</v>
      </c>
      <c r="G249" s="250"/>
      <c r="H249" s="85"/>
      <c r="I249" s="85">
        <v>2000</v>
      </c>
      <c r="J249" s="85">
        <v>3350</v>
      </c>
      <c r="K249" s="85"/>
      <c r="L249" s="85"/>
      <c r="M249" s="85"/>
      <c r="N249" s="85"/>
      <c r="O249" s="85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  <c r="CT249" s="2"/>
      <c r="CU249" s="2"/>
      <c r="CV249" s="2"/>
      <c r="CW249" s="2"/>
      <c r="CX249" s="2"/>
      <c r="CY249" s="2"/>
      <c r="CZ249" s="2"/>
      <c r="DA249" s="2"/>
      <c r="DB249" s="2"/>
      <c r="DC249" s="2"/>
      <c r="DD249" s="2"/>
      <c r="DE249" s="2"/>
      <c r="DF249" s="2"/>
      <c r="DG249" s="2"/>
      <c r="DH249" s="2"/>
      <c r="DI249" s="2"/>
      <c r="DJ249" s="2"/>
      <c r="DK249" s="2"/>
      <c r="DL249" s="2"/>
      <c r="DM249" s="2"/>
      <c r="DN249" s="2"/>
      <c r="DO249" s="2"/>
      <c r="DP249" s="2"/>
      <c r="DQ249" s="2"/>
      <c r="DR249" s="2"/>
      <c r="DS249" s="2"/>
      <c r="DT249" s="2"/>
      <c r="DU249" s="2"/>
      <c r="DV249" s="2"/>
      <c r="DW249" s="2"/>
      <c r="DX249" s="2"/>
      <c r="DY249" s="2"/>
      <c r="DZ249" s="2"/>
      <c r="EA249" s="2"/>
      <c r="EB249" s="2"/>
      <c r="EC249" s="2"/>
      <c r="ED249" s="2"/>
      <c r="EE249" s="2"/>
      <c r="EF249" s="2"/>
      <c r="EG249" s="2"/>
      <c r="EH249" s="2"/>
      <c r="EI249" s="2"/>
      <c r="EJ249" s="2"/>
      <c r="EK249" s="2"/>
      <c r="EL249" s="2"/>
      <c r="EM249" s="2"/>
      <c r="EN249" s="2"/>
      <c r="EO249" s="2"/>
      <c r="EP249" s="2"/>
      <c r="EQ249" s="2"/>
      <c r="ER249" s="2"/>
      <c r="ES249" s="2"/>
      <c r="ET249" s="2"/>
      <c r="EU249" s="2"/>
      <c r="EV249" s="2"/>
      <c r="EW249" s="2"/>
      <c r="EX249" s="2"/>
      <c r="EY249" s="2"/>
      <c r="EZ249" s="2"/>
      <c r="FA249" s="2"/>
      <c r="FB249" s="2"/>
      <c r="FC249" s="2"/>
      <c r="FD249" s="2"/>
      <c r="FE249" s="2"/>
      <c r="FF249" s="2"/>
      <c r="FG249" s="2"/>
      <c r="FH249" s="2"/>
      <c r="FI249" s="2"/>
      <c r="FJ249" s="2"/>
      <c r="FK249" s="2"/>
      <c r="FL249" s="2"/>
      <c r="FM249" s="2"/>
      <c r="FN249" s="2"/>
      <c r="FO249" s="2"/>
      <c r="FP249" s="2"/>
      <c r="FQ249" s="2"/>
      <c r="FR249" s="2"/>
      <c r="FS249" s="2"/>
      <c r="FT249" s="2"/>
      <c r="FU249" s="2"/>
      <c r="FV249" s="2"/>
      <c r="FW249" s="2"/>
      <c r="FX249" s="2"/>
      <c r="FY249" s="2"/>
      <c r="FZ249" s="2"/>
      <c r="GA249" s="2"/>
      <c r="GB249" s="2"/>
      <c r="GC249" s="2"/>
      <c r="GD249" s="2"/>
      <c r="GE249" s="2"/>
      <c r="GF249" s="2"/>
      <c r="GG249" s="2"/>
      <c r="GH249" s="2"/>
      <c r="GI249" s="2"/>
      <c r="GJ249" s="2"/>
      <c r="GK249" s="2"/>
      <c r="GL249" s="2"/>
      <c r="GM249" s="2"/>
      <c r="GN249" s="2"/>
      <c r="GO249" s="2"/>
      <c r="GP249" s="2"/>
      <c r="GQ249" s="2"/>
      <c r="GR249" s="2"/>
      <c r="GS249" s="2"/>
      <c r="GT249" s="2"/>
      <c r="GU249" s="2"/>
      <c r="GV249" s="2"/>
      <c r="GW249" s="2"/>
      <c r="GX249" s="2"/>
      <c r="GY249" s="2"/>
      <c r="GZ249" s="2"/>
      <c r="HA249" s="2"/>
      <c r="HB249" s="2"/>
      <c r="HC249" s="2"/>
      <c r="HD249" s="2"/>
      <c r="HE249" s="2"/>
      <c r="HF249" s="2"/>
      <c r="HG249" s="2"/>
      <c r="HH249" s="2"/>
      <c r="HI249" s="2"/>
      <c r="HJ249" s="2"/>
      <c r="HK249" s="2"/>
      <c r="HL249" s="2"/>
      <c r="HM249" s="2"/>
      <c r="HN249" s="2"/>
      <c r="HO249" s="2"/>
      <c r="HP249" s="2"/>
      <c r="HQ249" s="2"/>
      <c r="HR249" s="2"/>
      <c r="HS249" s="2"/>
      <c r="HT249" s="2"/>
      <c r="HU249" s="2"/>
      <c r="HV249" s="2"/>
      <c r="HW249" s="2"/>
      <c r="HX249" s="2"/>
      <c r="HY249" s="2"/>
      <c r="HZ249" s="2"/>
      <c r="IA249" s="2"/>
      <c r="IB249" s="2"/>
      <c r="IC249" s="2"/>
      <c r="ID249" s="2"/>
      <c r="IE249" s="2"/>
      <c r="IF249" s="2"/>
      <c r="IG249" s="2"/>
      <c r="IH249" s="2"/>
      <c r="II249" s="2"/>
      <c r="IJ249" s="2"/>
      <c r="IK249" s="2"/>
      <c r="IL249" s="2"/>
      <c r="IM249" s="2"/>
      <c r="IN249" s="2"/>
      <c r="IO249" s="2"/>
      <c r="IP249" s="2"/>
      <c r="IQ249" s="2"/>
      <c r="IR249" s="2"/>
      <c r="IS249" s="2"/>
      <c r="IT249" s="2"/>
      <c r="IU249" s="2"/>
      <c r="IV249" s="2"/>
    </row>
    <row r="250" spans="2:256" ht="45" customHeight="1" x14ac:dyDescent="0.5">
      <c r="B250" s="23"/>
      <c r="C250" s="56"/>
      <c r="D250" s="229"/>
      <c r="E250" s="57" t="s">
        <v>23</v>
      </c>
      <c r="F250" s="143" t="s">
        <v>299</v>
      </c>
      <c r="G250" s="250"/>
      <c r="H250" s="85"/>
      <c r="I250" s="85">
        <v>940</v>
      </c>
      <c r="J250" s="85">
        <v>950</v>
      </c>
      <c r="K250" s="85"/>
      <c r="L250" s="85"/>
      <c r="M250" s="85"/>
      <c r="N250" s="85"/>
      <c r="O250" s="85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  <c r="CT250" s="2"/>
      <c r="CU250" s="2"/>
      <c r="CV250" s="2"/>
      <c r="CW250" s="2"/>
      <c r="CX250" s="2"/>
      <c r="CY250" s="2"/>
      <c r="CZ250" s="2"/>
      <c r="DA250" s="2"/>
      <c r="DB250" s="2"/>
      <c r="DC250" s="2"/>
      <c r="DD250" s="2"/>
      <c r="DE250" s="2"/>
      <c r="DF250" s="2"/>
      <c r="DG250" s="2"/>
      <c r="DH250" s="2"/>
      <c r="DI250" s="2"/>
      <c r="DJ250" s="2"/>
      <c r="DK250" s="2"/>
      <c r="DL250" s="2"/>
      <c r="DM250" s="2"/>
      <c r="DN250" s="2"/>
      <c r="DO250" s="2"/>
      <c r="DP250" s="2"/>
      <c r="DQ250" s="2"/>
      <c r="DR250" s="2"/>
      <c r="DS250" s="2"/>
      <c r="DT250" s="2"/>
      <c r="DU250" s="2"/>
      <c r="DV250" s="2"/>
      <c r="DW250" s="2"/>
      <c r="DX250" s="2"/>
      <c r="DY250" s="2"/>
      <c r="DZ250" s="2"/>
      <c r="EA250" s="2"/>
      <c r="EB250" s="2"/>
      <c r="EC250" s="2"/>
      <c r="ED250" s="2"/>
      <c r="EE250" s="2"/>
      <c r="EF250" s="2"/>
      <c r="EG250" s="2"/>
      <c r="EH250" s="2"/>
      <c r="EI250" s="2"/>
      <c r="EJ250" s="2"/>
      <c r="EK250" s="2"/>
      <c r="EL250" s="2"/>
      <c r="EM250" s="2"/>
      <c r="EN250" s="2"/>
      <c r="EO250" s="2"/>
      <c r="EP250" s="2"/>
      <c r="EQ250" s="2"/>
      <c r="ER250" s="2"/>
      <c r="ES250" s="2"/>
      <c r="ET250" s="2"/>
      <c r="EU250" s="2"/>
      <c r="EV250" s="2"/>
      <c r="EW250" s="2"/>
      <c r="EX250" s="2"/>
      <c r="EY250" s="2"/>
      <c r="EZ250" s="2"/>
      <c r="FA250" s="2"/>
      <c r="FB250" s="2"/>
      <c r="FC250" s="2"/>
      <c r="FD250" s="2"/>
      <c r="FE250" s="2"/>
      <c r="FF250" s="2"/>
      <c r="FG250" s="2"/>
      <c r="FH250" s="2"/>
      <c r="FI250" s="2"/>
      <c r="FJ250" s="2"/>
      <c r="FK250" s="2"/>
      <c r="FL250" s="2"/>
      <c r="FM250" s="2"/>
      <c r="FN250" s="2"/>
      <c r="FO250" s="2"/>
      <c r="FP250" s="2"/>
      <c r="FQ250" s="2"/>
      <c r="FR250" s="2"/>
      <c r="FS250" s="2"/>
      <c r="FT250" s="2"/>
      <c r="FU250" s="2"/>
      <c r="FV250" s="2"/>
      <c r="FW250" s="2"/>
      <c r="FX250" s="2"/>
      <c r="FY250" s="2"/>
      <c r="FZ250" s="2"/>
      <c r="GA250" s="2"/>
      <c r="GB250" s="2"/>
      <c r="GC250" s="2"/>
      <c r="GD250" s="2"/>
      <c r="GE250" s="2"/>
      <c r="GF250" s="2"/>
      <c r="GG250" s="2"/>
      <c r="GH250" s="2"/>
      <c r="GI250" s="2"/>
      <c r="GJ250" s="2"/>
      <c r="GK250" s="2"/>
      <c r="GL250" s="2"/>
      <c r="GM250" s="2"/>
      <c r="GN250" s="2"/>
      <c r="GO250" s="2"/>
      <c r="GP250" s="2"/>
      <c r="GQ250" s="2"/>
      <c r="GR250" s="2"/>
      <c r="GS250" s="2"/>
      <c r="GT250" s="2"/>
      <c r="GU250" s="2"/>
      <c r="GV250" s="2"/>
      <c r="GW250" s="2"/>
      <c r="GX250" s="2"/>
      <c r="GY250" s="2"/>
      <c r="GZ250" s="2"/>
      <c r="HA250" s="2"/>
      <c r="HB250" s="2"/>
      <c r="HC250" s="2"/>
      <c r="HD250" s="2"/>
      <c r="HE250" s="2"/>
      <c r="HF250" s="2"/>
      <c r="HG250" s="2"/>
      <c r="HH250" s="2"/>
      <c r="HI250" s="2"/>
      <c r="HJ250" s="2"/>
      <c r="HK250" s="2"/>
      <c r="HL250" s="2"/>
      <c r="HM250" s="2"/>
      <c r="HN250" s="2"/>
      <c r="HO250" s="2"/>
      <c r="HP250" s="2"/>
      <c r="HQ250" s="2"/>
      <c r="HR250" s="2"/>
      <c r="HS250" s="2"/>
      <c r="HT250" s="2"/>
      <c r="HU250" s="2"/>
      <c r="HV250" s="2"/>
      <c r="HW250" s="2"/>
      <c r="HX250" s="2"/>
      <c r="HY250" s="2"/>
      <c r="HZ250" s="2"/>
      <c r="IA250" s="2"/>
      <c r="IB250" s="2"/>
      <c r="IC250" s="2"/>
      <c r="ID250" s="2"/>
      <c r="IE250" s="2"/>
      <c r="IF250" s="2"/>
      <c r="IG250" s="2"/>
      <c r="IH250" s="2"/>
      <c r="II250" s="2"/>
      <c r="IJ250" s="2"/>
      <c r="IK250" s="2"/>
      <c r="IL250" s="2"/>
      <c r="IM250" s="2"/>
      <c r="IN250" s="2"/>
      <c r="IO250" s="2"/>
      <c r="IP250" s="2"/>
      <c r="IQ250" s="2"/>
      <c r="IR250" s="2"/>
      <c r="IS250" s="2"/>
      <c r="IT250" s="2"/>
      <c r="IU250" s="2"/>
      <c r="IV250" s="2"/>
    </row>
    <row r="251" spans="2:256" ht="45" customHeight="1" x14ac:dyDescent="0.5">
      <c r="B251" s="23"/>
      <c r="C251" s="56"/>
      <c r="D251" s="229"/>
      <c r="E251" s="57"/>
      <c r="F251" s="143"/>
      <c r="G251" s="250"/>
      <c r="H251" s="85"/>
      <c r="I251" s="85"/>
      <c r="J251" s="85"/>
      <c r="K251" s="85"/>
      <c r="L251" s="85"/>
      <c r="M251" s="85"/>
      <c r="N251" s="85"/>
      <c r="O251" s="85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  <c r="CR251" s="2"/>
      <c r="CS251" s="2"/>
      <c r="CT251" s="2"/>
      <c r="CU251" s="2"/>
      <c r="CV251" s="2"/>
      <c r="CW251" s="2"/>
      <c r="CX251" s="2"/>
      <c r="CY251" s="2"/>
      <c r="CZ251" s="2"/>
      <c r="DA251" s="2"/>
      <c r="DB251" s="2"/>
      <c r="DC251" s="2"/>
      <c r="DD251" s="2"/>
      <c r="DE251" s="2"/>
      <c r="DF251" s="2"/>
      <c r="DG251" s="2"/>
      <c r="DH251" s="2"/>
      <c r="DI251" s="2"/>
      <c r="DJ251" s="2"/>
      <c r="DK251" s="2"/>
      <c r="DL251" s="2"/>
      <c r="DM251" s="2"/>
      <c r="DN251" s="2"/>
      <c r="DO251" s="2"/>
      <c r="DP251" s="2"/>
      <c r="DQ251" s="2"/>
      <c r="DR251" s="2"/>
      <c r="DS251" s="2"/>
      <c r="DT251" s="2"/>
      <c r="DU251" s="2"/>
      <c r="DV251" s="2"/>
      <c r="DW251" s="2"/>
      <c r="DX251" s="2"/>
      <c r="DY251" s="2"/>
      <c r="DZ251" s="2"/>
      <c r="EA251" s="2"/>
      <c r="EB251" s="2"/>
      <c r="EC251" s="2"/>
      <c r="ED251" s="2"/>
      <c r="EE251" s="2"/>
      <c r="EF251" s="2"/>
      <c r="EG251" s="2"/>
      <c r="EH251" s="2"/>
      <c r="EI251" s="2"/>
      <c r="EJ251" s="2"/>
      <c r="EK251" s="2"/>
      <c r="EL251" s="2"/>
      <c r="EM251" s="2"/>
      <c r="EN251" s="2"/>
      <c r="EO251" s="2"/>
      <c r="EP251" s="2"/>
      <c r="EQ251" s="2"/>
      <c r="ER251" s="2"/>
      <c r="ES251" s="2"/>
      <c r="ET251" s="2"/>
      <c r="EU251" s="2"/>
      <c r="EV251" s="2"/>
      <c r="EW251" s="2"/>
      <c r="EX251" s="2"/>
      <c r="EY251" s="2"/>
      <c r="EZ251" s="2"/>
      <c r="FA251" s="2"/>
      <c r="FB251" s="2"/>
      <c r="FC251" s="2"/>
      <c r="FD251" s="2"/>
      <c r="FE251" s="2"/>
      <c r="FF251" s="2"/>
      <c r="FG251" s="2"/>
      <c r="FH251" s="2"/>
      <c r="FI251" s="2"/>
      <c r="FJ251" s="2"/>
      <c r="FK251" s="2"/>
      <c r="FL251" s="2"/>
      <c r="FM251" s="2"/>
      <c r="FN251" s="2"/>
      <c r="FO251" s="2"/>
      <c r="FP251" s="2"/>
      <c r="FQ251" s="2"/>
      <c r="FR251" s="2"/>
      <c r="FS251" s="2"/>
      <c r="FT251" s="2"/>
      <c r="FU251" s="2"/>
      <c r="FV251" s="2"/>
      <c r="FW251" s="2"/>
      <c r="FX251" s="2"/>
      <c r="FY251" s="2"/>
      <c r="FZ251" s="2"/>
      <c r="GA251" s="2"/>
      <c r="GB251" s="2"/>
      <c r="GC251" s="2"/>
      <c r="GD251" s="2"/>
      <c r="GE251" s="2"/>
      <c r="GF251" s="2"/>
      <c r="GG251" s="2"/>
      <c r="GH251" s="2"/>
      <c r="GI251" s="2"/>
      <c r="GJ251" s="2"/>
      <c r="GK251" s="2"/>
      <c r="GL251" s="2"/>
      <c r="GM251" s="2"/>
      <c r="GN251" s="2"/>
      <c r="GO251" s="2"/>
      <c r="GP251" s="2"/>
      <c r="GQ251" s="2"/>
      <c r="GR251" s="2"/>
      <c r="GS251" s="2"/>
      <c r="GT251" s="2"/>
      <c r="GU251" s="2"/>
      <c r="GV251" s="2"/>
      <c r="GW251" s="2"/>
      <c r="GX251" s="2"/>
      <c r="GY251" s="2"/>
      <c r="GZ251" s="2"/>
      <c r="HA251" s="2"/>
      <c r="HB251" s="2"/>
      <c r="HC251" s="2"/>
      <c r="HD251" s="2"/>
      <c r="HE251" s="2"/>
      <c r="HF251" s="2"/>
      <c r="HG251" s="2"/>
      <c r="HH251" s="2"/>
      <c r="HI251" s="2"/>
      <c r="HJ251" s="2"/>
      <c r="HK251" s="2"/>
      <c r="HL251" s="2"/>
      <c r="HM251" s="2"/>
      <c r="HN251" s="2"/>
      <c r="HO251" s="2"/>
      <c r="HP251" s="2"/>
      <c r="HQ251" s="2"/>
      <c r="HR251" s="2"/>
      <c r="HS251" s="2"/>
      <c r="HT251" s="2"/>
      <c r="HU251" s="2"/>
      <c r="HV251" s="2"/>
      <c r="HW251" s="2"/>
      <c r="HX251" s="2"/>
      <c r="HY251" s="2"/>
      <c r="HZ251" s="2"/>
      <c r="IA251" s="2"/>
      <c r="IB251" s="2"/>
      <c r="IC251" s="2"/>
      <c r="ID251" s="2"/>
      <c r="IE251" s="2"/>
      <c r="IF251" s="2"/>
      <c r="IG251" s="2"/>
      <c r="IH251" s="2"/>
      <c r="II251" s="2"/>
      <c r="IJ251" s="2"/>
      <c r="IK251" s="2"/>
      <c r="IL251" s="2"/>
      <c r="IM251" s="2"/>
      <c r="IN251" s="2"/>
      <c r="IO251" s="2"/>
      <c r="IP251" s="2"/>
      <c r="IQ251" s="2"/>
      <c r="IR251" s="2"/>
      <c r="IS251" s="2"/>
      <c r="IT251" s="2"/>
      <c r="IU251" s="2"/>
      <c r="IV251" s="2"/>
    </row>
    <row r="252" spans="2:256" ht="45" customHeight="1" x14ac:dyDescent="0.5">
      <c r="B252" s="23"/>
      <c r="C252" s="55" t="s">
        <v>300</v>
      </c>
      <c r="D252" s="229" t="s">
        <v>301</v>
      </c>
      <c r="E252" s="57"/>
      <c r="F252" s="143"/>
      <c r="G252" s="260"/>
      <c r="H252" s="78"/>
      <c r="I252" s="78">
        <f>I253+I254</f>
        <v>9000</v>
      </c>
      <c r="J252" s="78">
        <f>J253+J254</f>
        <v>11000</v>
      </c>
      <c r="K252" s="78">
        <f t="shared" ref="K252:M252" si="20">K253+K254</f>
        <v>0</v>
      </c>
      <c r="L252" s="78">
        <f t="shared" si="20"/>
        <v>0</v>
      </c>
      <c r="M252" s="78">
        <f t="shared" si="20"/>
        <v>7700</v>
      </c>
      <c r="N252" s="78"/>
      <c r="O252" s="78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  <c r="CR252" s="2"/>
      <c r="CS252" s="2"/>
      <c r="CT252" s="2"/>
      <c r="CU252" s="2"/>
      <c r="CV252" s="2"/>
      <c r="CW252" s="2"/>
      <c r="CX252" s="2"/>
      <c r="CY252" s="2"/>
      <c r="CZ252" s="2"/>
      <c r="DA252" s="2"/>
      <c r="DB252" s="2"/>
      <c r="DC252" s="2"/>
      <c r="DD252" s="2"/>
      <c r="DE252" s="2"/>
      <c r="DF252" s="2"/>
      <c r="DG252" s="2"/>
      <c r="DH252" s="2"/>
      <c r="DI252" s="2"/>
      <c r="DJ252" s="2"/>
      <c r="DK252" s="2"/>
      <c r="DL252" s="2"/>
      <c r="DM252" s="2"/>
      <c r="DN252" s="2"/>
      <c r="DO252" s="2"/>
      <c r="DP252" s="2"/>
      <c r="DQ252" s="2"/>
      <c r="DR252" s="2"/>
      <c r="DS252" s="2"/>
      <c r="DT252" s="2"/>
      <c r="DU252" s="2"/>
      <c r="DV252" s="2"/>
      <c r="DW252" s="2"/>
      <c r="DX252" s="2"/>
      <c r="DY252" s="2"/>
      <c r="DZ252" s="2"/>
      <c r="EA252" s="2"/>
      <c r="EB252" s="2"/>
      <c r="EC252" s="2"/>
      <c r="ED252" s="2"/>
      <c r="EE252" s="2"/>
      <c r="EF252" s="2"/>
      <c r="EG252" s="2"/>
      <c r="EH252" s="2"/>
      <c r="EI252" s="2"/>
      <c r="EJ252" s="2"/>
      <c r="EK252" s="2"/>
      <c r="EL252" s="2"/>
      <c r="EM252" s="2"/>
      <c r="EN252" s="2"/>
      <c r="EO252" s="2"/>
      <c r="EP252" s="2"/>
      <c r="EQ252" s="2"/>
      <c r="ER252" s="2"/>
      <c r="ES252" s="2"/>
      <c r="ET252" s="2"/>
      <c r="EU252" s="2"/>
      <c r="EV252" s="2"/>
      <c r="EW252" s="2"/>
      <c r="EX252" s="2"/>
      <c r="EY252" s="2"/>
      <c r="EZ252" s="2"/>
      <c r="FA252" s="2"/>
      <c r="FB252" s="2"/>
      <c r="FC252" s="2"/>
      <c r="FD252" s="2"/>
      <c r="FE252" s="2"/>
      <c r="FF252" s="2"/>
      <c r="FG252" s="2"/>
      <c r="FH252" s="2"/>
      <c r="FI252" s="2"/>
      <c r="FJ252" s="2"/>
      <c r="FK252" s="2"/>
      <c r="FL252" s="2"/>
      <c r="FM252" s="2"/>
      <c r="FN252" s="2"/>
      <c r="FO252" s="2"/>
      <c r="FP252" s="2"/>
      <c r="FQ252" s="2"/>
      <c r="FR252" s="2"/>
      <c r="FS252" s="2"/>
      <c r="FT252" s="2"/>
      <c r="FU252" s="2"/>
      <c r="FV252" s="2"/>
      <c r="FW252" s="2"/>
      <c r="FX252" s="2"/>
      <c r="FY252" s="2"/>
      <c r="FZ252" s="2"/>
      <c r="GA252" s="2"/>
      <c r="GB252" s="2"/>
      <c r="GC252" s="2"/>
      <c r="GD252" s="2"/>
      <c r="GE252" s="2"/>
      <c r="GF252" s="2"/>
      <c r="GG252" s="2"/>
      <c r="GH252" s="2"/>
      <c r="GI252" s="2"/>
      <c r="GJ252" s="2"/>
      <c r="GK252" s="2"/>
      <c r="GL252" s="2"/>
      <c r="GM252" s="2"/>
      <c r="GN252" s="2"/>
      <c r="GO252" s="2"/>
      <c r="GP252" s="2"/>
      <c r="GQ252" s="2"/>
      <c r="GR252" s="2"/>
      <c r="GS252" s="2"/>
      <c r="GT252" s="2"/>
      <c r="GU252" s="2"/>
      <c r="GV252" s="2"/>
      <c r="GW252" s="2"/>
      <c r="GX252" s="2"/>
      <c r="GY252" s="2"/>
      <c r="GZ252" s="2"/>
      <c r="HA252" s="2"/>
      <c r="HB252" s="2"/>
      <c r="HC252" s="2"/>
      <c r="HD252" s="2"/>
      <c r="HE252" s="2"/>
      <c r="HF252" s="2"/>
      <c r="HG252" s="2"/>
      <c r="HH252" s="2"/>
      <c r="HI252" s="2"/>
      <c r="HJ252" s="2"/>
      <c r="HK252" s="2"/>
      <c r="HL252" s="2"/>
      <c r="HM252" s="2"/>
      <c r="HN252" s="2"/>
      <c r="HO252" s="2"/>
      <c r="HP252" s="2"/>
      <c r="HQ252" s="2"/>
      <c r="HR252" s="2"/>
      <c r="HS252" s="2"/>
      <c r="HT252" s="2"/>
      <c r="HU252" s="2"/>
      <c r="HV252" s="2"/>
      <c r="HW252" s="2"/>
      <c r="HX252" s="2"/>
      <c r="HY252" s="2"/>
      <c r="HZ252" s="2"/>
      <c r="IA252" s="2"/>
      <c r="IB252" s="2"/>
      <c r="IC252" s="2"/>
      <c r="ID252" s="2"/>
      <c r="IE252" s="2"/>
      <c r="IF252" s="2"/>
      <c r="IG252" s="2"/>
      <c r="IH252" s="2"/>
      <c r="II252" s="2"/>
      <c r="IJ252" s="2"/>
      <c r="IK252" s="2"/>
      <c r="IL252" s="2"/>
      <c r="IM252" s="2"/>
      <c r="IN252" s="2"/>
      <c r="IO252" s="2"/>
      <c r="IP252" s="2"/>
      <c r="IQ252" s="2"/>
      <c r="IR252" s="2"/>
      <c r="IS252" s="2"/>
      <c r="IT252" s="2"/>
      <c r="IU252" s="2"/>
      <c r="IV252" s="2"/>
    </row>
    <row r="253" spans="2:256" ht="45" customHeight="1" x14ac:dyDescent="0.5">
      <c r="B253" s="23"/>
      <c r="C253" s="55"/>
      <c r="D253" s="229"/>
      <c r="E253" s="57" t="s">
        <v>19</v>
      </c>
      <c r="F253" s="143" t="s">
        <v>302</v>
      </c>
      <c r="G253" s="260"/>
      <c r="H253" s="78"/>
      <c r="I253" s="85">
        <v>8500</v>
      </c>
      <c r="J253" s="85">
        <v>10500</v>
      </c>
      <c r="K253" s="85"/>
      <c r="L253" s="85"/>
      <c r="M253" s="85">
        <v>7700</v>
      </c>
      <c r="N253" s="78"/>
      <c r="O253" s="78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  <c r="CR253" s="2"/>
      <c r="CS253" s="2"/>
      <c r="CT253" s="2"/>
      <c r="CU253" s="2"/>
      <c r="CV253" s="2"/>
      <c r="CW253" s="2"/>
      <c r="CX253" s="2"/>
      <c r="CY253" s="2"/>
      <c r="CZ253" s="2"/>
      <c r="DA253" s="2"/>
      <c r="DB253" s="2"/>
      <c r="DC253" s="2"/>
      <c r="DD253" s="2"/>
      <c r="DE253" s="2"/>
      <c r="DF253" s="2"/>
      <c r="DG253" s="2"/>
      <c r="DH253" s="2"/>
      <c r="DI253" s="2"/>
      <c r="DJ253" s="2"/>
      <c r="DK253" s="2"/>
      <c r="DL253" s="2"/>
      <c r="DM253" s="2"/>
      <c r="DN253" s="2"/>
      <c r="DO253" s="2"/>
      <c r="DP253" s="2"/>
      <c r="DQ253" s="2"/>
      <c r="DR253" s="2"/>
      <c r="DS253" s="2"/>
      <c r="DT253" s="2"/>
      <c r="DU253" s="2"/>
      <c r="DV253" s="2"/>
      <c r="DW253" s="2"/>
      <c r="DX253" s="2"/>
      <c r="DY253" s="2"/>
      <c r="DZ253" s="2"/>
      <c r="EA253" s="2"/>
      <c r="EB253" s="2"/>
      <c r="EC253" s="2"/>
      <c r="ED253" s="2"/>
      <c r="EE253" s="2"/>
      <c r="EF253" s="2"/>
      <c r="EG253" s="2"/>
      <c r="EH253" s="2"/>
      <c r="EI253" s="2"/>
      <c r="EJ253" s="2"/>
      <c r="EK253" s="2"/>
      <c r="EL253" s="2"/>
      <c r="EM253" s="2"/>
      <c r="EN253" s="2"/>
      <c r="EO253" s="2"/>
      <c r="EP253" s="2"/>
      <c r="EQ253" s="2"/>
      <c r="ER253" s="2"/>
      <c r="ES253" s="2"/>
      <c r="ET253" s="2"/>
      <c r="EU253" s="2"/>
      <c r="EV253" s="2"/>
      <c r="EW253" s="2"/>
      <c r="EX253" s="2"/>
      <c r="EY253" s="2"/>
      <c r="EZ253" s="2"/>
      <c r="FA253" s="2"/>
      <c r="FB253" s="2"/>
      <c r="FC253" s="2"/>
      <c r="FD253" s="2"/>
      <c r="FE253" s="2"/>
      <c r="FF253" s="2"/>
      <c r="FG253" s="2"/>
      <c r="FH253" s="2"/>
      <c r="FI253" s="2"/>
      <c r="FJ253" s="2"/>
      <c r="FK253" s="2"/>
      <c r="FL253" s="2"/>
      <c r="FM253" s="2"/>
      <c r="FN253" s="2"/>
      <c r="FO253" s="2"/>
      <c r="FP253" s="2"/>
      <c r="FQ253" s="2"/>
      <c r="FR253" s="2"/>
      <c r="FS253" s="2"/>
      <c r="FT253" s="2"/>
      <c r="FU253" s="2"/>
      <c r="FV253" s="2"/>
      <c r="FW253" s="2"/>
      <c r="FX253" s="2"/>
      <c r="FY253" s="2"/>
      <c r="FZ253" s="2"/>
      <c r="GA253" s="2"/>
      <c r="GB253" s="2"/>
      <c r="GC253" s="2"/>
      <c r="GD253" s="2"/>
      <c r="GE253" s="2"/>
      <c r="GF253" s="2"/>
      <c r="GG253" s="2"/>
      <c r="GH253" s="2"/>
      <c r="GI253" s="2"/>
      <c r="GJ253" s="2"/>
      <c r="GK253" s="2"/>
      <c r="GL253" s="2"/>
      <c r="GM253" s="2"/>
      <c r="GN253" s="2"/>
      <c r="GO253" s="2"/>
      <c r="GP253" s="2"/>
      <c r="GQ253" s="2"/>
      <c r="GR253" s="2"/>
      <c r="GS253" s="2"/>
      <c r="GT253" s="2"/>
      <c r="GU253" s="2"/>
      <c r="GV253" s="2"/>
      <c r="GW253" s="2"/>
      <c r="GX253" s="2"/>
      <c r="GY253" s="2"/>
      <c r="GZ253" s="2"/>
      <c r="HA253" s="2"/>
      <c r="HB253" s="2"/>
      <c r="HC253" s="2"/>
      <c r="HD253" s="2"/>
      <c r="HE253" s="2"/>
      <c r="HF253" s="2"/>
      <c r="HG253" s="2"/>
      <c r="HH253" s="2"/>
      <c r="HI253" s="2"/>
      <c r="HJ253" s="2"/>
      <c r="HK253" s="2"/>
      <c r="HL253" s="2"/>
      <c r="HM253" s="2"/>
      <c r="HN253" s="2"/>
      <c r="HO253" s="2"/>
      <c r="HP253" s="2"/>
      <c r="HQ253" s="2"/>
      <c r="HR253" s="2"/>
      <c r="HS253" s="2"/>
      <c r="HT253" s="2"/>
      <c r="HU253" s="2"/>
      <c r="HV253" s="2"/>
      <c r="HW253" s="2"/>
      <c r="HX253" s="2"/>
      <c r="HY253" s="2"/>
      <c r="HZ253" s="2"/>
      <c r="IA253" s="2"/>
      <c r="IB253" s="2"/>
      <c r="IC253" s="2"/>
      <c r="ID253" s="2"/>
      <c r="IE253" s="2"/>
      <c r="IF253" s="2"/>
      <c r="IG253" s="2"/>
      <c r="IH253" s="2"/>
      <c r="II253" s="2"/>
      <c r="IJ253" s="2"/>
      <c r="IK253" s="2"/>
      <c r="IL253" s="2"/>
      <c r="IM253" s="2"/>
      <c r="IN253" s="2"/>
      <c r="IO253" s="2"/>
      <c r="IP253" s="2"/>
      <c r="IQ253" s="2"/>
      <c r="IR253" s="2"/>
      <c r="IS253" s="2"/>
      <c r="IT253" s="2"/>
      <c r="IU253" s="2"/>
      <c r="IV253" s="2"/>
    </row>
    <row r="254" spans="2:256" ht="45" customHeight="1" x14ac:dyDescent="0.5">
      <c r="B254" s="23"/>
      <c r="C254" s="55"/>
      <c r="D254" s="229"/>
      <c r="E254" s="57" t="s">
        <v>21</v>
      </c>
      <c r="F254" s="143" t="s">
        <v>303</v>
      </c>
      <c r="G254" s="260"/>
      <c r="H254" s="78"/>
      <c r="I254" s="85">
        <v>500</v>
      </c>
      <c r="J254" s="85">
        <v>500</v>
      </c>
      <c r="K254" s="85"/>
      <c r="L254" s="85"/>
      <c r="M254" s="78"/>
      <c r="N254" s="78"/>
      <c r="O254" s="78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  <c r="CR254" s="2"/>
      <c r="CS254" s="2"/>
      <c r="CT254" s="2"/>
      <c r="CU254" s="2"/>
      <c r="CV254" s="2"/>
      <c r="CW254" s="2"/>
      <c r="CX254" s="2"/>
      <c r="CY254" s="2"/>
      <c r="CZ254" s="2"/>
      <c r="DA254" s="2"/>
      <c r="DB254" s="2"/>
      <c r="DC254" s="2"/>
      <c r="DD254" s="2"/>
      <c r="DE254" s="2"/>
      <c r="DF254" s="2"/>
      <c r="DG254" s="2"/>
      <c r="DH254" s="2"/>
      <c r="DI254" s="2"/>
      <c r="DJ254" s="2"/>
      <c r="DK254" s="2"/>
      <c r="DL254" s="2"/>
      <c r="DM254" s="2"/>
      <c r="DN254" s="2"/>
      <c r="DO254" s="2"/>
      <c r="DP254" s="2"/>
      <c r="DQ254" s="2"/>
      <c r="DR254" s="2"/>
      <c r="DS254" s="2"/>
      <c r="DT254" s="2"/>
      <c r="DU254" s="2"/>
      <c r="DV254" s="2"/>
      <c r="DW254" s="2"/>
      <c r="DX254" s="2"/>
      <c r="DY254" s="2"/>
      <c r="DZ254" s="2"/>
      <c r="EA254" s="2"/>
      <c r="EB254" s="2"/>
      <c r="EC254" s="2"/>
      <c r="ED254" s="2"/>
      <c r="EE254" s="2"/>
      <c r="EF254" s="2"/>
      <c r="EG254" s="2"/>
      <c r="EH254" s="2"/>
      <c r="EI254" s="2"/>
      <c r="EJ254" s="2"/>
      <c r="EK254" s="2"/>
      <c r="EL254" s="2"/>
      <c r="EM254" s="2"/>
      <c r="EN254" s="2"/>
      <c r="EO254" s="2"/>
      <c r="EP254" s="2"/>
      <c r="EQ254" s="2"/>
      <c r="ER254" s="2"/>
      <c r="ES254" s="2"/>
      <c r="ET254" s="2"/>
      <c r="EU254" s="2"/>
      <c r="EV254" s="2"/>
      <c r="EW254" s="2"/>
      <c r="EX254" s="2"/>
      <c r="EY254" s="2"/>
      <c r="EZ254" s="2"/>
      <c r="FA254" s="2"/>
      <c r="FB254" s="2"/>
      <c r="FC254" s="2"/>
      <c r="FD254" s="2"/>
      <c r="FE254" s="2"/>
      <c r="FF254" s="2"/>
      <c r="FG254" s="2"/>
      <c r="FH254" s="2"/>
      <c r="FI254" s="2"/>
      <c r="FJ254" s="2"/>
      <c r="FK254" s="2"/>
      <c r="FL254" s="2"/>
      <c r="FM254" s="2"/>
      <c r="FN254" s="2"/>
      <c r="FO254" s="2"/>
      <c r="FP254" s="2"/>
      <c r="FQ254" s="2"/>
      <c r="FR254" s="2"/>
      <c r="FS254" s="2"/>
      <c r="FT254" s="2"/>
      <c r="FU254" s="2"/>
      <c r="FV254" s="2"/>
      <c r="FW254" s="2"/>
      <c r="FX254" s="2"/>
      <c r="FY254" s="2"/>
      <c r="FZ254" s="2"/>
      <c r="GA254" s="2"/>
      <c r="GB254" s="2"/>
      <c r="GC254" s="2"/>
      <c r="GD254" s="2"/>
      <c r="GE254" s="2"/>
      <c r="GF254" s="2"/>
      <c r="GG254" s="2"/>
      <c r="GH254" s="2"/>
      <c r="GI254" s="2"/>
      <c r="GJ254" s="2"/>
      <c r="GK254" s="2"/>
      <c r="GL254" s="2"/>
      <c r="GM254" s="2"/>
      <c r="GN254" s="2"/>
      <c r="GO254" s="2"/>
      <c r="GP254" s="2"/>
      <c r="GQ254" s="2"/>
      <c r="GR254" s="2"/>
      <c r="GS254" s="2"/>
      <c r="GT254" s="2"/>
      <c r="GU254" s="2"/>
      <c r="GV254" s="2"/>
      <c r="GW254" s="2"/>
      <c r="GX254" s="2"/>
      <c r="GY254" s="2"/>
      <c r="GZ254" s="2"/>
      <c r="HA254" s="2"/>
      <c r="HB254" s="2"/>
      <c r="HC254" s="2"/>
      <c r="HD254" s="2"/>
      <c r="HE254" s="2"/>
      <c r="HF254" s="2"/>
      <c r="HG254" s="2"/>
      <c r="HH254" s="2"/>
      <c r="HI254" s="2"/>
      <c r="HJ254" s="2"/>
      <c r="HK254" s="2"/>
      <c r="HL254" s="2"/>
      <c r="HM254" s="2"/>
      <c r="HN254" s="2"/>
      <c r="HO254" s="2"/>
      <c r="HP254" s="2"/>
      <c r="HQ254" s="2"/>
      <c r="HR254" s="2"/>
      <c r="HS254" s="2"/>
      <c r="HT254" s="2"/>
      <c r="HU254" s="2"/>
      <c r="HV254" s="2"/>
      <c r="HW254" s="2"/>
      <c r="HX254" s="2"/>
      <c r="HY254" s="2"/>
      <c r="HZ254" s="2"/>
      <c r="IA254" s="2"/>
      <c r="IB254" s="2"/>
      <c r="IC254" s="2"/>
      <c r="ID254" s="2"/>
      <c r="IE254" s="2"/>
      <c r="IF254" s="2"/>
      <c r="IG254" s="2"/>
      <c r="IH254" s="2"/>
      <c r="II254" s="2"/>
      <c r="IJ254" s="2"/>
      <c r="IK254" s="2"/>
      <c r="IL254" s="2"/>
      <c r="IM254" s="2"/>
      <c r="IN254" s="2"/>
      <c r="IO254" s="2"/>
      <c r="IP254" s="2"/>
      <c r="IQ254" s="2"/>
      <c r="IR254" s="2"/>
      <c r="IS254" s="2"/>
      <c r="IT254" s="2"/>
      <c r="IU254" s="2"/>
      <c r="IV254" s="2"/>
    </row>
    <row r="255" spans="2:256" ht="45" customHeight="1" x14ac:dyDescent="0.5">
      <c r="B255" s="23"/>
      <c r="C255" s="55"/>
      <c r="D255" s="229"/>
      <c r="E255" s="57"/>
      <c r="F255" s="143"/>
      <c r="G255" s="260"/>
      <c r="H255" s="78"/>
      <c r="I255" s="78"/>
      <c r="J255" s="78"/>
      <c r="K255" s="78"/>
      <c r="L255" s="78"/>
      <c r="M255" s="78"/>
      <c r="N255" s="78"/>
      <c r="O255" s="78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  <c r="CR255" s="2"/>
      <c r="CS255" s="2"/>
      <c r="CT255" s="2"/>
      <c r="CU255" s="2"/>
      <c r="CV255" s="2"/>
      <c r="CW255" s="2"/>
      <c r="CX255" s="2"/>
      <c r="CY255" s="2"/>
      <c r="CZ255" s="2"/>
      <c r="DA255" s="2"/>
      <c r="DB255" s="2"/>
      <c r="DC255" s="2"/>
      <c r="DD255" s="2"/>
      <c r="DE255" s="2"/>
      <c r="DF255" s="2"/>
      <c r="DG255" s="2"/>
      <c r="DH255" s="2"/>
      <c r="DI255" s="2"/>
      <c r="DJ255" s="2"/>
      <c r="DK255" s="2"/>
      <c r="DL255" s="2"/>
      <c r="DM255" s="2"/>
      <c r="DN255" s="2"/>
      <c r="DO255" s="2"/>
      <c r="DP255" s="2"/>
      <c r="DQ255" s="2"/>
      <c r="DR255" s="2"/>
      <c r="DS255" s="2"/>
      <c r="DT255" s="2"/>
      <c r="DU255" s="2"/>
      <c r="DV255" s="2"/>
      <c r="DW255" s="2"/>
      <c r="DX255" s="2"/>
      <c r="DY255" s="2"/>
      <c r="DZ255" s="2"/>
      <c r="EA255" s="2"/>
      <c r="EB255" s="2"/>
      <c r="EC255" s="2"/>
      <c r="ED255" s="2"/>
      <c r="EE255" s="2"/>
      <c r="EF255" s="2"/>
      <c r="EG255" s="2"/>
      <c r="EH255" s="2"/>
      <c r="EI255" s="2"/>
      <c r="EJ255" s="2"/>
      <c r="EK255" s="2"/>
      <c r="EL255" s="2"/>
      <c r="EM255" s="2"/>
      <c r="EN255" s="2"/>
      <c r="EO255" s="2"/>
      <c r="EP255" s="2"/>
      <c r="EQ255" s="2"/>
      <c r="ER255" s="2"/>
      <c r="ES255" s="2"/>
      <c r="ET255" s="2"/>
      <c r="EU255" s="2"/>
      <c r="EV255" s="2"/>
      <c r="EW255" s="2"/>
      <c r="EX255" s="2"/>
      <c r="EY255" s="2"/>
      <c r="EZ255" s="2"/>
      <c r="FA255" s="2"/>
      <c r="FB255" s="2"/>
      <c r="FC255" s="2"/>
      <c r="FD255" s="2"/>
      <c r="FE255" s="2"/>
      <c r="FF255" s="2"/>
      <c r="FG255" s="2"/>
      <c r="FH255" s="2"/>
      <c r="FI255" s="2"/>
      <c r="FJ255" s="2"/>
      <c r="FK255" s="2"/>
      <c r="FL255" s="2"/>
      <c r="FM255" s="2"/>
      <c r="FN255" s="2"/>
      <c r="FO255" s="2"/>
      <c r="FP255" s="2"/>
      <c r="FQ255" s="2"/>
      <c r="FR255" s="2"/>
      <c r="FS255" s="2"/>
      <c r="FT255" s="2"/>
      <c r="FU255" s="2"/>
      <c r="FV255" s="2"/>
      <c r="FW255" s="2"/>
      <c r="FX255" s="2"/>
      <c r="FY255" s="2"/>
      <c r="FZ255" s="2"/>
      <c r="GA255" s="2"/>
      <c r="GB255" s="2"/>
      <c r="GC255" s="2"/>
      <c r="GD255" s="2"/>
      <c r="GE255" s="2"/>
      <c r="GF255" s="2"/>
      <c r="GG255" s="2"/>
      <c r="GH255" s="2"/>
      <c r="GI255" s="2"/>
      <c r="GJ255" s="2"/>
      <c r="GK255" s="2"/>
      <c r="GL255" s="2"/>
      <c r="GM255" s="2"/>
      <c r="GN255" s="2"/>
      <c r="GO255" s="2"/>
      <c r="GP255" s="2"/>
      <c r="GQ255" s="2"/>
      <c r="GR255" s="2"/>
      <c r="GS255" s="2"/>
      <c r="GT255" s="2"/>
      <c r="GU255" s="2"/>
      <c r="GV255" s="2"/>
      <c r="GW255" s="2"/>
      <c r="GX255" s="2"/>
      <c r="GY255" s="2"/>
      <c r="GZ255" s="2"/>
      <c r="HA255" s="2"/>
      <c r="HB255" s="2"/>
      <c r="HC255" s="2"/>
      <c r="HD255" s="2"/>
      <c r="HE255" s="2"/>
      <c r="HF255" s="2"/>
      <c r="HG255" s="2"/>
      <c r="HH255" s="2"/>
      <c r="HI255" s="2"/>
      <c r="HJ255" s="2"/>
      <c r="HK255" s="2"/>
      <c r="HL255" s="2"/>
      <c r="HM255" s="2"/>
      <c r="HN255" s="2"/>
      <c r="HO255" s="2"/>
      <c r="HP255" s="2"/>
      <c r="HQ255" s="2"/>
      <c r="HR255" s="2"/>
      <c r="HS255" s="2"/>
      <c r="HT255" s="2"/>
      <c r="HU255" s="2"/>
      <c r="HV255" s="2"/>
      <c r="HW255" s="2"/>
      <c r="HX255" s="2"/>
      <c r="HY255" s="2"/>
      <c r="HZ255" s="2"/>
      <c r="IA255" s="2"/>
      <c r="IB255" s="2"/>
      <c r="IC255" s="2"/>
      <c r="ID255" s="2"/>
      <c r="IE255" s="2"/>
      <c r="IF255" s="2"/>
      <c r="IG255" s="2"/>
      <c r="IH255" s="2"/>
      <c r="II255" s="2"/>
      <c r="IJ255" s="2"/>
      <c r="IK255" s="2"/>
      <c r="IL255" s="2"/>
      <c r="IM255" s="2"/>
      <c r="IN255" s="2"/>
      <c r="IO255" s="2"/>
      <c r="IP255" s="2"/>
      <c r="IQ255" s="2"/>
      <c r="IR255" s="2"/>
      <c r="IS255" s="2"/>
      <c r="IT255" s="2"/>
      <c r="IU255" s="2"/>
      <c r="IV255" s="2"/>
    </row>
    <row r="256" spans="2:256" ht="45" customHeight="1" x14ac:dyDescent="0.5">
      <c r="B256" s="23"/>
      <c r="C256" s="56" t="s">
        <v>304</v>
      </c>
      <c r="D256" s="229" t="s">
        <v>305</v>
      </c>
      <c r="E256" s="57"/>
      <c r="F256" s="143" t="s">
        <v>306</v>
      </c>
      <c r="G256" s="260"/>
      <c r="H256" s="78"/>
      <c r="I256" s="78">
        <v>950</v>
      </c>
      <c r="J256" s="78">
        <v>950</v>
      </c>
      <c r="K256" s="78">
        <v>950</v>
      </c>
      <c r="L256" s="78">
        <v>950</v>
      </c>
      <c r="M256" s="78"/>
      <c r="N256" s="78"/>
      <c r="O256" s="78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  <c r="CR256" s="2"/>
      <c r="CS256" s="2"/>
      <c r="CT256" s="2"/>
      <c r="CU256" s="2"/>
      <c r="CV256" s="2"/>
      <c r="CW256" s="2"/>
      <c r="CX256" s="2"/>
      <c r="CY256" s="2"/>
      <c r="CZ256" s="2"/>
      <c r="DA256" s="2"/>
      <c r="DB256" s="2"/>
      <c r="DC256" s="2"/>
      <c r="DD256" s="2"/>
      <c r="DE256" s="2"/>
      <c r="DF256" s="2"/>
      <c r="DG256" s="2"/>
      <c r="DH256" s="2"/>
      <c r="DI256" s="2"/>
      <c r="DJ256" s="2"/>
      <c r="DK256" s="2"/>
      <c r="DL256" s="2"/>
      <c r="DM256" s="2"/>
      <c r="DN256" s="2"/>
      <c r="DO256" s="2"/>
      <c r="DP256" s="2"/>
      <c r="DQ256" s="2"/>
      <c r="DR256" s="2"/>
      <c r="DS256" s="2"/>
      <c r="DT256" s="2"/>
      <c r="DU256" s="2"/>
      <c r="DV256" s="2"/>
      <c r="DW256" s="2"/>
      <c r="DX256" s="2"/>
      <c r="DY256" s="2"/>
      <c r="DZ256" s="2"/>
      <c r="EA256" s="2"/>
      <c r="EB256" s="2"/>
      <c r="EC256" s="2"/>
      <c r="ED256" s="2"/>
      <c r="EE256" s="2"/>
      <c r="EF256" s="2"/>
      <c r="EG256" s="2"/>
      <c r="EH256" s="2"/>
      <c r="EI256" s="2"/>
      <c r="EJ256" s="2"/>
      <c r="EK256" s="2"/>
      <c r="EL256" s="2"/>
      <c r="EM256" s="2"/>
      <c r="EN256" s="2"/>
      <c r="EO256" s="2"/>
      <c r="EP256" s="2"/>
      <c r="EQ256" s="2"/>
      <c r="ER256" s="2"/>
      <c r="ES256" s="2"/>
      <c r="ET256" s="2"/>
      <c r="EU256" s="2"/>
      <c r="EV256" s="2"/>
      <c r="EW256" s="2"/>
      <c r="EX256" s="2"/>
      <c r="EY256" s="2"/>
      <c r="EZ256" s="2"/>
      <c r="FA256" s="2"/>
      <c r="FB256" s="2"/>
      <c r="FC256" s="2"/>
      <c r="FD256" s="2"/>
      <c r="FE256" s="2"/>
      <c r="FF256" s="2"/>
      <c r="FG256" s="2"/>
      <c r="FH256" s="2"/>
      <c r="FI256" s="2"/>
      <c r="FJ256" s="2"/>
      <c r="FK256" s="2"/>
      <c r="FL256" s="2"/>
      <c r="FM256" s="2"/>
      <c r="FN256" s="2"/>
      <c r="FO256" s="2"/>
      <c r="FP256" s="2"/>
      <c r="FQ256" s="2"/>
      <c r="FR256" s="2"/>
      <c r="FS256" s="2"/>
      <c r="FT256" s="2"/>
      <c r="FU256" s="2"/>
      <c r="FV256" s="2"/>
      <c r="FW256" s="2"/>
      <c r="FX256" s="2"/>
      <c r="FY256" s="2"/>
      <c r="FZ256" s="2"/>
      <c r="GA256" s="2"/>
      <c r="GB256" s="2"/>
      <c r="GC256" s="2"/>
      <c r="GD256" s="2"/>
      <c r="GE256" s="2"/>
      <c r="GF256" s="2"/>
      <c r="GG256" s="2"/>
      <c r="GH256" s="2"/>
      <c r="GI256" s="2"/>
      <c r="GJ256" s="2"/>
      <c r="GK256" s="2"/>
      <c r="GL256" s="2"/>
      <c r="GM256" s="2"/>
      <c r="GN256" s="2"/>
      <c r="GO256" s="2"/>
      <c r="GP256" s="2"/>
      <c r="GQ256" s="2"/>
      <c r="GR256" s="2"/>
      <c r="GS256" s="2"/>
      <c r="GT256" s="2"/>
      <c r="GU256" s="2"/>
      <c r="GV256" s="2"/>
      <c r="GW256" s="2"/>
      <c r="GX256" s="2"/>
      <c r="GY256" s="2"/>
      <c r="GZ256" s="2"/>
      <c r="HA256" s="2"/>
      <c r="HB256" s="2"/>
      <c r="HC256" s="2"/>
      <c r="HD256" s="2"/>
      <c r="HE256" s="2"/>
      <c r="HF256" s="2"/>
      <c r="HG256" s="2"/>
      <c r="HH256" s="2"/>
      <c r="HI256" s="2"/>
      <c r="HJ256" s="2"/>
      <c r="HK256" s="2"/>
      <c r="HL256" s="2"/>
      <c r="HM256" s="2"/>
      <c r="HN256" s="2"/>
      <c r="HO256" s="2"/>
      <c r="HP256" s="2"/>
      <c r="HQ256" s="2"/>
      <c r="HR256" s="2"/>
      <c r="HS256" s="2"/>
      <c r="HT256" s="2"/>
      <c r="HU256" s="2"/>
      <c r="HV256" s="2"/>
      <c r="HW256" s="2"/>
      <c r="HX256" s="2"/>
      <c r="HY256" s="2"/>
      <c r="HZ256" s="2"/>
      <c r="IA256" s="2"/>
      <c r="IB256" s="2"/>
      <c r="IC256" s="2"/>
      <c r="ID256" s="2"/>
      <c r="IE256" s="2"/>
      <c r="IF256" s="2"/>
      <c r="IG256" s="2"/>
      <c r="IH256" s="2"/>
      <c r="II256" s="2"/>
      <c r="IJ256" s="2"/>
      <c r="IK256" s="2"/>
      <c r="IL256" s="2"/>
      <c r="IM256" s="2"/>
      <c r="IN256" s="2"/>
      <c r="IO256" s="2"/>
      <c r="IP256" s="2"/>
      <c r="IQ256" s="2"/>
      <c r="IR256" s="2"/>
      <c r="IS256" s="2"/>
      <c r="IT256" s="2"/>
      <c r="IU256" s="2"/>
      <c r="IV256" s="2"/>
    </row>
    <row r="257" spans="1:256" ht="45" customHeight="1" x14ac:dyDescent="0.5">
      <c r="B257" s="23"/>
      <c r="C257" s="56" t="s">
        <v>307</v>
      </c>
      <c r="D257" s="229" t="s">
        <v>308</v>
      </c>
      <c r="E257" s="57"/>
      <c r="F257" s="280"/>
      <c r="G257" s="281"/>
      <c r="H257" s="83"/>
      <c r="I257" s="83">
        <f>SUM(I258:I259)+I260</f>
        <v>15000</v>
      </c>
      <c r="J257" s="83">
        <f>SUM(J258:J259)+J260</f>
        <v>13700</v>
      </c>
      <c r="K257" s="83">
        <f t="shared" ref="K257:M257" si="21">SUM(K258:K259)+K260</f>
        <v>0</v>
      </c>
      <c r="L257" s="83">
        <f t="shared" si="21"/>
        <v>0</v>
      </c>
      <c r="M257" s="83">
        <f t="shared" si="21"/>
        <v>0</v>
      </c>
      <c r="N257" s="78"/>
      <c r="O257" s="78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  <c r="CT257" s="2"/>
      <c r="CU257" s="2"/>
      <c r="CV257" s="2"/>
      <c r="CW257" s="2"/>
      <c r="CX257" s="2"/>
      <c r="CY257" s="2"/>
      <c r="CZ257" s="2"/>
      <c r="DA257" s="2"/>
      <c r="DB257" s="2"/>
      <c r="DC257" s="2"/>
      <c r="DD257" s="2"/>
      <c r="DE257" s="2"/>
      <c r="DF257" s="2"/>
      <c r="DG257" s="2"/>
      <c r="DH257" s="2"/>
      <c r="DI257" s="2"/>
      <c r="DJ257" s="2"/>
      <c r="DK257" s="2"/>
      <c r="DL257" s="2"/>
      <c r="DM257" s="2"/>
      <c r="DN257" s="2"/>
      <c r="DO257" s="2"/>
      <c r="DP257" s="2"/>
      <c r="DQ257" s="2"/>
      <c r="DR257" s="2"/>
      <c r="DS257" s="2"/>
      <c r="DT257" s="2"/>
      <c r="DU257" s="2"/>
      <c r="DV257" s="2"/>
      <c r="DW257" s="2"/>
      <c r="DX257" s="2"/>
      <c r="DY257" s="2"/>
      <c r="DZ257" s="2"/>
      <c r="EA257" s="2"/>
      <c r="EB257" s="2"/>
      <c r="EC257" s="2"/>
      <c r="ED257" s="2"/>
      <c r="EE257" s="2"/>
      <c r="EF257" s="2"/>
      <c r="EG257" s="2"/>
      <c r="EH257" s="2"/>
      <c r="EI257" s="2"/>
      <c r="EJ257" s="2"/>
      <c r="EK257" s="2"/>
      <c r="EL257" s="2"/>
      <c r="EM257" s="2"/>
      <c r="EN257" s="2"/>
      <c r="EO257" s="2"/>
      <c r="EP257" s="2"/>
      <c r="EQ257" s="2"/>
      <c r="ER257" s="2"/>
      <c r="ES257" s="2"/>
      <c r="ET257" s="2"/>
      <c r="EU257" s="2"/>
      <c r="EV257" s="2"/>
      <c r="EW257" s="2"/>
      <c r="EX257" s="2"/>
      <c r="EY257" s="2"/>
      <c r="EZ257" s="2"/>
      <c r="FA257" s="2"/>
      <c r="FB257" s="2"/>
      <c r="FC257" s="2"/>
      <c r="FD257" s="2"/>
      <c r="FE257" s="2"/>
      <c r="FF257" s="2"/>
      <c r="FG257" s="2"/>
      <c r="FH257" s="2"/>
      <c r="FI257" s="2"/>
      <c r="FJ257" s="2"/>
      <c r="FK257" s="2"/>
      <c r="FL257" s="2"/>
      <c r="FM257" s="2"/>
      <c r="FN257" s="2"/>
      <c r="FO257" s="2"/>
      <c r="FP257" s="2"/>
      <c r="FQ257" s="2"/>
      <c r="FR257" s="2"/>
      <c r="FS257" s="2"/>
      <c r="FT257" s="2"/>
      <c r="FU257" s="2"/>
      <c r="FV257" s="2"/>
      <c r="FW257" s="2"/>
      <c r="FX257" s="2"/>
      <c r="FY257" s="2"/>
      <c r="FZ257" s="2"/>
      <c r="GA257" s="2"/>
      <c r="GB257" s="2"/>
      <c r="GC257" s="2"/>
      <c r="GD257" s="2"/>
      <c r="GE257" s="2"/>
      <c r="GF257" s="2"/>
      <c r="GG257" s="2"/>
      <c r="GH257" s="2"/>
      <c r="GI257" s="2"/>
      <c r="GJ257" s="2"/>
      <c r="GK257" s="2"/>
      <c r="GL257" s="2"/>
      <c r="GM257" s="2"/>
      <c r="GN257" s="2"/>
      <c r="GO257" s="2"/>
      <c r="GP257" s="2"/>
      <c r="GQ257" s="2"/>
      <c r="GR257" s="2"/>
      <c r="GS257" s="2"/>
      <c r="GT257" s="2"/>
      <c r="GU257" s="2"/>
      <c r="GV257" s="2"/>
      <c r="GW257" s="2"/>
      <c r="GX257" s="2"/>
      <c r="GY257" s="2"/>
      <c r="GZ257" s="2"/>
      <c r="HA257" s="2"/>
      <c r="HB257" s="2"/>
      <c r="HC257" s="2"/>
      <c r="HD257" s="2"/>
      <c r="HE257" s="2"/>
      <c r="HF257" s="2"/>
      <c r="HG257" s="2"/>
      <c r="HH257" s="2"/>
      <c r="HI257" s="2"/>
      <c r="HJ257" s="2"/>
      <c r="HK257" s="2"/>
      <c r="HL257" s="2"/>
      <c r="HM257" s="2"/>
      <c r="HN257" s="2"/>
      <c r="HO257" s="2"/>
      <c r="HP257" s="2"/>
      <c r="HQ257" s="2"/>
      <c r="HR257" s="2"/>
      <c r="HS257" s="2"/>
      <c r="HT257" s="2"/>
      <c r="HU257" s="2"/>
      <c r="HV257" s="2"/>
      <c r="HW257" s="2"/>
      <c r="HX257" s="2"/>
      <c r="HY257" s="2"/>
      <c r="HZ257" s="2"/>
      <c r="IA257" s="2"/>
      <c r="IB257" s="2"/>
      <c r="IC257" s="2"/>
      <c r="ID257" s="2"/>
      <c r="IE257" s="2"/>
      <c r="IF257" s="2"/>
      <c r="IG257" s="2"/>
      <c r="IH257" s="2"/>
      <c r="II257" s="2"/>
      <c r="IJ257" s="2"/>
      <c r="IK257" s="2"/>
      <c r="IL257" s="2"/>
      <c r="IM257" s="2"/>
      <c r="IN257" s="2"/>
      <c r="IO257" s="2"/>
      <c r="IP257" s="2"/>
      <c r="IQ257" s="2"/>
      <c r="IR257" s="2"/>
      <c r="IS257" s="2"/>
      <c r="IT257" s="2"/>
      <c r="IU257" s="2"/>
      <c r="IV257" s="2"/>
    </row>
    <row r="258" spans="1:256" ht="45" customHeight="1" x14ac:dyDescent="0.5">
      <c r="B258" s="23"/>
      <c r="C258" s="56"/>
      <c r="D258" s="229"/>
      <c r="E258" s="57" t="s">
        <v>19</v>
      </c>
      <c r="F258" s="143" t="s">
        <v>309</v>
      </c>
      <c r="G258" s="250"/>
      <c r="H258" s="85"/>
      <c r="I258" s="85">
        <v>12450</v>
      </c>
      <c r="J258" s="85">
        <v>12500</v>
      </c>
      <c r="K258" s="85"/>
      <c r="L258" s="85"/>
      <c r="M258" s="85"/>
      <c r="N258" s="85"/>
      <c r="O258" s="85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  <c r="CU258" s="2"/>
      <c r="CV258" s="2"/>
      <c r="CW258" s="2"/>
      <c r="CX258" s="2"/>
      <c r="CY258" s="2"/>
      <c r="CZ258" s="2"/>
      <c r="DA258" s="2"/>
      <c r="DB258" s="2"/>
      <c r="DC258" s="2"/>
      <c r="DD258" s="2"/>
      <c r="DE258" s="2"/>
      <c r="DF258" s="2"/>
      <c r="DG258" s="2"/>
      <c r="DH258" s="2"/>
      <c r="DI258" s="2"/>
      <c r="DJ258" s="2"/>
      <c r="DK258" s="2"/>
      <c r="DL258" s="2"/>
      <c r="DM258" s="2"/>
      <c r="DN258" s="2"/>
      <c r="DO258" s="2"/>
      <c r="DP258" s="2"/>
      <c r="DQ258" s="2"/>
      <c r="DR258" s="2"/>
      <c r="DS258" s="2"/>
      <c r="DT258" s="2"/>
      <c r="DU258" s="2"/>
      <c r="DV258" s="2"/>
      <c r="DW258" s="2"/>
      <c r="DX258" s="2"/>
      <c r="DY258" s="2"/>
      <c r="DZ258" s="2"/>
      <c r="EA258" s="2"/>
      <c r="EB258" s="2"/>
      <c r="EC258" s="2"/>
      <c r="ED258" s="2"/>
      <c r="EE258" s="2"/>
      <c r="EF258" s="2"/>
      <c r="EG258" s="2"/>
      <c r="EH258" s="2"/>
      <c r="EI258" s="2"/>
      <c r="EJ258" s="2"/>
      <c r="EK258" s="2"/>
      <c r="EL258" s="2"/>
      <c r="EM258" s="2"/>
      <c r="EN258" s="2"/>
      <c r="EO258" s="2"/>
      <c r="EP258" s="2"/>
      <c r="EQ258" s="2"/>
      <c r="ER258" s="2"/>
      <c r="ES258" s="2"/>
      <c r="ET258" s="2"/>
      <c r="EU258" s="2"/>
      <c r="EV258" s="2"/>
      <c r="EW258" s="2"/>
      <c r="EX258" s="2"/>
      <c r="EY258" s="2"/>
      <c r="EZ258" s="2"/>
      <c r="FA258" s="2"/>
      <c r="FB258" s="2"/>
      <c r="FC258" s="2"/>
      <c r="FD258" s="2"/>
      <c r="FE258" s="2"/>
      <c r="FF258" s="2"/>
      <c r="FG258" s="2"/>
      <c r="FH258" s="2"/>
      <c r="FI258" s="2"/>
      <c r="FJ258" s="2"/>
      <c r="FK258" s="2"/>
      <c r="FL258" s="2"/>
      <c r="FM258" s="2"/>
      <c r="FN258" s="2"/>
      <c r="FO258" s="2"/>
      <c r="FP258" s="2"/>
      <c r="FQ258" s="2"/>
      <c r="FR258" s="2"/>
      <c r="FS258" s="2"/>
      <c r="FT258" s="2"/>
      <c r="FU258" s="2"/>
      <c r="FV258" s="2"/>
      <c r="FW258" s="2"/>
      <c r="FX258" s="2"/>
      <c r="FY258" s="2"/>
      <c r="FZ258" s="2"/>
      <c r="GA258" s="2"/>
      <c r="GB258" s="2"/>
      <c r="GC258" s="2"/>
      <c r="GD258" s="2"/>
      <c r="GE258" s="2"/>
      <c r="GF258" s="2"/>
      <c r="GG258" s="2"/>
      <c r="GH258" s="2"/>
      <c r="GI258" s="2"/>
      <c r="GJ258" s="2"/>
      <c r="GK258" s="2"/>
      <c r="GL258" s="2"/>
      <c r="GM258" s="2"/>
      <c r="GN258" s="2"/>
      <c r="GO258" s="2"/>
      <c r="GP258" s="2"/>
      <c r="GQ258" s="2"/>
      <c r="GR258" s="2"/>
      <c r="GS258" s="2"/>
      <c r="GT258" s="2"/>
      <c r="GU258" s="2"/>
      <c r="GV258" s="2"/>
      <c r="GW258" s="2"/>
      <c r="GX258" s="2"/>
      <c r="GY258" s="2"/>
      <c r="GZ258" s="2"/>
      <c r="HA258" s="2"/>
      <c r="HB258" s="2"/>
      <c r="HC258" s="2"/>
      <c r="HD258" s="2"/>
      <c r="HE258" s="2"/>
      <c r="HF258" s="2"/>
      <c r="HG258" s="2"/>
      <c r="HH258" s="2"/>
      <c r="HI258" s="2"/>
      <c r="HJ258" s="2"/>
      <c r="HK258" s="2"/>
      <c r="HL258" s="2"/>
      <c r="HM258" s="2"/>
      <c r="HN258" s="2"/>
      <c r="HO258" s="2"/>
      <c r="HP258" s="2"/>
      <c r="HQ258" s="2"/>
      <c r="HR258" s="2"/>
      <c r="HS258" s="2"/>
      <c r="HT258" s="2"/>
      <c r="HU258" s="2"/>
      <c r="HV258" s="2"/>
      <c r="HW258" s="2"/>
      <c r="HX258" s="2"/>
      <c r="HY258" s="2"/>
      <c r="HZ258" s="2"/>
      <c r="IA258" s="2"/>
      <c r="IB258" s="2"/>
      <c r="IC258" s="2"/>
      <c r="ID258" s="2"/>
      <c r="IE258" s="2"/>
      <c r="IF258" s="2"/>
      <c r="IG258" s="2"/>
      <c r="IH258" s="2"/>
      <c r="II258" s="2"/>
      <c r="IJ258" s="2"/>
      <c r="IK258" s="2"/>
      <c r="IL258" s="2"/>
      <c r="IM258" s="2"/>
      <c r="IN258" s="2"/>
      <c r="IO258" s="2"/>
      <c r="IP258" s="2"/>
      <c r="IQ258" s="2"/>
      <c r="IR258" s="2"/>
      <c r="IS258" s="2"/>
      <c r="IT258" s="2"/>
      <c r="IU258" s="2"/>
      <c r="IV258" s="2"/>
    </row>
    <row r="259" spans="1:256" ht="45" customHeight="1" x14ac:dyDescent="0.5">
      <c r="B259" s="23"/>
      <c r="C259" s="56"/>
      <c r="D259" s="280"/>
      <c r="E259" s="282" t="s">
        <v>21</v>
      </c>
      <c r="F259" s="110" t="s">
        <v>310</v>
      </c>
      <c r="G259" s="147"/>
      <c r="H259" s="75"/>
      <c r="I259" s="75">
        <v>2350</v>
      </c>
      <c r="J259" s="75">
        <v>1200</v>
      </c>
      <c r="K259" s="75"/>
      <c r="L259" s="75"/>
      <c r="M259" s="75"/>
      <c r="N259" s="75"/>
      <c r="O259" s="75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  <c r="CT259" s="2"/>
      <c r="CU259" s="2"/>
      <c r="CV259" s="2"/>
      <c r="CW259" s="2"/>
      <c r="CX259" s="2"/>
      <c r="CY259" s="2"/>
      <c r="CZ259" s="2"/>
      <c r="DA259" s="2"/>
      <c r="DB259" s="2"/>
      <c r="DC259" s="2"/>
      <c r="DD259" s="2"/>
      <c r="DE259" s="2"/>
      <c r="DF259" s="2"/>
      <c r="DG259" s="2"/>
      <c r="DH259" s="2"/>
      <c r="DI259" s="2"/>
      <c r="DJ259" s="2"/>
      <c r="DK259" s="2"/>
      <c r="DL259" s="2"/>
      <c r="DM259" s="2"/>
      <c r="DN259" s="2"/>
      <c r="DO259" s="2"/>
      <c r="DP259" s="2"/>
      <c r="DQ259" s="2"/>
      <c r="DR259" s="2"/>
      <c r="DS259" s="2"/>
      <c r="DT259" s="2"/>
      <c r="DU259" s="2"/>
      <c r="DV259" s="2"/>
      <c r="DW259" s="2"/>
      <c r="DX259" s="2"/>
      <c r="DY259" s="2"/>
      <c r="DZ259" s="2"/>
      <c r="EA259" s="2"/>
      <c r="EB259" s="2"/>
      <c r="EC259" s="2"/>
      <c r="ED259" s="2"/>
      <c r="EE259" s="2"/>
      <c r="EF259" s="2"/>
      <c r="EG259" s="2"/>
      <c r="EH259" s="2"/>
      <c r="EI259" s="2"/>
      <c r="EJ259" s="2"/>
      <c r="EK259" s="2"/>
      <c r="EL259" s="2"/>
      <c r="EM259" s="2"/>
      <c r="EN259" s="2"/>
      <c r="EO259" s="2"/>
      <c r="EP259" s="2"/>
      <c r="EQ259" s="2"/>
      <c r="ER259" s="2"/>
      <c r="ES259" s="2"/>
      <c r="ET259" s="2"/>
      <c r="EU259" s="2"/>
      <c r="EV259" s="2"/>
      <c r="EW259" s="2"/>
      <c r="EX259" s="2"/>
      <c r="EY259" s="2"/>
      <c r="EZ259" s="2"/>
      <c r="FA259" s="2"/>
      <c r="FB259" s="2"/>
      <c r="FC259" s="2"/>
      <c r="FD259" s="2"/>
      <c r="FE259" s="2"/>
      <c r="FF259" s="2"/>
      <c r="FG259" s="2"/>
      <c r="FH259" s="2"/>
      <c r="FI259" s="2"/>
      <c r="FJ259" s="2"/>
      <c r="FK259" s="2"/>
      <c r="FL259" s="2"/>
      <c r="FM259" s="2"/>
      <c r="FN259" s="2"/>
      <c r="FO259" s="2"/>
      <c r="FP259" s="2"/>
      <c r="FQ259" s="2"/>
      <c r="FR259" s="2"/>
      <c r="FS259" s="2"/>
      <c r="FT259" s="2"/>
      <c r="FU259" s="2"/>
      <c r="FV259" s="2"/>
      <c r="FW259" s="2"/>
      <c r="FX259" s="2"/>
      <c r="FY259" s="2"/>
      <c r="FZ259" s="2"/>
      <c r="GA259" s="2"/>
      <c r="GB259" s="2"/>
      <c r="GC259" s="2"/>
      <c r="GD259" s="2"/>
      <c r="GE259" s="2"/>
      <c r="GF259" s="2"/>
      <c r="GG259" s="2"/>
      <c r="GH259" s="2"/>
      <c r="GI259" s="2"/>
      <c r="GJ259" s="2"/>
      <c r="GK259" s="2"/>
      <c r="GL259" s="2"/>
      <c r="GM259" s="2"/>
      <c r="GN259" s="2"/>
      <c r="GO259" s="2"/>
      <c r="GP259" s="2"/>
      <c r="GQ259" s="2"/>
      <c r="GR259" s="2"/>
      <c r="GS259" s="2"/>
      <c r="GT259" s="2"/>
      <c r="GU259" s="2"/>
      <c r="GV259" s="2"/>
      <c r="GW259" s="2"/>
      <c r="GX259" s="2"/>
      <c r="GY259" s="2"/>
      <c r="GZ259" s="2"/>
      <c r="HA259" s="2"/>
      <c r="HB259" s="2"/>
      <c r="HC259" s="2"/>
      <c r="HD259" s="2"/>
      <c r="HE259" s="2"/>
      <c r="HF259" s="2"/>
      <c r="HG259" s="2"/>
      <c r="HH259" s="2"/>
      <c r="HI259" s="2"/>
      <c r="HJ259" s="2"/>
      <c r="HK259" s="2"/>
      <c r="HL259" s="2"/>
      <c r="HM259" s="2"/>
      <c r="HN259" s="2"/>
      <c r="HO259" s="2"/>
      <c r="HP259" s="2"/>
      <c r="HQ259" s="2"/>
      <c r="HR259" s="2"/>
      <c r="HS259" s="2"/>
      <c r="HT259" s="2"/>
      <c r="HU259" s="2"/>
      <c r="HV259" s="2"/>
      <c r="HW259" s="2"/>
      <c r="HX259" s="2"/>
      <c r="HY259" s="2"/>
      <c r="HZ259" s="2"/>
      <c r="IA259" s="2"/>
      <c r="IB259" s="2"/>
      <c r="IC259" s="2"/>
      <c r="ID259" s="2"/>
      <c r="IE259" s="2"/>
      <c r="IF259" s="2"/>
      <c r="IG259" s="2"/>
      <c r="IH259" s="2"/>
      <c r="II259" s="2"/>
      <c r="IJ259" s="2"/>
      <c r="IK259" s="2"/>
      <c r="IL259" s="2"/>
      <c r="IM259" s="2"/>
      <c r="IN259" s="2"/>
      <c r="IO259" s="2"/>
      <c r="IP259" s="2"/>
      <c r="IQ259" s="2"/>
      <c r="IR259" s="2"/>
      <c r="IS259" s="2"/>
      <c r="IT259" s="2"/>
      <c r="IU259" s="2"/>
      <c r="IV259" s="2"/>
    </row>
    <row r="260" spans="1:256" ht="45" customHeight="1" x14ac:dyDescent="0.5">
      <c r="B260" s="23"/>
      <c r="C260" s="56"/>
      <c r="D260" s="163"/>
      <c r="E260" s="282" t="s">
        <v>77</v>
      </c>
      <c r="F260" s="283" t="s">
        <v>311</v>
      </c>
      <c r="G260" s="149"/>
      <c r="H260" s="85"/>
      <c r="I260" s="85">
        <v>200</v>
      </c>
      <c r="J260" s="85">
        <v>0</v>
      </c>
      <c r="K260" s="85"/>
      <c r="L260" s="85"/>
      <c r="M260" s="85"/>
      <c r="N260" s="85"/>
      <c r="O260" s="85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  <c r="CT260" s="2"/>
      <c r="CU260" s="2"/>
      <c r="CV260" s="2"/>
      <c r="CW260" s="2"/>
      <c r="CX260" s="2"/>
      <c r="CY260" s="2"/>
      <c r="CZ260" s="2"/>
      <c r="DA260" s="2"/>
      <c r="DB260" s="2"/>
      <c r="DC260" s="2"/>
      <c r="DD260" s="2"/>
      <c r="DE260" s="2"/>
      <c r="DF260" s="2"/>
      <c r="DG260" s="2"/>
      <c r="DH260" s="2"/>
      <c r="DI260" s="2"/>
      <c r="DJ260" s="2"/>
      <c r="DK260" s="2"/>
      <c r="DL260" s="2"/>
      <c r="DM260" s="2"/>
      <c r="DN260" s="2"/>
      <c r="DO260" s="2"/>
      <c r="DP260" s="2"/>
      <c r="DQ260" s="2"/>
      <c r="DR260" s="2"/>
      <c r="DS260" s="2"/>
      <c r="DT260" s="2"/>
      <c r="DU260" s="2"/>
      <c r="DV260" s="2"/>
      <c r="DW260" s="2"/>
      <c r="DX260" s="2"/>
      <c r="DY260" s="2"/>
      <c r="DZ260" s="2"/>
      <c r="EA260" s="2"/>
      <c r="EB260" s="2"/>
      <c r="EC260" s="2"/>
      <c r="ED260" s="2"/>
      <c r="EE260" s="2"/>
      <c r="EF260" s="2"/>
      <c r="EG260" s="2"/>
      <c r="EH260" s="2"/>
      <c r="EI260" s="2"/>
      <c r="EJ260" s="2"/>
      <c r="EK260" s="2"/>
      <c r="EL260" s="2"/>
      <c r="EM260" s="2"/>
      <c r="EN260" s="2"/>
      <c r="EO260" s="2"/>
      <c r="EP260" s="2"/>
      <c r="EQ260" s="2"/>
      <c r="ER260" s="2"/>
      <c r="ES260" s="2"/>
      <c r="ET260" s="2"/>
      <c r="EU260" s="2"/>
      <c r="EV260" s="2"/>
      <c r="EW260" s="2"/>
      <c r="EX260" s="2"/>
      <c r="EY260" s="2"/>
      <c r="EZ260" s="2"/>
      <c r="FA260" s="2"/>
      <c r="FB260" s="2"/>
      <c r="FC260" s="2"/>
      <c r="FD260" s="2"/>
      <c r="FE260" s="2"/>
      <c r="FF260" s="2"/>
      <c r="FG260" s="2"/>
      <c r="FH260" s="2"/>
      <c r="FI260" s="2"/>
      <c r="FJ260" s="2"/>
      <c r="FK260" s="2"/>
      <c r="FL260" s="2"/>
      <c r="FM260" s="2"/>
      <c r="FN260" s="2"/>
      <c r="FO260" s="2"/>
      <c r="FP260" s="2"/>
      <c r="FQ260" s="2"/>
      <c r="FR260" s="2"/>
      <c r="FS260" s="2"/>
      <c r="FT260" s="2"/>
      <c r="FU260" s="2"/>
      <c r="FV260" s="2"/>
      <c r="FW260" s="2"/>
      <c r="FX260" s="2"/>
      <c r="FY260" s="2"/>
      <c r="FZ260" s="2"/>
      <c r="GA260" s="2"/>
      <c r="GB260" s="2"/>
      <c r="GC260" s="2"/>
      <c r="GD260" s="2"/>
      <c r="GE260" s="2"/>
      <c r="GF260" s="2"/>
      <c r="GG260" s="2"/>
      <c r="GH260" s="2"/>
      <c r="GI260" s="2"/>
      <c r="GJ260" s="2"/>
      <c r="GK260" s="2"/>
      <c r="GL260" s="2"/>
      <c r="GM260" s="2"/>
      <c r="GN260" s="2"/>
      <c r="GO260" s="2"/>
      <c r="GP260" s="2"/>
      <c r="GQ260" s="2"/>
      <c r="GR260" s="2"/>
      <c r="GS260" s="2"/>
      <c r="GT260" s="2"/>
      <c r="GU260" s="2"/>
      <c r="GV260" s="2"/>
      <c r="GW260" s="2"/>
      <c r="GX260" s="2"/>
      <c r="GY260" s="2"/>
      <c r="GZ260" s="2"/>
      <c r="HA260" s="2"/>
      <c r="HB260" s="2"/>
      <c r="HC260" s="2"/>
      <c r="HD260" s="2"/>
      <c r="HE260" s="2"/>
      <c r="HF260" s="2"/>
      <c r="HG260" s="2"/>
      <c r="HH260" s="2"/>
      <c r="HI260" s="2"/>
      <c r="HJ260" s="2"/>
      <c r="HK260" s="2"/>
      <c r="HL260" s="2"/>
      <c r="HM260" s="2"/>
      <c r="HN260" s="2"/>
      <c r="HO260" s="2"/>
      <c r="HP260" s="2"/>
      <c r="HQ260" s="2"/>
      <c r="HR260" s="2"/>
      <c r="HS260" s="2"/>
      <c r="HT260" s="2"/>
      <c r="HU260" s="2"/>
      <c r="HV260" s="2"/>
      <c r="HW260" s="2"/>
      <c r="HX260" s="2"/>
      <c r="HY260" s="2"/>
      <c r="HZ260" s="2"/>
      <c r="IA260" s="2"/>
      <c r="IB260" s="2"/>
      <c r="IC260" s="2"/>
      <c r="ID260" s="2"/>
      <c r="IE260" s="2"/>
      <c r="IF260" s="2"/>
      <c r="IG260" s="2"/>
      <c r="IH260" s="2"/>
      <c r="II260" s="2"/>
      <c r="IJ260" s="2"/>
      <c r="IK260" s="2"/>
      <c r="IL260" s="2"/>
      <c r="IM260" s="2"/>
      <c r="IN260" s="2"/>
      <c r="IO260" s="2"/>
      <c r="IP260" s="2"/>
      <c r="IQ260" s="2"/>
      <c r="IR260" s="2"/>
      <c r="IS260" s="2"/>
      <c r="IT260" s="2"/>
      <c r="IU260" s="2"/>
      <c r="IV260" s="2"/>
    </row>
    <row r="261" spans="1:256" ht="45" customHeight="1" x14ac:dyDescent="0.5">
      <c r="B261" s="23"/>
      <c r="C261" s="56"/>
      <c r="D261" s="163"/>
      <c r="E261" s="282"/>
      <c r="F261" s="283"/>
      <c r="G261" s="149"/>
      <c r="H261" s="85"/>
      <c r="I261" s="85"/>
      <c r="J261" s="85"/>
      <c r="K261" s="85"/>
      <c r="L261" s="85"/>
      <c r="M261" s="85"/>
      <c r="N261" s="85"/>
      <c r="O261" s="85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  <c r="CR261" s="2"/>
      <c r="CS261" s="2"/>
      <c r="CT261" s="2"/>
      <c r="CU261" s="2"/>
      <c r="CV261" s="2"/>
      <c r="CW261" s="2"/>
      <c r="CX261" s="2"/>
      <c r="CY261" s="2"/>
      <c r="CZ261" s="2"/>
      <c r="DA261" s="2"/>
      <c r="DB261" s="2"/>
      <c r="DC261" s="2"/>
      <c r="DD261" s="2"/>
      <c r="DE261" s="2"/>
      <c r="DF261" s="2"/>
      <c r="DG261" s="2"/>
      <c r="DH261" s="2"/>
      <c r="DI261" s="2"/>
      <c r="DJ261" s="2"/>
      <c r="DK261" s="2"/>
      <c r="DL261" s="2"/>
      <c r="DM261" s="2"/>
      <c r="DN261" s="2"/>
      <c r="DO261" s="2"/>
      <c r="DP261" s="2"/>
      <c r="DQ261" s="2"/>
      <c r="DR261" s="2"/>
      <c r="DS261" s="2"/>
      <c r="DT261" s="2"/>
      <c r="DU261" s="2"/>
      <c r="DV261" s="2"/>
      <c r="DW261" s="2"/>
      <c r="DX261" s="2"/>
      <c r="DY261" s="2"/>
      <c r="DZ261" s="2"/>
      <c r="EA261" s="2"/>
      <c r="EB261" s="2"/>
      <c r="EC261" s="2"/>
      <c r="ED261" s="2"/>
      <c r="EE261" s="2"/>
      <c r="EF261" s="2"/>
      <c r="EG261" s="2"/>
      <c r="EH261" s="2"/>
      <c r="EI261" s="2"/>
      <c r="EJ261" s="2"/>
      <c r="EK261" s="2"/>
      <c r="EL261" s="2"/>
      <c r="EM261" s="2"/>
      <c r="EN261" s="2"/>
      <c r="EO261" s="2"/>
      <c r="EP261" s="2"/>
      <c r="EQ261" s="2"/>
      <c r="ER261" s="2"/>
      <c r="ES261" s="2"/>
      <c r="ET261" s="2"/>
      <c r="EU261" s="2"/>
      <c r="EV261" s="2"/>
      <c r="EW261" s="2"/>
      <c r="EX261" s="2"/>
      <c r="EY261" s="2"/>
      <c r="EZ261" s="2"/>
      <c r="FA261" s="2"/>
      <c r="FB261" s="2"/>
      <c r="FC261" s="2"/>
      <c r="FD261" s="2"/>
      <c r="FE261" s="2"/>
      <c r="FF261" s="2"/>
      <c r="FG261" s="2"/>
      <c r="FH261" s="2"/>
      <c r="FI261" s="2"/>
      <c r="FJ261" s="2"/>
      <c r="FK261" s="2"/>
      <c r="FL261" s="2"/>
      <c r="FM261" s="2"/>
      <c r="FN261" s="2"/>
      <c r="FO261" s="2"/>
      <c r="FP261" s="2"/>
      <c r="FQ261" s="2"/>
      <c r="FR261" s="2"/>
      <c r="FS261" s="2"/>
      <c r="FT261" s="2"/>
      <c r="FU261" s="2"/>
      <c r="FV261" s="2"/>
      <c r="FW261" s="2"/>
      <c r="FX261" s="2"/>
      <c r="FY261" s="2"/>
      <c r="FZ261" s="2"/>
      <c r="GA261" s="2"/>
      <c r="GB261" s="2"/>
      <c r="GC261" s="2"/>
      <c r="GD261" s="2"/>
      <c r="GE261" s="2"/>
      <c r="GF261" s="2"/>
      <c r="GG261" s="2"/>
      <c r="GH261" s="2"/>
      <c r="GI261" s="2"/>
      <c r="GJ261" s="2"/>
      <c r="GK261" s="2"/>
      <c r="GL261" s="2"/>
      <c r="GM261" s="2"/>
      <c r="GN261" s="2"/>
      <c r="GO261" s="2"/>
      <c r="GP261" s="2"/>
      <c r="GQ261" s="2"/>
      <c r="GR261" s="2"/>
      <c r="GS261" s="2"/>
      <c r="GT261" s="2"/>
      <c r="GU261" s="2"/>
      <c r="GV261" s="2"/>
      <c r="GW261" s="2"/>
      <c r="GX261" s="2"/>
      <c r="GY261" s="2"/>
      <c r="GZ261" s="2"/>
      <c r="HA261" s="2"/>
      <c r="HB261" s="2"/>
      <c r="HC261" s="2"/>
      <c r="HD261" s="2"/>
      <c r="HE261" s="2"/>
      <c r="HF261" s="2"/>
      <c r="HG261" s="2"/>
      <c r="HH261" s="2"/>
      <c r="HI261" s="2"/>
      <c r="HJ261" s="2"/>
      <c r="HK261" s="2"/>
      <c r="HL261" s="2"/>
      <c r="HM261" s="2"/>
      <c r="HN261" s="2"/>
      <c r="HO261" s="2"/>
      <c r="HP261" s="2"/>
      <c r="HQ261" s="2"/>
      <c r="HR261" s="2"/>
      <c r="HS261" s="2"/>
      <c r="HT261" s="2"/>
      <c r="HU261" s="2"/>
      <c r="HV261" s="2"/>
      <c r="HW261" s="2"/>
      <c r="HX261" s="2"/>
      <c r="HY261" s="2"/>
      <c r="HZ261" s="2"/>
      <c r="IA261" s="2"/>
      <c r="IB261" s="2"/>
      <c r="IC261" s="2"/>
      <c r="ID261" s="2"/>
      <c r="IE261" s="2"/>
      <c r="IF261" s="2"/>
      <c r="IG261" s="2"/>
      <c r="IH261" s="2"/>
      <c r="II261" s="2"/>
      <c r="IJ261" s="2"/>
      <c r="IK261" s="2"/>
      <c r="IL261" s="2"/>
      <c r="IM261" s="2"/>
      <c r="IN261" s="2"/>
      <c r="IO261" s="2"/>
      <c r="IP261" s="2"/>
      <c r="IQ261" s="2"/>
      <c r="IR261" s="2"/>
      <c r="IS261" s="2"/>
      <c r="IT261" s="2"/>
      <c r="IU261" s="2"/>
      <c r="IV261" s="2"/>
    </row>
    <row r="262" spans="1:256" ht="45" customHeight="1" x14ac:dyDescent="0.5">
      <c r="A262" s="62">
        <v>17</v>
      </c>
      <c r="B262" s="23"/>
      <c r="C262" s="56" t="s">
        <v>312</v>
      </c>
      <c r="D262" s="229" t="s">
        <v>313</v>
      </c>
      <c r="E262" s="57"/>
      <c r="F262" s="143" t="s">
        <v>314</v>
      </c>
      <c r="G262" s="260"/>
      <c r="H262" s="78"/>
      <c r="I262" s="78">
        <v>500</v>
      </c>
      <c r="J262" s="78">
        <v>500</v>
      </c>
      <c r="K262" s="78"/>
      <c r="L262" s="78"/>
      <c r="M262" s="78"/>
      <c r="N262" s="78"/>
      <c r="O262" s="78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Q262" s="2"/>
      <c r="CR262" s="2"/>
      <c r="CS262" s="2"/>
      <c r="CT262" s="2"/>
      <c r="CU262" s="2"/>
      <c r="CV262" s="2"/>
      <c r="CW262" s="2"/>
      <c r="CX262" s="2"/>
      <c r="CY262" s="2"/>
      <c r="CZ262" s="2"/>
      <c r="DA262" s="2"/>
      <c r="DB262" s="2"/>
      <c r="DC262" s="2"/>
      <c r="DD262" s="2"/>
      <c r="DE262" s="2"/>
      <c r="DF262" s="2"/>
      <c r="DG262" s="2"/>
      <c r="DH262" s="2"/>
      <c r="DI262" s="2"/>
      <c r="DJ262" s="2"/>
      <c r="DK262" s="2"/>
      <c r="DL262" s="2"/>
      <c r="DM262" s="2"/>
      <c r="DN262" s="2"/>
      <c r="DO262" s="2"/>
      <c r="DP262" s="2"/>
      <c r="DQ262" s="2"/>
      <c r="DR262" s="2"/>
      <c r="DS262" s="2"/>
      <c r="DT262" s="2"/>
      <c r="DU262" s="2"/>
      <c r="DV262" s="2"/>
      <c r="DW262" s="2"/>
      <c r="DX262" s="2"/>
      <c r="DY262" s="2"/>
      <c r="DZ262" s="2"/>
      <c r="EA262" s="2"/>
      <c r="EB262" s="2"/>
      <c r="EC262" s="2"/>
      <c r="ED262" s="2"/>
      <c r="EE262" s="2"/>
      <c r="EF262" s="2"/>
      <c r="EG262" s="2"/>
      <c r="EH262" s="2"/>
      <c r="EI262" s="2"/>
      <c r="EJ262" s="2"/>
      <c r="EK262" s="2"/>
      <c r="EL262" s="2"/>
      <c r="EM262" s="2"/>
      <c r="EN262" s="2"/>
      <c r="EO262" s="2"/>
      <c r="EP262" s="2"/>
      <c r="EQ262" s="2"/>
      <c r="ER262" s="2"/>
      <c r="ES262" s="2"/>
      <c r="ET262" s="2"/>
      <c r="EU262" s="2"/>
      <c r="EV262" s="2"/>
      <c r="EW262" s="2"/>
      <c r="EX262" s="2"/>
      <c r="EY262" s="2"/>
      <c r="EZ262" s="2"/>
      <c r="FA262" s="2"/>
      <c r="FB262" s="2"/>
      <c r="FC262" s="2"/>
      <c r="FD262" s="2"/>
      <c r="FE262" s="2"/>
      <c r="FF262" s="2"/>
      <c r="FG262" s="2"/>
      <c r="FH262" s="2"/>
      <c r="FI262" s="2"/>
      <c r="FJ262" s="2"/>
      <c r="FK262" s="2"/>
      <c r="FL262" s="2"/>
      <c r="FM262" s="2"/>
      <c r="FN262" s="2"/>
      <c r="FO262" s="2"/>
      <c r="FP262" s="2"/>
      <c r="FQ262" s="2"/>
      <c r="FR262" s="2"/>
      <c r="FS262" s="2"/>
      <c r="FT262" s="2"/>
      <c r="FU262" s="2"/>
      <c r="FV262" s="2"/>
      <c r="FW262" s="2"/>
      <c r="FX262" s="2"/>
      <c r="FY262" s="2"/>
      <c r="FZ262" s="2"/>
      <c r="GA262" s="2"/>
      <c r="GB262" s="2"/>
      <c r="GC262" s="2"/>
      <c r="GD262" s="2"/>
      <c r="GE262" s="2"/>
      <c r="GF262" s="2"/>
      <c r="GG262" s="2"/>
      <c r="GH262" s="2"/>
      <c r="GI262" s="2"/>
      <c r="GJ262" s="2"/>
      <c r="GK262" s="2"/>
      <c r="GL262" s="2"/>
      <c r="GM262" s="2"/>
      <c r="GN262" s="2"/>
      <c r="GO262" s="2"/>
      <c r="GP262" s="2"/>
      <c r="GQ262" s="2"/>
      <c r="GR262" s="2"/>
      <c r="GS262" s="2"/>
      <c r="GT262" s="2"/>
      <c r="GU262" s="2"/>
      <c r="GV262" s="2"/>
      <c r="GW262" s="2"/>
      <c r="GX262" s="2"/>
      <c r="GY262" s="2"/>
      <c r="GZ262" s="2"/>
      <c r="HA262" s="2"/>
      <c r="HB262" s="2"/>
      <c r="HC262" s="2"/>
      <c r="HD262" s="2"/>
      <c r="HE262" s="2"/>
      <c r="HF262" s="2"/>
      <c r="HG262" s="2"/>
      <c r="HH262" s="2"/>
      <c r="HI262" s="2"/>
      <c r="HJ262" s="2"/>
      <c r="HK262" s="2"/>
      <c r="HL262" s="2"/>
      <c r="HM262" s="2"/>
      <c r="HN262" s="2"/>
      <c r="HO262" s="2"/>
      <c r="HP262" s="2"/>
      <c r="HQ262" s="2"/>
      <c r="HR262" s="2"/>
      <c r="HS262" s="2"/>
      <c r="HT262" s="2"/>
      <c r="HU262" s="2"/>
      <c r="HV262" s="2"/>
      <c r="HW262" s="2"/>
      <c r="HX262" s="2"/>
      <c r="HY262" s="2"/>
      <c r="HZ262" s="2"/>
      <c r="IA262" s="2"/>
      <c r="IB262" s="2"/>
      <c r="IC262" s="2"/>
      <c r="ID262" s="2"/>
      <c r="IE262" s="2"/>
      <c r="IF262" s="2"/>
      <c r="IG262" s="2"/>
      <c r="IH262" s="2"/>
      <c r="II262" s="2"/>
      <c r="IJ262" s="2"/>
      <c r="IK262" s="2"/>
      <c r="IL262" s="2"/>
      <c r="IM262" s="2"/>
      <c r="IN262" s="2"/>
      <c r="IO262" s="2"/>
      <c r="IP262" s="2"/>
      <c r="IQ262" s="2"/>
      <c r="IR262" s="2"/>
      <c r="IS262" s="2"/>
      <c r="IT262" s="2"/>
      <c r="IU262" s="2"/>
      <c r="IV262" s="2"/>
    </row>
    <row r="263" spans="1:256" ht="45" customHeight="1" x14ac:dyDescent="0.5">
      <c r="B263" s="23"/>
      <c r="C263" s="56" t="s">
        <v>315</v>
      </c>
      <c r="D263" s="229" t="s">
        <v>316</v>
      </c>
      <c r="E263" s="57"/>
      <c r="F263" s="164"/>
      <c r="G263" s="83"/>
      <c r="H263" s="78"/>
      <c r="I263" s="78">
        <f>SUM(I264:I265)</f>
        <v>28000</v>
      </c>
      <c r="J263" s="78">
        <f>SUM(J264:J265)</f>
        <v>28700</v>
      </c>
      <c r="K263" s="78">
        <f>SUM(K264:K265)</f>
        <v>0</v>
      </c>
      <c r="L263" s="78"/>
      <c r="M263" s="78"/>
      <c r="N263" s="78"/>
      <c r="O263" s="78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  <c r="CR263" s="2"/>
      <c r="CS263" s="2"/>
      <c r="CT263" s="2"/>
      <c r="CU263" s="2"/>
      <c r="CV263" s="2"/>
      <c r="CW263" s="2"/>
      <c r="CX263" s="2"/>
      <c r="CY263" s="2"/>
      <c r="CZ263" s="2"/>
      <c r="DA263" s="2"/>
      <c r="DB263" s="2"/>
      <c r="DC263" s="2"/>
      <c r="DD263" s="2"/>
      <c r="DE263" s="2"/>
      <c r="DF263" s="2"/>
      <c r="DG263" s="2"/>
      <c r="DH263" s="2"/>
      <c r="DI263" s="2"/>
      <c r="DJ263" s="2"/>
      <c r="DK263" s="2"/>
      <c r="DL263" s="2"/>
      <c r="DM263" s="2"/>
      <c r="DN263" s="2"/>
      <c r="DO263" s="2"/>
      <c r="DP263" s="2"/>
      <c r="DQ263" s="2"/>
      <c r="DR263" s="2"/>
      <c r="DS263" s="2"/>
      <c r="DT263" s="2"/>
      <c r="DU263" s="2"/>
      <c r="DV263" s="2"/>
      <c r="DW263" s="2"/>
      <c r="DX263" s="2"/>
      <c r="DY263" s="2"/>
      <c r="DZ263" s="2"/>
      <c r="EA263" s="2"/>
      <c r="EB263" s="2"/>
      <c r="EC263" s="2"/>
      <c r="ED263" s="2"/>
      <c r="EE263" s="2"/>
      <c r="EF263" s="2"/>
      <c r="EG263" s="2"/>
      <c r="EH263" s="2"/>
      <c r="EI263" s="2"/>
      <c r="EJ263" s="2"/>
      <c r="EK263" s="2"/>
      <c r="EL263" s="2"/>
      <c r="EM263" s="2"/>
      <c r="EN263" s="2"/>
      <c r="EO263" s="2"/>
      <c r="EP263" s="2"/>
      <c r="EQ263" s="2"/>
      <c r="ER263" s="2"/>
      <c r="ES263" s="2"/>
      <c r="ET263" s="2"/>
      <c r="EU263" s="2"/>
      <c r="EV263" s="2"/>
      <c r="EW263" s="2"/>
      <c r="EX263" s="2"/>
      <c r="EY263" s="2"/>
      <c r="EZ263" s="2"/>
      <c r="FA263" s="2"/>
      <c r="FB263" s="2"/>
      <c r="FC263" s="2"/>
      <c r="FD263" s="2"/>
      <c r="FE263" s="2"/>
      <c r="FF263" s="2"/>
      <c r="FG263" s="2"/>
      <c r="FH263" s="2"/>
      <c r="FI263" s="2"/>
      <c r="FJ263" s="2"/>
      <c r="FK263" s="2"/>
      <c r="FL263" s="2"/>
      <c r="FM263" s="2"/>
      <c r="FN263" s="2"/>
      <c r="FO263" s="2"/>
      <c r="FP263" s="2"/>
      <c r="FQ263" s="2"/>
      <c r="FR263" s="2"/>
      <c r="FS263" s="2"/>
      <c r="FT263" s="2"/>
      <c r="FU263" s="2"/>
      <c r="FV263" s="2"/>
      <c r="FW263" s="2"/>
      <c r="FX263" s="2"/>
      <c r="FY263" s="2"/>
      <c r="FZ263" s="2"/>
      <c r="GA263" s="2"/>
      <c r="GB263" s="2"/>
      <c r="GC263" s="2"/>
      <c r="GD263" s="2"/>
      <c r="GE263" s="2"/>
      <c r="GF263" s="2"/>
      <c r="GG263" s="2"/>
      <c r="GH263" s="2"/>
      <c r="GI263" s="2"/>
      <c r="GJ263" s="2"/>
      <c r="GK263" s="2"/>
      <c r="GL263" s="2"/>
      <c r="GM263" s="2"/>
      <c r="GN263" s="2"/>
      <c r="GO263" s="2"/>
      <c r="GP263" s="2"/>
      <c r="GQ263" s="2"/>
      <c r="GR263" s="2"/>
      <c r="GS263" s="2"/>
      <c r="GT263" s="2"/>
      <c r="GU263" s="2"/>
      <c r="GV263" s="2"/>
      <c r="GW263" s="2"/>
      <c r="GX263" s="2"/>
      <c r="GY263" s="2"/>
      <c r="GZ263" s="2"/>
      <c r="HA263" s="2"/>
      <c r="HB263" s="2"/>
      <c r="HC263" s="2"/>
      <c r="HD263" s="2"/>
      <c r="HE263" s="2"/>
      <c r="HF263" s="2"/>
      <c r="HG263" s="2"/>
      <c r="HH263" s="2"/>
      <c r="HI263" s="2"/>
      <c r="HJ263" s="2"/>
      <c r="HK263" s="2"/>
      <c r="HL263" s="2"/>
      <c r="HM263" s="2"/>
      <c r="HN263" s="2"/>
      <c r="HO263" s="2"/>
      <c r="HP263" s="2"/>
      <c r="HQ263" s="2"/>
      <c r="HR263" s="2"/>
      <c r="HS263" s="2"/>
      <c r="HT263" s="2"/>
      <c r="HU263" s="2"/>
      <c r="HV263" s="2"/>
      <c r="HW263" s="2"/>
      <c r="HX263" s="2"/>
      <c r="HY263" s="2"/>
      <c r="HZ263" s="2"/>
      <c r="IA263" s="2"/>
      <c r="IB263" s="2"/>
      <c r="IC263" s="2"/>
      <c r="ID263" s="2"/>
      <c r="IE263" s="2"/>
      <c r="IF263" s="2"/>
      <c r="IG263" s="2"/>
      <c r="IH263" s="2"/>
      <c r="II263" s="2"/>
      <c r="IJ263" s="2"/>
      <c r="IK263" s="2"/>
      <c r="IL263" s="2"/>
      <c r="IM263" s="2"/>
      <c r="IN263" s="2"/>
      <c r="IO263" s="2"/>
      <c r="IP263" s="2"/>
      <c r="IQ263" s="2"/>
      <c r="IR263" s="2"/>
      <c r="IS263" s="2"/>
      <c r="IT263" s="2"/>
      <c r="IU263" s="2"/>
      <c r="IV263" s="2"/>
    </row>
    <row r="264" spans="1:256" ht="45" customHeight="1" x14ac:dyDescent="0.5">
      <c r="B264" s="94"/>
      <c r="C264" s="64"/>
      <c r="D264" s="284"/>
      <c r="E264" s="81" t="s">
        <v>19</v>
      </c>
      <c r="F264" s="143" t="s">
        <v>317</v>
      </c>
      <c r="G264" s="149"/>
      <c r="H264" s="85"/>
      <c r="I264" s="85">
        <v>27500</v>
      </c>
      <c r="J264" s="85">
        <v>28500</v>
      </c>
      <c r="K264" s="85"/>
      <c r="L264" s="85"/>
      <c r="M264" s="85"/>
      <c r="N264" s="85"/>
      <c r="O264" s="85"/>
      <c r="P264" s="145"/>
      <c r="Q264" s="145"/>
      <c r="R264" s="145"/>
      <c r="S264" s="145"/>
      <c r="T264" s="145"/>
      <c r="U264" s="145"/>
      <c r="V264" s="145"/>
      <c r="W264" s="145"/>
      <c r="X264" s="145"/>
      <c r="Y264" s="145"/>
      <c r="Z264" s="145"/>
      <c r="AA264" s="145"/>
      <c r="AB264" s="145"/>
      <c r="AC264" s="145"/>
      <c r="AD264" s="145"/>
      <c r="AE264" s="145"/>
      <c r="AF264" s="145"/>
      <c r="AG264" s="145"/>
      <c r="AH264" s="145"/>
      <c r="AI264" s="145"/>
      <c r="AJ264" s="145"/>
      <c r="AK264" s="145"/>
      <c r="AL264" s="145"/>
      <c r="AM264" s="145"/>
      <c r="AN264" s="145"/>
      <c r="AO264" s="145"/>
      <c r="AP264" s="145"/>
      <c r="AQ264" s="145"/>
      <c r="AR264" s="145"/>
      <c r="AS264" s="145"/>
      <c r="AT264" s="145"/>
      <c r="AU264" s="145"/>
      <c r="AV264" s="145"/>
      <c r="AW264" s="145"/>
      <c r="AX264" s="145"/>
      <c r="AY264" s="145"/>
      <c r="AZ264" s="145"/>
      <c r="BA264" s="145"/>
      <c r="BB264" s="145"/>
      <c r="BC264" s="145"/>
      <c r="BD264" s="145"/>
      <c r="BE264" s="145"/>
      <c r="BF264" s="145"/>
      <c r="BG264" s="145"/>
      <c r="BH264" s="145"/>
      <c r="BI264" s="145"/>
      <c r="BJ264" s="145"/>
      <c r="BK264" s="145"/>
      <c r="BL264" s="145"/>
      <c r="BM264" s="145"/>
      <c r="BN264" s="145"/>
      <c r="BO264" s="145"/>
      <c r="BP264" s="145"/>
      <c r="BQ264" s="145"/>
      <c r="BR264" s="145"/>
      <c r="BS264" s="145"/>
      <c r="BT264" s="145"/>
      <c r="BU264" s="145"/>
      <c r="BV264" s="145"/>
      <c r="BW264" s="145"/>
      <c r="BX264" s="145"/>
      <c r="BY264" s="145"/>
      <c r="BZ264" s="145"/>
      <c r="CA264" s="145"/>
      <c r="CB264" s="145"/>
      <c r="CC264" s="145"/>
      <c r="CD264" s="145"/>
      <c r="CE264" s="145"/>
      <c r="CF264" s="145"/>
      <c r="CG264" s="145"/>
      <c r="CH264" s="145"/>
      <c r="CI264" s="145"/>
      <c r="CJ264" s="145"/>
      <c r="CK264" s="145"/>
      <c r="CL264" s="145"/>
      <c r="CM264" s="145"/>
      <c r="CN264" s="145"/>
      <c r="CO264" s="145"/>
      <c r="CP264" s="145"/>
      <c r="CQ264" s="145"/>
      <c r="CR264" s="145"/>
      <c r="CS264" s="145"/>
      <c r="CT264" s="145"/>
      <c r="CU264" s="145"/>
      <c r="CV264" s="145"/>
      <c r="CW264" s="145"/>
      <c r="CX264" s="145"/>
      <c r="CY264" s="145"/>
      <c r="CZ264" s="145"/>
      <c r="DA264" s="145"/>
      <c r="DB264" s="145"/>
      <c r="DC264" s="145"/>
      <c r="DD264" s="145"/>
      <c r="DE264" s="145"/>
      <c r="DF264" s="145"/>
      <c r="DG264" s="145"/>
      <c r="DH264" s="145"/>
      <c r="DI264" s="145"/>
      <c r="DJ264" s="145"/>
      <c r="DK264" s="145"/>
      <c r="DL264" s="145"/>
      <c r="DM264" s="145"/>
      <c r="DN264" s="145"/>
      <c r="DO264" s="145"/>
      <c r="DP264" s="145"/>
      <c r="DQ264" s="145"/>
      <c r="DR264" s="145"/>
      <c r="DS264" s="145"/>
      <c r="DT264" s="145"/>
      <c r="DU264" s="145"/>
      <c r="DV264" s="145"/>
      <c r="DW264" s="145"/>
      <c r="DX264" s="145"/>
      <c r="DY264" s="145"/>
      <c r="DZ264" s="145"/>
      <c r="EA264" s="145"/>
      <c r="EB264" s="145"/>
      <c r="EC264" s="145"/>
      <c r="ED264" s="145"/>
      <c r="EE264" s="145"/>
      <c r="EF264" s="145"/>
      <c r="EG264" s="145"/>
      <c r="EH264" s="145"/>
      <c r="EI264" s="145"/>
      <c r="EJ264" s="145"/>
      <c r="EK264" s="145"/>
      <c r="EL264" s="145"/>
      <c r="EM264" s="145"/>
      <c r="EN264" s="145"/>
      <c r="EO264" s="145"/>
      <c r="EP264" s="145"/>
      <c r="EQ264" s="145"/>
      <c r="ER264" s="145"/>
      <c r="ES264" s="145"/>
      <c r="ET264" s="145"/>
      <c r="EU264" s="145"/>
      <c r="EV264" s="145"/>
      <c r="EW264" s="145"/>
      <c r="EX264" s="145"/>
      <c r="EY264" s="145"/>
      <c r="EZ264" s="145"/>
      <c r="FA264" s="145"/>
      <c r="FB264" s="145"/>
      <c r="FC264" s="145"/>
      <c r="FD264" s="145"/>
      <c r="FE264" s="145"/>
      <c r="FF264" s="145"/>
      <c r="FG264" s="145"/>
      <c r="FH264" s="145"/>
      <c r="FI264" s="145"/>
      <c r="FJ264" s="145"/>
      <c r="FK264" s="145"/>
      <c r="FL264" s="145"/>
      <c r="FM264" s="145"/>
      <c r="FN264" s="145"/>
      <c r="FO264" s="145"/>
      <c r="FP264" s="145"/>
      <c r="FQ264" s="145"/>
      <c r="FR264" s="145"/>
      <c r="FS264" s="145"/>
      <c r="FT264" s="145"/>
      <c r="FU264" s="145"/>
      <c r="FV264" s="145"/>
      <c r="FW264" s="145"/>
      <c r="FX264" s="145"/>
      <c r="FY264" s="145"/>
      <c r="FZ264" s="145"/>
      <c r="GA264" s="145"/>
      <c r="GB264" s="145"/>
      <c r="GC264" s="145"/>
      <c r="GD264" s="145"/>
      <c r="GE264" s="145"/>
      <c r="GF264" s="145"/>
      <c r="GG264" s="145"/>
      <c r="GH264" s="145"/>
      <c r="GI264" s="145"/>
      <c r="GJ264" s="145"/>
      <c r="GK264" s="145"/>
      <c r="GL264" s="145"/>
      <c r="GM264" s="145"/>
      <c r="GN264" s="145"/>
      <c r="GO264" s="145"/>
      <c r="GP264" s="145"/>
      <c r="GQ264" s="145"/>
      <c r="GR264" s="145"/>
      <c r="GS264" s="145"/>
      <c r="GT264" s="145"/>
      <c r="GU264" s="145"/>
      <c r="GV264" s="145"/>
      <c r="GW264" s="145"/>
      <c r="GX264" s="145"/>
      <c r="GY264" s="145"/>
      <c r="GZ264" s="145"/>
      <c r="HA264" s="145"/>
      <c r="HB264" s="145"/>
      <c r="HC264" s="145"/>
      <c r="HD264" s="145"/>
      <c r="HE264" s="145"/>
      <c r="HF264" s="145"/>
      <c r="HG264" s="145"/>
      <c r="HH264" s="145"/>
      <c r="HI264" s="145"/>
      <c r="HJ264" s="145"/>
      <c r="HK264" s="145"/>
      <c r="HL264" s="145"/>
      <c r="HM264" s="145"/>
      <c r="HN264" s="145"/>
      <c r="HO264" s="145"/>
      <c r="HP264" s="145"/>
      <c r="HQ264" s="145"/>
      <c r="HR264" s="145"/>
      <c r="HS264" s="145"/>
      <c r="HT264" s="145"/>
      <c r="HU264" s="145"/>
      <c r="HV264" s="145"/>
      <c r="HW264" s="145"/>
      <c r="HX264" s="145"/>
      <c r="HY264" s="145"/>
      <c r="HZ264" s="145"/>
      <c r="IA264" s="145"/>
      <c r="IB264" s="145"/>
      <c r="IC264" s="145"/>
      <c r="ID264" s="145"/>
      <c r="IE264" s="145"/>
      <c r="IF264" s="145"/>
      <c r="IG264" s="145"/>
      <c r="IH264" s="145"/>
      <c r="II264" s="145"/>
      <c r="IJ264" s="145"/>
      <c r="IK264" s="145"/>
      <c r="IL264" s="145"/>
      <c r="IM264" s="145"/>
      <c r="IN264" s="145"/>
      <c r="IO264" s="145"/>
      <c r="IP264" s="145"/>
      <c r="IQ264" s="145"/>
      <c r="IR264" s="145"/>
      <c r="IS264" s="145"/>
      <c r="IT264" s="145"/>
      <c r="IU264" s="145"/>
      <c r="IV264" s="145"/>
    </row>
    <row r="265" spans="1:256" ht="45" customHeight="1" x14ac:dyDescent="0.5">
      <c r="B265" s="94"/>
      <c r="C265" s="56"/>
      <c r="D265" s="229"/>
      <c r="E265" s="57" t="s">
        <v>77</v>
      </c>
      <c r="F265" s="143" t="s">
        <v>318</v>
      </c>
      <c r="G265" s="250"/>
      <c r="H265" s="85"/>
      <c r="I265" s="85">
        <v>500</v>
      </c>
      <c r="J265" s="85">
        <v>200</v>
      </c>
      <c r="K265" s="85"/>
      <c r="L265" s="85"/>
      <c r="M265" s="85"/>
      <c r="N265" s="85"/>
      <c r="O265" s="85"/>
      <c r="P265" s="145"/>
      <c r="Q265" s="145"/>
      <c r="R265" s="145"/>
      <c r="S265" s="145"/>
      <c r="T265" s="145"/>
      <c r="U265" s="145"/>
      <c r="V265" s="145"/>
      <c r="W265" s="145"/>
      <c r="X265" s="145"/>
      <c r="Y265" s="145"/>
      <c r="Z265" s="145"/>
      <c r="AA265" s="145"/>
      <c r="AB265" s="145"/>
      <c r="AC265" s="145"/>
      <c r="AD265" s="145"/>
      <c r="AE265" s="145"/>
      <c r="AF265" s="145"/>
      <c r="AG265" s="145"/>
      <c r="AH265" s="145"/>
      <c r="AI265" s="145"/>
      <c r="AJ265" s="145"/>
      <c r="AK265" s="145"/>
      <c r="AL265" s="145"/>
      <c r="AM265" s="145"/>
      <c r="AN265" s="145"/>
      <c r="AO265" s="145"/>
      <c r="AP265" s="145"/>
      <c r="AQ265" s="145"/>
      <c r="AR265" s="145"/>
      <c r="AS265" s="145"/>
      <c r="AT265" s="145"/>
      <c r="AU265" s="145"/>
      <c r="AV265" s="145"/>
      <c r="AW265" s="145"/>
      <c r="AX265" s="145"/>
      <c r="AY265" s="145"/>
      <c r="AZ265" s="145"/>
      <c r="BA265" s="145"/>
      <c r="BB265" s="145"/>
      <c r="BC265" s="145"/>
      <c r="BD265" s="145"/>
      <c r="BE265" s="145"/>
      <c r="BF265" s="145"/>
      <c r="BG265" s="145"/>
      <c r="BH265" s="145"/>
      <c r="BI265" s="145"/>
      <c r="BJ265" s="145"/>
      <c r="BK265" s="145"/>
      <c r="BL265" s="145"/>
      <c r="BM265" s="145"/>
      <c r="BN265" s="145"/>
      <c r="BO265" s="145"/>
      <c r="BP265" s="145"/>
      <c r="BQ265" s="145"/>
      <c r="BR265" s="145"/>
      <c r="BS265" s="145"/>
      <c r="BT265" s="145"/>
      <c r="BU265" s="145"/>
      <c r="BV265" s="145"/>
      <c r="BW265" s="145"/>
      <c r="BX265" s="145"/>
      <c r="BY265" s="145"/>
      <c r="BZ265" s="145"/>
      <c r="CA265" s="145"/>
      <c r="CB265" s="145"/>
      <c r="CC265" s="145"/>
      <c r="CD265" s="145"/>
      <c r="CE265" s="145"/>
      <c r="CF265" s="145"/>
      <c r="CG265" s="145"/>
      <c r="CH265" s="145"/>
      <c r="CI265" s="145"/>
      <c r="CJ265" s="145"/>
      <c r="CK265" s="145"/>
      <c r="CL265" s="145"/>
      <c r="CM265" s="145"/>
      <c r="CN265" s="145"/>
      <c r="CO265" s="145"/>
      <c r="CP265" s="145"/>
      <c r="CQ265" s="145"/>
      <c r="CR265" s="145"/>
      <c r="CS265" s="145"/>
      <c r="CT265" s="145"/>
      <c r="CU265" s="145"/>
      <c r="CV265" s="145"/>
      <c r="CW265" s="145"/>
      <c r="CX265" s="145"/>
      <c r="CY265" s="145"/>
      <c r="CZ265" s="145"/>
      <c r="DA265" s="145"/>
      <c r="DB265" s="145"/>
      <c r="DC265" s="145"/>
      <c r="DD265" s="145"/>
      <c r="DE265" s="145"/>
      <c r="DF265" s="145"/>
      <c r="DG265" s="145"/>
      <c r="DH265" s="145"/>
      <c r="DI265" s="145"/>
      <c r="DJ265" s="145"/>
      <c r="DK265" s="145"/>
      <c r="DL265" s="145"/>
      <c r="DM265" s="145"/>
      <c r="DN265" s="145"/>
      <c r="DO265" s="145"/>
      <c r="DP265" s="145"/>
      <c r="DQ265" s="145"/>
      <c r="DR265" s="145"/>
      <c r="DS265" s="145"/>
      <c r="DT265" s="145"/>
      <c r="DU265" s="145"/>
      <c r="DV265" s="145"/>
      <c r="DW265" s="145"/>
      <c r="DX265" s="145"/>
      <c r="DY265" s="145"/>
      <c r="DZ265" s="145"/>
      <c r="EA265" s="145"/>
      <c r="EB265" s="145"/>
      <c r="EC265" s="145"/>
      <c r="ED265" s="145"/>
      <c r="EE265" s="145"/>
      <c r="EF265" s="145"/>
      <c r="EG265" s="145"/>
      <c r="EH265" s="145"/>
      <c r="EI265" s="145"/>
      <c r="EJ265" s="145"/>
      <c r="EK265" s="145"/>
      <c r="EL265" s="145"/>
      <c r="EM265" s="145"/>
      <c r="EN265" s="145"/>
      <c r="EO265" s="145"/>
      <c r="EP265" s="145"/>
      <c r="EQ265" s="145"/>
      <c r="ER265" s="145"/>
      <c r="ES265" s="145"/>
      <c r="ET265" s="145"/>
      <c r="EU265" s="145"/>
      <c r="EV265" s="145"/>
      <c r="EW265" s="145"/>
      <c r="EX265" s="145"/>
      <c r="EY265" s="145"/>
      <c r="EZ265" s="145"/>
      <c r="FA265" s="145"/>
      <c r="FB265" s="145"/>
      <c r="FC265" s="145"/>
      <c r="FD265" s="145"/>
      <c r="FE265" s="145"/>
      <c r="FF265" s="145"/>
      <c r="FG265" s="145"/>
      <c r="FH265" s="145"/>
      <c r="FI265" s="145"/>
      <c r="FJ265" s="145"/>
      <c r="FK265" s="145"/>
      <c r="FL265" s="145"/>
      <c r="FM265" s="145"/>
      <c r="FN265" s="145"/>
      <c r="FO265" s="145"/>
      <c r="FP265" s="145"/>
      <c r="FQ265" s="145"/>
      <c r="FR265" s="145"/>
      <c r="FS265" s="145"/>
      <c r="FT265" s="145"/>
      <c r="FU265" s="145"/>
      <c r="FV265" s="145"/>
      <c r="FW265" s="145"/>
      <c r="FX265" s="145"/>
      <c r="FY265" s="145"/>
      <c r="FZ265" s="145"/>
      <c r="GA265" s="145"/>
      <c r="GB265" s="145"/>
      <c r="GC265" s="145"/>
      <c r="GD265" s="145"/>
      <c r="GE265" s="145"/>
      <c r="GF265" s="145"/>
      <c r="GG265" s="145"/>
      <c r="GH265" s="145"/>
      <c r="GI265" s="145"/>
      <c r="GJ265" s="145"/>
      <c r="GK265" s="145"/>
      <c r="GL265" s="145"/>
      <c r="GM265" s="145"/>
      <c r="GN265" s="145"/>
      <c r="GO265" s="145"/>
      <c r="GP265" s="145"/>
      <c r="GQ265" s="145"/>
      <c r="GR265" s="145"/>
      <c r="GS265" s="145"/>
      <c r="GT265" s="145"/>
      <c r="GU265" s="145"/>
      <c r="GV265" s="145"/>
      <c r="GW265" s="145"/>
      <c r="GX265" s="145"/>
      <c r="GY265" s="145"/>
      <c r="GZ265" s="145"/>
      <c r="HA265" s="145"/>
      <c r="HB265" s="145"/>
      <c r="HC265" s="145"/>
      <c r="HD265" s="145"/>
      <c r="HE265" s="145"/>
      <c r="HF265" s="145"/>
      <c r="HG265" s="145"/>
      <c r="HH265" s="145"/>
      <c r="HI265" s="145"/>
      <c r="HJ265" s="145"/>
      <c r="HK265" s="145"/>
      <c r="HL265" s="145"/>
      <c r="HM265" s="145"/>
      <c r="HN265" s="145"/>
      <c r="HO265" s="145"/>
      <c r="HP265" s="145"/>
      <c r="HQ265" s="145"/>
      <c r="HR265" s="145"/>
      <c r="HS265" s="145"/>
      <c r="HT265" s="145"/>
      <c r="HU265" s="145"/>
      <c r="HV265" s="145"/>
      <c r="HW265" s="145"/>
      <c r="HX265" s="145"/>
      <c r="HY265" s="145"/>
      <c r="HZ265" s="145"/>
      <c r="IA265" s="145"/>
      <c r="IB265" s="145"/>
      <c r="IC265" s="145"/>
      <c r="ID265" s="145"/>
      <c r="IE265" s="145"/>
      <c r="IF265" s="145"/>
      <c r="IG265" s="145"/>
      <c r="IH265" s="145"/>
      <c r="II265" s="145"/>
      <c r="IJ265" s="145"/>
      <c r="IK265" s="145"/>
      <c r="IL265" s="145"/>
      <c r="IM265" s="145"/>
      <c r="IN265" s="145"/>
      <c r="IO265" s="145"/>
      <c r="IP265" s="145"/>
      <c r="IQ265" s="145"/>
      <c r="IR265" s="145"/>
      <c r="IS265" s="145"/>
      <c r="IT265" s="145"/>
      <c r="IU265" s="145"/>
      <c r="IV265" s="145"/>
    </row>
    <row r="266" spans="1:256" ht="45" customHeight="1" x14ac:dyDescent="0.5">
      <c r="B266" s="94"/>
      <c r="C266" s="56"/>
      <c r="D266" s="234"/>
      <c r="E266" s="57"/>
      <c r="F266" s="56"/>
      <c r="G266" s="75"/>
      <c r="H266" s="75"/>
      <c r="I266" s="75"/>
      <c r="J266" s="75"/>
      <c r="K266" s="75"/>
      <c r="L266" s="75"/>
      <c r="M266" s="75"/>
      <c r="N266" s="75"/>
      <c r="O266" s="75"/>
      <c r="P266" s="145"/>
      <c r="Q266" s="145"/>
      <c r="R266" s="145"/>
      <c r="S266" s="145"/>
      <c r="T266" s="145"/>
      <c r="U266" s="145"/>
      <c r="V266" s="145"/>
      <c r="W266" s="145"/>
      <c r="X266" s="145"/>
      <c r="Y266" s="145"/>
      <c r="Z266" s="145"/>
      <c r="AA266" s="145"/>
      <c r="AB266" s="145"/>
      <c r="AC266" s="145"/>
      <c r="AD266" s="145"/>
      <c r="AE266" s="145"/>
      <c r="AF266" s="145"/>
      <c r="AG266" s="145"/>
      <c r="AH266" s="145"/>
      <c r="AI266" s="145"/>
      <c r="AJ266" s="145"/>
      <c r="AK266" s="145"/>
      <c r="AL266" s="145"/>
      <c r="AM266" s="145"/>
      <c r="AN266" s="145"/>
      <c r="AO266" s="145"/>
      <c r="AP266" s="145"/>
      <c r="AQ266" s="145"/>
      <c r="AR266" s="145"/>
      <c r="AS266" s="145"/>
      <c r="AT266" s="145"/>
      <c r="AU266" s="145"/>
      <c r="AV266" s="145"/>
      <c r="AW266" s="145"/>
      <c r="AX266" s="145"/>
      <c r="AY266" s="145"/>
      <c r="AZ266" s="145"/>
      <c r="BA266" s="145"/>
      <c r="BB266" s="145"/>
      <c r="BC266" s="145"/>
      <c r="BD266" s="145"/>
      <c r="BE266" s="145"/>
      <c r="BF266" s="145"/>
      <c r="BG266" s="145"/>
      <c r="BH266" s="145"/>
      <c r="BI266" s="145"/>
      <c r="BJ266" s="145"/>
      <c r="BK266" s="145"/>
      <c r="BL266" s="145"/>
      <c r="BM266" s="145"/>
      <c r="BN266" s="145"/>
      <c r="BO266" s="145"/>
      <c r="BP266" s="145"/>
      <c r="BQ266" s="145"/>
      <c r="BR266" s="145"/>
      <c r="BS266" s="145"/>
      <c r="BT266" s="145"/>
      <c r="BU266" s="145"/>
      <c r="BV266" s="145"/>
      <c r="BW266" s="145"/>
      <c r="BX266" s="145"/>
      <c r="BY266" s="145"/>
      <c r="BZ266" s="145"/>
      <c r="CA266" s="145"/>
      <c r="CB266" s="145"/>
      <c r="CC266" s="145"/>
      <c r="CD266" s="145"/>
      <c r="CE266" s="145"/>
      <c r="CF266" s="145"/>
      <c r="CG266" s="145"/>
      <c r="CH266" s="145"/>
      <c r="CI266" s="145"/>
      <c r="CJ266" s="145"/>
      <c r="CK266" s="145"/>
      <c r="CL266" s="145"/>
      <c r="CM266" s="145"/>
      <c r="CN266" s="145"/>
      <c r="CO266" s="145"/>
      <c r="CP266" s="145"/>
      <c r="CQ266" s="145"/>
      <c r="CR266" s="145"/>
      <c r="CS266" s="145"/>
      <c r="CT266" s="145"/>
      <c r="CU266" s="145"/>
      <c r="CV266" s="145"/>
      <c r="CW266" s="145"/>
      <c r="CX266" s="145"/>
      <c r="CY266" s="145"/>
      <c r="CZ266" s="145"/>
      <c r="DA266" s="145"/>
      <c r="DB266" s="145"/>
      <c r="DC266" s="145"/>
      <c r="DD266" s="145"/>
      <c r="DE266" s="145"/>
      <c r="DF266" s="145"/>
      <c r="DG266" s="145"/>
      <c r="DH266" s="145"/>
      <c r="DI266" s="145"/>
      <c r="DJ266" s="145"/>
      <c r="DK266" s="145"/>
      <c r="DL266" s="145"/>
      <c r="DM266" s="145"/>
      <c r="DN266" s="145"/>
      <c r="DO266" s="145"/>
      <c r="DP266" s="145"/>
      <c r="DQ266" s="145"/>
      <c r="DR266" s="145"/>
      <c r="DS266" s="145"/>
      <c r="DT266" s="145"/>
      <c r="DU266" s="145"/>
      <c r="DV266" s="145"/>
      <c r="DW266" s="145"/>
      <c r="DX266" s="145"/>
      <c r="DY266" s="145"/>
      <c r="DZ266" s="145"/>
      <c r="EA266" s="145"/>
      <c r="EB266" s="145"/>
      <c r="EC266" s="145"/>
      <c r="ED266" s="145"/>
      <c r="EE266" s="145"/>
      <c r="EF266" s="145"/>
      <c r="EG266" s="145"/>
      <c r="EH266" s="145"/>
      <c r="EI266" s="145"/>
      <c r="EJ266" s="145"/>
      <c r="EK266" s="145"/>
      <c r="EL266" s="145"/>
      <c r="EM266" s="145"/>
      <c r="EN266" s="145"/>
      <c r="EO266" s="145"/>
      <c r="EP266" s="145"/>
      <c r="EQ266" s="145"/>
      <c r="ER266" s="145"/>
      <c r="ES266" s="145"/>
      <c r="ET266" s="145"/>
      <c r="EU266" s="145"/>
      <c r="EV266" s="145"/>
      <c r="EW266" s="145"/>
      <c r="EX266" s="145"/>
      <c r="EY266" s="145"/>
      <c r="EZ266" s="145"/>
      <c r="FA266" s="145"/>
      <c r="FB266" s="145"/>
      <c r="FC266" s="145"/>
      <c r="FD266" s="145"/>
      <c r="FE266" s="145"/>
      <c r="FF266" s="145"/>
      <c r="FG266" s="145"/>
      <c r="FH266" s="145"/>
      <c r="FI266" s="145"/>
      <c r="FJ266" s="145"/>
      <c r="FK266" s="145"/>
      <c r="FL266" s="145"/>
      <c r="FM266" s="145"/>
      <c r="FN266" s="145"/>
      <c r="FO266" s="145"/>
      <c r="FP266" s="145"/>
      <c r="FQ266" s="145"/>
      <c r="FR266" s="145"/>
      <c r="FS266" s="145"/>
      <c r="FT266" s="145"/>
      <c r="FU266" s="145"/>
      <c r="FV266" s="145"/>
      <c r="FW266" s="145"/>
      <c r="FX266" s="145"/>
      <c r="FY266" s="145"/>
      <c r="FZ266" s="145"/>
      <c r="GA266" s="145"/>
      <c r="GB266" s="145"/>
      <c r="GC266" s="145"/>
      <c r="GD266" s="145"/>
      <c r="GE266" s="145"/>
      <c r="GF266" s="145"/>
      <c r="GG266" s="145"/>
      <c r="GH266" s="145"/>
      <c r="GI266" s="145"/>
      <c r="GJ266" s="145"/>
      <c r="GK266" s="145"/>
      <c r="GL266" s="145"/>
      <c r="GM266" s="145"/>
      <c r="GN266" s="145"/>
      <c r="GO266" s="145"/>
      <c r="GP266" s="145"/>
      <c r="GQ266" s="145"/>
      <c r="GR266" s="145"/>
      <c r="GS266" s="145"/>
      <c r="GT266" s="145"/>
      <c r="GU266" s="145"/>
      <c r="GV266" s="145"/>
      <c r="GW266" s="145"/>
      <c r="GX266" s="145"/>
      <c r="GY266" s="145"/>
      <c r="GZ266" s="145"/>
      <c r="HA266" s="145"/>
      <c r="HB266" s="145"/>
      <c r="HC266" s="145"/>
      <c r="HD266" s="145"/>
      <c r="HE266" s="145"/>
      <c r="HF266" s="145"/>
      <c r="HG266" s="145"/>
      <c r="HH266" s="145"/>
      <c r="HI266" s="145"/>
      <c r="HJ266" s="145"/>
      <c r="HK266" s="145"/>
      <c r="HL266" s="145"/>
      <c r="HM266" s="145"/>
      <c r="HN266" s="145"/>
      <c r="HO266" s="145"/>
      <c r="HP266" s="145"/>
      <c r="HQ266" s="145"/>
      <c r="HR266" s="145"/>
      <c r="HS266" s="145"/>
      <c r="HT266" s="145"/>
      <c r="HU266" s="145"/>
      <c r="HV266" s="145"/>
      <c r="HW266" s="145"/>
      <c r="HX266" s="145"/>
      <c r="HY266" s="145"/>
      <c r="HZ266" s="145"/>
      <c r="IA266" s="145"/>
      <c r="IB266" s="145"/>
      <c r="IC266" s="145"/>
      <c r="ID266" s="145"/>
      <c r="IE266" s="145"/>
      <c r="IF266" s="145"/>
      <c r="IG266" s="145"/>
      <c r="IH266" s="145"/>
      <c r="II266" s="145"/>
      <c r="IJ266" s="145"/>
      <c r="IK266" s="145"/>
      <c r="IL266" s="145"/>
      <c r="IM266" s="145"/>
      <c r="IN266" s="145"/>
      <c r="IO266" s="145"/>
      <c r="IP266" s="145"/>
      <c r="IQ266" s="145"/>
      <c r="IR266" s="145"/>
      <c r="IS266" s="145"/>
      <c r="IT266" s="145"/>
      <c r="IU266" s="145"/>
      <c r="IV266" s="145"/>
    </row>
    <row r="267" spans="1:256" ht="45" customHeight="1" x14ac:dyDescent="0.5">
      <c r="B267" s="23"/>
      <c r="C267" s="56" t="s">
        <v>319</v>
      </c>
      <c r="D267" s="234" t="s">
        <v>320</v>
      </c>
      <c r="E267" s="57"/>
      <c r="F267" s="118"/>
      <c r="G267" s="83"/>
      <c r="H267" s="83"/>
      <c r="I267" s="83">
        <f>I268+I270+I269</f>
        <v>38000</v>
      </c>
      <c r="J267" s="83">
        <f>J268+J270+J269</f>
        <v>60500</v>
      </c>
      <c r="K267" s="83">
        <f t="shared" ref="K267:L267" si="22">K268+K270+K269</f>
        <v>0</v>
      </c>
      <c r="L267" s="83">
        <f t="shared" si="22"/>
        <v>0</v>
      </c>
      <c r="M267" s="83">
        <f>M268+M270+M269</f>
        <v>231830</v>
      </c>
      <c r="N267" s="83"/>
      <c r="O267" s="83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Q267" s="2"/>
      <c r="CR267" s="2"/>
      <c r="CS267" s="2"/>
      <c r="CT267" s="2"/>
      <c r="CU267" s="2"/>
      <c r="CV267" s="2"/>
      <c r="CW267" s="2"/>
      <c r="CX267" s="2"/>
      <c r="CY267" s="2"/>
      <c r="CZ267" s="2"/>
      <c r="DA267" s="2"/>
      <c r="DB267" s="2"/>
      <c r="DC267" s="2"/>
      <c r="DD267" s="2"/>
      <c r="DE267" s="2"/>
      <c r="DF267" s="2"/>
      <c r="DG267" s="2"/>
      <c r="DH267" s="2"/>
      <c r="DI267" s="2"/>
      <c r="DJ267" s="2"/>
      <c r="DK267" s="2"/>
      <c r="DL267" s="2"/>
      <c r="DM267" s="2"/>
      <c r="DN267" s="2"/>
      <c r="DO267" s="2"/>
      <c r="DP267" s="2"/>
      <c r="DQ267" s="2"/>
      <c r="DR267" s="2"/>
      <c r="DS267" s="2"/>
      <c r="DT267" s="2"/>
      <c r="DU267" s="2"/>
      <c r="DV267" s="2"/>
      <c r="DW267" s="2"/>
      <c r="DX267" s="2"/>
      <c r="DY267" s="2"/>
      <c r="DZ267" s="2"/>
      <c r="EA267" s="2"/>
      <c r="EB267" s="2"/>
      <c r="EC267" s="2"/>
      <c r="ED267" s="2"/>
      <c r="EE267" s="2"/>
      <c r="EF267" s="2"/>
      <c r="EG267" s="2"/>
      <c r="EH267" s="2"/>
      <c r="EI267" s="2"/>
      <c r="EJ267" s="2"/>
      <c r="EK267" s="2"/>
      <c r="EL267" s="2"/>
      <c r="EM267" s="2"/>
      <c r="EN267" s="2"/>
      <c r="EO267" s="2"/>
      <c r="EP267" s="2"/>
      <c r="EQ267" s="2"/>
      <c r="ER267" s="2"/>
      <c r="ES267" s="2"/>
      <c r="ET267" s="2"/>
      <c r="EU267" s="2"/>
      <c r="EV267" s="2"/>
      <c r="EW267" s="2"/>
      <c r="EX267" s="2"/>
      <c r="EY267" s="2"/>
      <c r="EZ267" s="2"/>
      <c r="FA267" s="2"/>
      <c r="FB267" s="2"/>
      <c r="FC267" s="2"/>
      <c r="FD267" s="2"/>
      <c r="FE267" s="2"/>
      <c r="FF267" s="2"/>
      <c r="FG267" s="2"/>
      <c r="FH267" s="2"/>
      <c r="FI267" s="2"/>
      <c r="FJ267" s="2"/>
      <c r="FK267" s="2"/>
      <c r="FL267" s="2"/>
      <c r="FM267" s="2"/>
      <c r="FN267" s="2"/>
      <c r="FO267" s="2"/>
      <c r="FP267" s="2"/>
      <c r="FQ267" s="2"/>
      <c r="FR267" s="2"/>
      <c r="FS267" s="2"/>
      <c r="FT267" s="2"/>
      <c r="FU267" s="2"/>
      <c r="FV267" s="2"/>
      <c r="FW267" s="2"/>
      <c r="FX267" s="2"/>
      <c r="FY267" s="2"/>
      <c r="FZ267" s="2"/>
      <c r="GA267" s="2"/>
      <c r="GB267" s="2"/>
      <c r="GC267" s="2"/>
      <c r="GD267" s="2"/>
      <c r="GE267" s="2"/>
      <c r="GF267" s="2"/>
      <c r="GG267" s="2"/>
      <c r="GH267" s="2"/>
      <c r="GI267" s="2"/>
      <c r="GJ267" s="2"/>
      <c r="GK267" s="2"/>
      <c r="GL267" s="2"/>
      <c r="GM267" s="2"/>
      <c r="GN267" s="2"/>
      <c r="GO267" s="2"/>
      <c r="GP267" s="2"/>
      <c r="GQ267" s="2"/>
      <c r="GR267" s="2"/>
      <c r="GS267" s="2"/>
      <c r="GT267" s="2"/>
      <c r="GU267" s="2"/>
      <c r="GV267" s="2"/>
      <c r="GW267" s="2"/>
      <c r="GX267" s="2"/>
      <c r="GY267" s="2"/>
      <c r="GZ267" s="2"/>
      <c r="HA267" s="2"/>
      <c r="HB267" s="2"/>
      <c r="HC267" s="2"/>
      <c r="HD267" s="2"/>
      <c r="HE267" s="2"/>
      <c r="HF267" s="2"/>
      <c r="HG267" s="2"/>
      <c r="HH267" s="2"/>
      <c r="HI267" s="2"/>
      <c r="HJ267" s="2"/>
      <c r="HK267" s="2"/>
      <c r="HL267" s="2"/>
      <c r="HM267" s="2"/>
      <c r="HN267" s="2"/>
      <c r="HO267" s="2"/>
      <c r="HP267" s="2"/>
      <c r="HQ267" s="2"/>
      <c r="HR267" s="2"/>
      <c r="HS267" s="2"/>
      <c r="HT267" s="2"/>
      <c r="HU267" s="2"/>
      <c r="HV267" s="2"/>
      <c r="HW267" s="2"/>
      <c r="HX267" s="2"/>
      <c r="HY267" s="2"/>
      <c r="HZ267" s="2"/>
      <c r="IA267" s="2"/>
      <c r="IB267" s="2"/>
      <c r="IC267" s="2"/>
      <c r="ID267" s="2"/>
      <c r="IE267" s="2"/>
      <c r="IF267" s="2"/>
      <c r="IG267" s="2"/>
      <c r="IH267" s="2"/>
      <c r="II267" s="2"/>
      <c r="IJ267" s="2"/>
      <c r="IK267" s="2"/>
      <c r="IL267" s="2"/>
      <c r="IM267" s="2"/>
      <c r="IN267" s="2"/>
      <c r="IO267" s="2"/>
      <c r="IP267" s="2"/>
      <c r="IQ267" s="2"/>
      <c r="IR267" s="2"/>
      <c r="IS267" s="2"/>
      <c r="IT267" s="2"/>
      <c r="IU267" s="2"/>
      <c r="IV267" s="2"/>
    </row>
    <row r="268" spans="1:256" ht="45" customHeight="1" x14ac:dyDescent="0.5">
      <c r="B268" s="23"/>
      <c r="C268" s="56"/>
      <c r="D268" s="234"/>
      <c r="E268" s="57" t="s">
        <v>19</v>
      </c>
      <c r="F268" s="56" t="s">
        <v>321</v>
      </c>
      <c r="G268" s="83"/>
      <c r="H268" s="83"/>
      <c r="I268" s="75">
        <v>35000</v>
      </c>
      <c r="J268" s="75">
        <v>47700</v>
      </c>
      <c r="K268" s="75"/>
      <c r="L268" s="75"/>
      <c r="M268" s="75">
        <f>36330+40500+38000</f>
        <v>114830</v>
      </c>
      <c r="N268" s="83"/>
      <c r="O268" s="83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  <c r="CR268" s="2"/>
      <c r="CS268" s="2"/>
      <c r="CT268" s="2"/>
      <c r="CU268" s="2"/>
      <c r="CV268" s="2"/>
      <c r="CW268" s="2"/>
      <c r="CX268" s="2"/>
      <c r="CY268" s="2"/>
      <c r="CZ268" s="2"/>
      <c r="DA268" s="2"/>
      <c r="DB268" s="2"/>
      <c r="DC268" s="2"/>
      <c r="DD268" s="2"/>
      <c r="DE268" s="2"/>
      <c r="DF268" s="2"/>
      <c r="DG268" s="2"/>
      <c r="DH268" s="2"/>
      <c r="DI268" s="2"/>
      <c r="DJ268" s="2"/>
      <c r="DK268" s="2"/>
      <c r="DL268" s="2"/>
      <c r="DM268" s="2"/>
      <c r="DN268" s="2"/>
      <c r="DO268" s="2"/>
      <c r="DP268" s="2"/>
      <c r="DQ268" s="2"/>
      <c r="DR268" s="2"/>
      <c r="DS268" s="2"/>
      <c r="DT268" s="2"/>
      <c r="DU268" s="2"/>
      <c r="DV268" s="2"/>
      <c r="DW268" s="2"/>
      <c r="DX268" s="2"/>
      <c r="DY268" s="2"/>
      <c r="DZ268" s="2"/>
      <c r="EA268" s="2"/>
      <c r="EB268" s="2"/>
      <c r="EC268" s="2"/>
      <c r="ED268" s="2"/>
      <c r="EE268" s="2"/>
      <c r="EF268" s="2"/>
      <c r="EG268" s="2"/>
      <c r="EH268" s="2"/>
      <c r="EI268" s="2"/>
      <c r="EJ268" s="2"/>
      <c r="EK268" s="2"/>
      <c r="EL268" s="2"/>
      <c r="EM268" s="2"/>
      <c r="EN268" s="2"/>
      <c r="EO268" s="2"/>
      <c r="EP268" s="2"/>
      <c r="EQ268" s="2"/>
      <c r="ER268" s="2"/>
      <c r="ES268" s="2"/>
      <c r="ET268" s="2"/>
      <c r="EU268" s="2"/>
      <c r="EV268" s="2"/>
      <c r="EW268" s="2"/>
      <c r="EX268" s="2"/>
      <c r="EY268" s="2"/>
      <c r="EZ268" s="2"/>
      <c r="FA268" s="2"/>
      <c r="FB268" s="2"/>
      <c r="FC268" s="2"/>
      <c r="FD268" s="2"/>
      <c r="FE268" s="2"/>
      <c r="FF268" s="2"/>
      <c r="FG268" s="2"/>
      <c r="FH268" s="2"/>
      <c r="FI268" s="2"/>
      <c r="FJ268" s="2"/>
      <c r="FK268" s="2"/>
      <c r="FL268" s="2"/>
      <c r="FM268" s="2"/>
      <c r="FN268" s="2"/>
      <c r="FO268" s="2"/>
      <c r="FP268" s="2"/>
      <c r="FQ268" s="2"/>
      <c r="FR268" s="2"/>
      <c r="FS268" s="2"/>
      <c r="FT268" s="2"/>
      <c r="FU268" s="2"/>
      <c r="FV268" s="2"/>
      <c r="FW268" s="2"/>
      <c r="FX268" s="2"/>
      <c r="FY268" s="2"/>
      <c r="FZ268" s="2"/>
      <c r="GA268" s="2"/>
      <c r="GB268" s="2"/>
      <c r="GC268" s="2"/>
      <c r="GD268" s="2"/>
      <c r="GE268" s="2"/>
      <c r="GF268" s="2"/>
      <c r="GG268" s="2"/>
      <c r="GH268" s="2"/>
      <c r="GI268" s="2"/>
      <c r="GJ268" s="2"/>
      <c r="GK268" s="2"/>
      <c r="GL268" s="2"/>
      <c r="GM268" s="2"/>
      <c r="GN268" s="2"/>
      <c r="GO268" s="2"/>
      <c r="GP268" s="2"/>
      <c r="GQ268" s="2"/>
      <c r="GR268" s="2"/>
      <c r="GS268" s="2"/>
      <c r="GT268" s="2"/>
      <c r="GU268" s="2"/>
      <c r="GV268" s="2"/>
      <c r="GW268" s="2"/>
      <c r="GX268" s="2"/>
      <c r="GY268" s="2"/>
      <c r="GZ268" s="2"/>
      <c r="HA268" s="2"/>
      <c r="HB268" s="2"/>
      <c r="HC268" s="2"/>
      <c r="HD268" s="2"/>
      <c r="HE268" s="2"/>
      <c r="HF268" s="2"/>
      <c r="HG268" s="2"/>
      <c r="HH268" s="2"/>
      <c r="HI268" s="2"/>
      <c r="HJ268" s="2"/>
      <c r="HK268" s="2"/>
      <c r="HL268" s="2"/>
      <c r="HM268" s="2"/>
      <c r="HN268" s="2"/>
      <c r="HO268" s="2"/>
      <c r="HP268" s="2"/>
      <c r="HQ268" s="2"/>
      <c r="HR268" s="2"/>
      <c r="HS268" s="2"/>
      <c r="HT268" s="2"/>
      <c r="HU268" s="2"/>
      <c r="HV268" s="2"/>
      <c r="HW268" s="2"/>
      <c r="HX268" s="2"/>
      <c r="HY268" s="2"/>
      <c r="HZ268" s="2"/>
      <c r="IA268" s="2"/>
      <c r="IB268" s="2"/>
      <c r="IC268" s="2"/>
      <c r="ID268" s="2"/>
      <c r="IE268" s="2"/>
      <c r="IF268" s="2"/>
      <c r="IG268" s="2"/>
      <c r="IH268" s="2"/>
      <c r="II268" s="2"/>
      <c r="IJ268" s="2"/>
      <c r="IK268" s="2"/>
      <c r="IL268" s="2"/>
      <c r="IM268" s="2"/>
      <c r="IN268" s="2"/>
      <c r="IO268" s="2"/>
      <c r="IP268" s="2"/>
      <c r="IQ268" s="2"/>
      <c r="IR268" s="2"/>
      <c r="IS268" s="2"/>
      <c r="IT268" s="2"/>
      <c r="IU268" s="2"/>
      <c r="IV268" s="2"/>
    </row>
    <row r="269" spans="1:256" ht="45" customHeight="1" x14ac:dyDescent="0.5">
      <c r="B269" s="23"/>
      <c r="C269" s="56"/>
      <c r="D269" s="234"/>
      <c r="E269" s="57" t="s">
        <v>21</v>
      </c>
      <c r="F269" s="56" t="s">
        <v>322</v>
      </c>
      <c r="G269" s="83"/>
      <c r="H269" s="83"/>
      <c r="I269" s="75">
        <v>0</v>
      </c>
      <c r="J269" s="75">
        <f>13800-3800+2800-3000</f>
        <v>9800</v>
      </c>
      <c r="K269" s="75"/>
      <c r="L269" s="75"/>
      <c r="M269" s="75">
        <f>J269*10+(1900*10)</f>
        <v>117000</v>
      </c>
      <c r="N269" s="83"/>
      <c r="O269" s="83"/>
      <c r="Q269" s="285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2"/>
      <c r="CQ269" s="2"/>
      <c r="CR269" s="2"/>
      <c r="CS269" s="2"/>
      <c r="CT269" s="2"/>
      <c r="CU269" s="2"/>
      <c r="CV269" s="2"/>
      <c r="CW269" s="2"/>
      <c r="CX269" s="2"/>
      <c r="CY269" s="2"/>
      <c r="CZ269" s="2"/>
      <c r="DA269" s="2"/>
      <c r="DB269" s="2"/>
      <c r="DC269" s="2"/>
      <c r="DD269" s="2"/>
      <c r="DE269" s="2"/>
      <c r="DF269" s="2"/>
      <c r="DG269" s="2"/>
      <c r="DH269" s="2"/>
      <c r="DI269" s="2"/>
      <c r="DJ269" s="2"/>
      <c r="DK269" s="2"/>
      <c r="DL269" s="2"/>
      <c r="DM269" s="2"/>
      <c r="DN269" s="2"/>
      <c r="DO269" s="2"/>
      <c r="DP269" s="2"/>
      <c r="DQ269" s="2"/>
      <c r="DR269" s="2"/>
      <c r="DS269" s="2"/>
      <c r="DT269" s="2"/>
      <c r="DU269" s="2"/>
      <c r="DV269" s="2"/>
      <c r="DW269" s="2"/>
      <c r="DX269" s="2"/>
      <c r="DY269" s="2"/>
      <c r="DZ269" s="2"/>
      <c r="EA269" s="2"/>
      <c r="EB269" s="2"/>
      <c r="EC269" s="2"/>
      <c r="ED269" s="2"/>
      <c r="EE269" s="2"/>
      <c r="EF269" s="2"/>
      <c r="EG269" s="2"/>
      <c r="EH269" s="2"/>
      <c r="EI269" s="2"/>
      <c r="EJ269" s="2"/>
      <c r="EK269" s="2"/>
      <c r="EL269" s="2"/>
      <c r="EM269" s="2"/>
      <c r="EN269" s="2"/>
      <c r="EO269" s="2"/>
      <c r="EP269" s="2"/>
      <c r="EQ269" s="2"/>
      <c r="ER269" s="2"/>
      <c r="ES269" s="2"/>
      <c r="ET269" s="2"/>
      <c r="EU269" s="2"/>
      <c r="EV269" s="2"/>
      <c r="EW269" s="2"/>
      <c r="EX269" s="2"/>
      <c r="EY269" s="2"/>
      <c r="EZ269" s="2"/>
      <c r="FA269" s="2"/>
      <c r="FB269" s="2"/>
      <c r="FC269" s="2"/>
      <c r="FD269" s="2"/>
      <c r="FE269" s="2"/>
      <c r="FF269" s="2"/>
      <c r="FG269" s="2"/>
      <c r="FH269" s="2"/>
      <c r="FI269" s="2"/>
      <c r="FJ269" s="2"/>
      <c r="FK269" s="2"/>
      <c r="FL269" s="2"/>
      <c r="FM269" s="2"/>
      <c r="FN269" s="2"/>
      <c r="FO269" s="2"/>
      <c r="FP269" s="2"/>
      <c r="FQ269" s="2"/>
      <c r="FR269" s="2"/>
      <c r="FS269" s="2"/>
      <c r="FT269" s="2"/>
      <c r="FU269" s="2"/>
      <c r="FV269" s="2"/>
      <c r="FW269" s="2"/>
      <c r="FX269" s="2"/>
      <c r="FY269" s="2"/>
      <c r="FZ269" s="2"/>
      <c r="GA269" s="2"/>
      <c r="GB269" s="2"/>
      <c r="GC269" s="2"/>
      <c r="GD269" s="2"/>
      <c r="GE269" s="2"/>
      <c r="GF269" s="2"/>
      <c r="GG269" s="2"/>
      <c r="GH269" s="2"/>
      <c r="GI269" s="2"/>
      <c r="GJ269" s="2"/>
      <c r="GK269" s="2"/>
      <c r="GL269" s="2"/>
      <c r="GM269" s="2"/>
      <c r="GN269" s="2"/>
      <c r="GO269" s="2"/>
      <c r="GP269" s="2"/>
      <c r="GQ269" s="2"/>
      <c r="GR269" s="2"/>
      <c r="GS269" s="2"/>
      <c r="GT269" s="2"/>
      <c r="GU269" s="2"/>
      <c r="GV269" s="2"/>
      <c r="GW269" s="2"/>
      <c r="GX269" s="2"/>
      <c r="GY269" s="2"/>
      <c r="GZ269" s="2"/>
      <c r="HA269" s="2"/>
      <c r="HB269" s="2"/>
      <c r="HC269" s="2"/>
      <c r="HD269" s="2"/>
      <c r="HE269" s="2"/>
      <c r="HF269" s="2"/>
      <c r="HG269" s="2"/>
      <c r="HH269" s="2"/>
      <c r="HI269" s="2"/>
      <c r="HJ269" s="2"/>
      <c r="HK269" s="2"/>
      <c r="HL269" s="2"/>
      <c r="HM269" s="2"/>
      <c r="HN269" s="2"/>
      <c r="HO269" s="2"/>
      <c r="HP269" s="2"/>
      <c r="HQ269" s="2"/>
      <c r="HR269" s="2"/>
      <c r="HS269" s="2"/>
      <c r="HT269" s="2"/>
      <c r="HU269" s="2"/>
      <c r="HV269" s="2"/>
      <c r="HW269" s="2"/>
      <c r="HX269" s="2"/>
      <c r="HY269" s="2"/>
      <c r="HZ269" s="2"/>
      <c r="IA269" s="2"/>
      <c r="IB269" s="2"/>
      <c r="IC269" s="2"/>
      <c r="ID269" s="2"/>
      <c r="IE269" s="2"/>
      <c r="IF269" s="2"/>
      <c r="IG269" s="2"/>
      <c r="IH269" s="2"/>
      <c r="II269" s="2"/>
      <c r="IJ269" s="2"/>
      <c r="IK269" s="2"/>
      <c r="IL269" s="2"/>
      <c r="IM269" s="2"/>
      <c r="IN269" s="2"/>
      <c r="IO269" s="2"/>
      <c r="IP269" s="2"/>
      <c r="IQ269" s="2"/>
      <c r="IR269" s="2"/>
      <c r="IS269" s="2"/>
      <c r="IT269" s="2"/>
      <c r="IU269" s="2"/>
      <c r="IV269" s="2"/>
    </row>
    <row r="270" spans="1:256" ht="45" customHeight="1" thickBot="1" x14ac:dyDescent="0.55000000000000004">
      <c r="B270" s="23"/>
      <c r="C270" s="119"/>
      <c r="D270" s="268"/>
      <c r="E270" s="89" t="s">
        <v>77</v>
      </c>
      <c r="F270" s="119" t="s">
        <v>323</v>
      </c>
      <c r="G270" s="269"/>
      <c r="H270" s="269"/>
      <c r="I270" s="153">
        <v>3000</v>
      </c>
      <c r="J270" s="153">
        <v>3000</v>
      </c>
      <c r="K270" s="153"/>
      <c r="L270" s="153"/>
      <c r="M270" s="269"/>
      <c r="N270" s="83"/>
      <c r="O270" s="83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2"/>
      <c r="CO270" s="2"/>
      <c r="CP270" s="2"/>
      <c r="CQ270" s="2"/>
      <c r="CR270" s="2"/>
      <c r="CS270" s="2"/>
      <c r="CT270" s="2"/>
      <c r="CU270" s="2"/>
      <c r="CV270" s="2"/>
      <c r="CW270" s="2"/>
      <c r="CX270" s="2"/>
      <c r="CY270" s="2"/>
      <c r="CZ270" s="2"/>
      <c r="DA270" s="2"/>
      <c r="DB270" s="2"/>
      <c r="DC270" s="2"/>
      <c r="DD270" s="2"/>
      <c r="DE270" s="2"/>
      <c r="DF270" s="2"/>
      <c r="DG270" s="2"/>
      <c r="DH270" s="2"/>
      <c r="DI270" s="2"/>
      <c r="DJ270" s="2"/>
      <c r="DK270" s="2"/>
      <c r="DL270" s="2"/>
      <c r="DM270" s="2"/>
      <c r="DN270" s="2"/>
      <c r="DO270" s="2"/>
      <c r="DP270" s="2"/>
      <c r="DQ270" s="2"/>
      <c r="DR270" s="2"/>
      <c r="DS270" s="2"/>
      <c r="DT270" s="2"/>
      <c r="DU270" s="2"/>
      <c r="DV270" s="2"/>
      <c r="DW270" s="2"/>
      <c r="DX270" s="2"/>
      <c r="DY270" s="2"/>
      <c r="DZ270" s="2"/>
      <c r="EA270" s="2"/>
      <c r="EB270" s="2"/>
      <c r="EC270" s="2"/>
      <c r="ED270" s="2"/>
      <c r="EE270" s="2"/>
      <c r="EF270" s="2"/>
      <c r="EG270" s="2"/>
      <c r="EH270" s="2"/>
      <c r="EI270" s="2"/>
      <c r="EJ270" s="2"/>
      <c r="EK270" s="2"/>
      <c r="EL270" s="2"/>
      <c r="EM270" s="2"/>
      <c r="EN270" s="2"/>
      <c r="EO270" s="2"/>
      <c r="EP270" s="2"/>
      <c r="EQ270" s="2"/>
      <c r="ER270" s="2"/>
      <c r="ES270" s="2"/>
      <c r="ET270" s="2"/>
      <c r="EU270" s="2"/>
      <c r="EV270" s="2"/>
      <c r="EW270" s="2"/>
      <c r="EX270" s="2"/>
      <c r="EY270" s="2"/>
      <c r="EZ270" s="2"/>
      <c r="FA270" s="2"/>
      <c r="FB270" s="2"/>
      <c r="FC270" s="2"/>
      <c r="FD270" s="2"/>
      <c r="FE270" s="2"/>
      <c r="FF270" s="2"/>
      <c r="FG270" s="2"/>
      <c r="FH270" s="2"/>
      <c r="FI270" s="2"/>
      <c r="FJ270" s="2"/>
      <c r="FK270" s="2"/>
      <c r="FL270" s="2"/>
      <c r="FM270" s="2"/>
      <c r="FN270" s="2"/>
      <c r="FO270" s="2"/>
      <c r="FP270" s="2"/>
      <c r="FQ270" s="2"/>
      <c r="FR270" s="2"/>
      <c r="FS270" s="2"/>
      <c r="FT270" s="2"/>
      <c r="FU270" s="2"/>
      <c r="FV270" s="2"/>
      <c r="FW270" s="2"/>
      <c r="FX270" s="2"/>
      <c r="FY270" s="2"/>
      <c r="FZ270" s="2"/>
      <c r="GA270" s="2"/>
      <c r="GB270" s="2"/>
      <c r="GC270" s="2"/>
      <c r="GD270" s="2"/>
      <c r="GE270" s="2"/>
      <c r="GF270" s="2"/>
      <c r="GG270" s="2"/>
      <c r="GH270" s="2"/>
      <c r="GI270" s="2"/>
      <c r="GJ270" s="2"/>
      <c r="GK270" s="2"/>
      <c r="GL270" s="2"/>
      <c r="GM270" s="2"/>
      <c r="GN270" s="2"/>
      <c r="GO270" s="2"/>
      <c r="GP270" s="2"/>
      <c r="GQ270" s="2"/>
      <c r="GR270" s="2"/>
      <c r="GS270" s="2"/>
      <c r="GT270" s="2"/>
      <c r="GU270" s="2"/>
      <c r="GV270" s="2"/>
      <c r="GW270" s="2"/>
      <c r="GX270" s="2"/>
      <c r="GY270" s="2"/>
      <c r="GZ270" s="2"/>
      <c r="HA270" s="2"/>
      <c r="HB270" s="2"/>
      <c r="HC270" s="2"/>
      <c r="HD270" s="2"/>
      <c r="HE270" s="2"/>
      <c r="HF270" s="2"/>
      <c r="HG270" s="2"/>
      <c r="HH270" s="2"/>
      <c r="HI270" s="2"/>
      <c r="HJ270" s="2"/>
      <c r="HK270" s="2"/>
      <c r="HL270" s="2"/>
      <c r="HM270" s="2"/>
      <c r="HN270" s="2"/>
      <c r="HO270" s="2"/>
      <c r="HP270" s="2"/>
      <c r="HQ270" s="2"/>
      <c r="HR270" s="2"/>
      <c r="HS270" s="2"/>
      <c r="HT270" s="2"/>
      <c r="HU270" s="2"/>
      <c r="HV270" s="2"/>
      <c r="HW270" s="2"/>
      <c r="HX270" s="2"/>
      <c r="HY270" s="2"/>
      <c r="HZ270" s="2"/>
      <c r="IA270" s="2"/>
      <c r="IB270" s="2"/>
      <c r="IC270" s="2"/>
      <c r="ID270" s="2"/>
      <c r="IE270" s="2"/>
      <c r="IF270" s="2"/>
      <c r="IG270" s="2"/>
      <c r="IH270" s="2"/>
      <c r="II270" s="2"/>
      <c r="IJ270" s="2"/>
      <c r="IK270" s="2"/>
      <c r="IL270" s="2"/>
      <c r="IM270" s="2"/>
      <c r="IN270" s="2"/>
      <c r="IO270" s="2"/>
      <c r="IP270" s="2"/>
      <c r="IQ270" s="2"/>
      <c r="IR270" s="2"/>
      <c r="IS270" s="2"/>
      <c r="IT270" s="2"/>
      <c r="IU270" s="2"/>
      <c r="IV270" s="2"/>
    </row>
    <row r="271" spans="1:256" ht="45" customHeight="1" thickTop="1" thickBot="1" x14ac:dyDescent="0.55000000000000004">
      <c r="B271" s="29"/>
      <c r="C271" s="503" t="s">
        <v>7</v>
      </c>
      <c r="D271" s="505" t="s">
        <v>8</v>
      </c>
      <c r="E271" s="507"/>
      <c r="F271" s="503" t="s">
        <v>9</v>
      </c>
      <c r="G271" s="509" t="s">
        <v>10</v>
      </c>
      <c r="H271" s="510"/>
      <c r="I271" s="498" t="s">
        <v>2</v>
      </c>
      <c r="J271" s="499"/>
      <c r="K271" s="499"/>
      <c r="L271" s="500"/>
      <c r="M271" s="490" t="s">
        <v>3</v>
      </c>
      <c r="N271" s="30"/>
      <c r="O271" s="31"/>
      <c r="P271" s="2"/>
      <c r="Q271" s="23"/>
      <c r="R271" s="23"/>
      <c r="S271" s="23"/>
      <c r="T271" s="23"/>
      <c r="U271" s="23"/>
      <c r="V271" s="23"/>
      <c r="W271" s="23"/>
      <c r="X271" s="23"/>
      <c r="Y271" s="23"/>
      <c r="Z271" s="23"/>
      <c r="AA271" s="23"/>
      <c r="AB271" s="23"/>
      <c r="AC271" s="23"/>
      <c r="AD271" s="23"/>
      <c r="AE271" s="23"/>
      <c r="AF271" s="23"/>
      <c r="AG271" s="23"/>
      <c r="AH271" s="23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2"/>
      <c r="CO271" s="2"/>
      <c r="CP271" s="2"/>
      <c r="CQ271" s="2"/>
      <c r="CR271" s="2"/>
      <c r="CS271" s="2"/>
      <c r="CT271" s="2"/>
      <c r="CU271" s="2"/>
      <c r="CV271" s="2"/>
      <c r="CW271" s="2"/>
      <c r="CX271" s="2"/>
      <c r="CY271" s="2"/>
      <c r="CZ271" s="2"/>
      <c r="DA271" s="2"/>
      <c r="DB271" s="2"/>
      <c r="DC271" s="2"/>
      <c r="DD271" s="2"/>
      <c r="DE271" s="2"/>
      <c r="DF271" s="2"/>
      <c r="DG271" s="2"/>
      <c r="DH271" s="2"/>
      <c r="DI271" s="2"/>
      <c r="DJ271" s="2"/>
      <c r="DK271" s="2"/>
      <c r="DL271" s="2"/>
      <c r="DM271" s="2"/>
      <c r="DN271" s="2"/>
      <c r="DO271" s="2"/>
      <c r="DP271" s="2"/>
      <c r="DQ271" s="2"/>
      <c r="DR271" s="2"/>
      <c r="DS271" s="2"/>
      <c r="DT271" s="2"/>
      <c r="DU271" s="2"/>
      <c r="DV271" s="2"/>
      <c r="DW271" s="2"/>
      <c r="DX271" s="2"/>
      <c r="DY271" s="2"/>
      <c r="DZ271" s="2"/>
      <c r="EA271" s="2"/>
      <c r="EB271" s="2"/>
      <c r="EC271" s="2"/>
      <c r="ED271" s="2"/>
      <c r="EE271" s="2"/>
      <c r="EF271" s="2"/>
      <c r="EG271" s="2"/>
      <c r="EH271" s="2"/>
      <c r="EI271" s="2"/>
      <c r="EJ271" s="2"/>
      <c r="EK271" s="2"/>
      <c r="EL271" s="2"/>
      <c r="EM271" s="2"/>
      <c r="EN271" s="2"/>
      <c r="EO271" s="2"/>
      <c r="EP271" s="2"/>
      <c r="EQ271" s="2"/>
      <c r="ER271" s="2"/>
      <c r="ES271" s="2"/>
      <c r="ET271" s="2"/>
      <c r="EU271" s="2"/>
      <c r="EV271" s="2"/>
      <c r="EW271" s="2"/>
      <c r="EX271" s="2"/>
      <c r="EY271" s="2"/>
      <c r="EZ271" s="2"/>
      <c r="FA271" s="2"/>
      <c r="FB271" s="2"/>
      <c r="FC271" s="2"/>
      <c r="FD271" s="2"/>
      <c r="FE271" s="2"/>
      <c r="FF271" s="2"/>
      <c r="FG271" s="2"/>
      <c r="FH271" s="2"/>
      <c r="FI271" s="2"/>
      <c r="FJ271" s="2"/>
      <c r="FK271" s="2"/>
      <c r="FL271" s="2"/>
      <c r="FM271" s="2"/>
      <c r="FN271" s="2"/>
      <c r="FO271" s="2"/>
      <c r="FP271" s="2"/>
      <c r="FQ271" s="2"/>
      <c r="FR271" s="2"/>
      <c r="FS271" s="2"/>
      <c r="FT271" s="2"/>
      <c r="FU271" s="2"/>
      <c r="FV271" s="2"/>
      <c r="FW271" s="2"/>
      <c r="FX271" s="2"/>
      <c r="FY271" s="2"/>
      <c r="FZ271" s="2"/>
      <c r="GA271" s="2"/>
      <c r="GB271" s="2"/>
      <c r="GC271" s="2"/>
      <c r="GD271" s="2"/>
      <c r="GE271" s="2"/>
      <c r="GF271" s="2"/>
      <c r="GG271" s="2"/>
      <c r="GH271" s="2"/>
      <c r="GI271" s="2"/>
      <c r="GJ271" s="2"/>
      <c r="GK271" s="2"/>
      <c r="GL271" s="2"/>
      <c r="GM271" s="2"/>
      <c r="GN271" s="2"/>
      <c r="GO271" s="2"/>
      <c r="GP271" s="2"/>
      <c r="GQ271" s="2"/>
      <c r="GR271" s="2"/>
      <c r="GS271" s="2"/>
      <c r="GT271" s="2"/>
      <c r="GU271" s="2"/>
      <c r="GV271" s="2"/>
      <c r="GW271" s="2"/>
      <c r="GX271" s="2"/>
      <c r="GY271" s="2"/>
      <c r="GZ271" s="2"/>
      <c r="HA271" s="2"/>
      <c r="HB271" s="2"/>
      <c r="HC271" s="2"/>
      <c r="HD271" s="2"/>
      <c r="HE271" s="2"/>
      <c r="HF271" s="2"/>
      <c r="HG271" s="2"/>
      <c r="HH271" s="2"/>
      <c r="HI271" s="2"/>
      <c r="HJ271" s="2"/>
      <c r="HK271" s="2"/>
      <c r="HL271" s="2"/>
      <c r="HM271" s="2"/>
      <c r="HN271" s="2"/>
      <c r="HO271" s="2"/>
      <c r="HP271" s="2"/>
      <c r="HQ271" s="2"/>
      <c r="HR271" s="2"/>
      <c r="HS271" s="2"/>
      <c r="HT271" s="2"/>
      <c r="HU271" s="2"/>
      <c r="HV271" s="2"/>
      <c r="HW271" s="2"/>
      <c r="HX271" s="2"/>
      <c r="HY271" s="2"/>
      <c r="HZ271" s="2"/>
      <c r="IA271" s="2"/>
      <c r="IB271" s="2"/>
      <c r="IC271" s="2"/>
      <c r="ID271" s="2"/>
      <c r="IE271" s="2"/>
      <c r="IF271" s="2"/>
      <c r="IG271" s="2"/>
      <c r="IH271" s="2"/>
      <c r="II271" s="2"/>
      <c r="IJ271" s="2"/>
      <c r="IK271" s="2"/>
      <c r="IL271" s="2"/>
      <c r="IM271" s="2"/>
      <c r="IN271" s="2"/>
      <c r="IO271" s="2"/>
      <c r="IP271" s="2"/>
      <c r="IQ271" s="2"/>
      <c r="IR271" s="2"/>
      <c r="IS271" s="2"/>
      <c r="IT271" s="2"/>
      <c r="IU271" s="2"/>
      <c r="IV271" s="2"/>
    </row>
    <row r="272" spans="1:256" ht="45" customHeight="1" thickTop="1" thickBot="1" x14ac:dyDescent="0.55000000000000004">
      <c r="A272" s="32"/>
      <c r="B272" s="29"/>
      <c r="C272" s="504"/>
      <c r="D272" s="506"/>
      <c r="E272" s="508"/>
      <c r="F272" s="504"/>
      <c r="G272" s="33">
        <v>2020</v>
      </c>
      <c r="H272" s="34">
        <v>2021</v>
      </c>
      <c r="I272" s="35">
        <v>2020</v>
      </c>
      <c r="J272" s="15">
        <v>2021</v>
      </c>
      <c r="K272" s="15" t="s">
        <v>5</v>
      </c>
      <c r="L272" s="15" t="s">
        <v>6</v>
      </c>
      <c r="M272" s="491"/>
      <c r="N272" s="36"/>
      <c r="O272" s="37"/>
      <c r="P272" s="2"/>
      <c r="Q272" s="23"/>
      <c r="R272" s="23"/>
      <c r="S272" s="23"/>
      <c r="T272" s="23"/>
      <c r="U272" s="23"/>
      <c r="V272" s="23"/>
      <c r="W272" s="23"/>
      <c r="X272" s="23"/>
      <c r="Y272" s="23"/>
      <c r="Z272" s="23"/>
      <c r="AA272" s="23"/>
      <c r="AB272" s="23"/>
      <c r="AC272" s="23"/>
      <c r="AD272" s="23"/>
      <c r="AE272" s="23"/>
      <c r="AF272" s="23"/>
      <c r="AG272" s="23"/>
      <c r="AH272" s="23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  <c r="CL272" s="2"/>
      <c r="CM272" s="2"/>
      <c r="CN272" s="2"/>
      <c r="CO272" s="2"/>
      <c r="CP272" s="2"/>
      <c r="CQ272" s="2"/>
      <c r="CR272" s="2"/>
      <c r="CS272" s="2"/>
      <c r="CT272" s="2"/>
      <c r="CU272" s="2"/>
      <c r="CV272" s="2"/>
      <c r="CW272" s="2"/>
      <c r="CX272" s="2"/>
      <c r="CY272" s="2"/>
      <c r="CZ272" s="2"/>
      <c r="DA272" s="2"/>
      <c r="DB272" s="2"/>
      <c r="DC272" s="2"/>
      <c r="DD272" s="2"/>
      <c r="DE272" s="2"/>
      <c r="DF272" s="2"/>
      <c r="DG272" s="2"/>
      <c r="DH272" s="2"/>
      <c r="DI272" s="2"/>
      <c r="DJ272" s="2"/>
      <c r="DK272" s="2"/>
      <c r="DL272" s="2"/>
      <c r="DM272" s="2"/>
      <c r="DN272" s="2"/>
      <c r="DO272" s="2"/>
      <c r="DP272" s="2"/>
      <c r="DQ272" s="2"/>
      <c r="DR272" s="2"/>
      <c r="DS272" s="2"/>
      <c r="DT272" s="2"/>
      <c r="DU272" s="2"/>
      <c r="DV272" s="2"/>
      <c r="DW272" s="2"/>
      <c r="DX272" s="2"/>
      <c r="DY272" s="2"/>
      <c r="DZ272" s="2"/>
      <c r="EA272" s="2"/>
      <c r="EB272" s="2"/>
      <c r="EC272" s="2"/>
      <c r="ED272" s="2"/>
      <c r="EE272" s="2"/>
      <c r="EF272" s="2"/>
      <c r="EG272" s="2"/>
      <c r="EH272" s="2"/>
      <c r="EI272" s="2"/>
      <c r="EJ272" s="2"/>
      <c r="EK272" s="2"/>
      <c r="EL272" s="2"/>
      <c r="EM272" s="2"/>
      <c r="EN272" s="2"/>
      <c r="EO272" s="2"/>
      <c r="EP272" s="2"/>
      <c r="EQ272" s="2"/>
      <c r="ER272" s="2"/>
      <c r="ES272" s="2"/>
      <c r="ET272" s="2"/>
      <c r="EU272" s="2"/>
      <c r="EV272" s="2"/>
      <c r="EW272" s="2"/>
      <c r="EX272" s="2"/>
      <c r="EY272" s="2"/>
      <c r="EZ272" s="2"/>
      <c r="FA272" s="2"/>
      <c r="FB272" s="2"/>
      <c r="FC272" s="2"/>
      <c r="FD272" s="2"/>
      <c r="FE272" s="2"/>
      <c r="FF272" s="2"/>
      <c r="FG272" s="2"/>
      <c r="FH272" s="2"/>
      <c r="FI272" s="2"/>
      <c r="FJ272" s="2"/>
      <c r="FK272" s="2"/>
      <c r="FL272" s="2"/>
      <c r="FM272" s="2"/>
      <c r="FN272" s="2"/>
      <c r="FO272" s="2"/>
      <c r="FP272" s="2"/>
      <c r="FQ272" s="2"/>
      <c r="FR272" s="2"/>
      <c r="FS272" s="2"/>
      <c r="FT272" s="2"/>
      <c r="FU272" s="2"/>
      <c r="FV272" s="2"/>
      <c r="FW272" s="2"/>
      <c r="FX272" s="2"/>
      <c r="FY272" s="2"/>
      <c r="FZ272" s="2"/>
      <c r="GA272" s="2"/>
      <c r="GB272" s="2"/>
      <c r="GC272" s="2"/>
      <c r="GD272" s="2"/>
      <c r="GE272" s="2"/>
      <c r="GF272" s="2"/>
      <c r="GG272" s="2"/>
      <c r="GH272" s="2"/>
      <c r="GI272" s="2"/>
      <c r="GJ272" s="2"/>
      <c r="GK272" s="2"/>
      <c r="GL272" s="2"/>
      <c r="GM272" s="2"/>
      <c r="GN272" s="2"/>
      <c r="GO272" s="2"/>
      <c r="GP272" s="2"/>
      <c r="GQ272" s="2"/>
      <c r="GR272" s="2"/>
      <c r="GS272" s="2"/>
      <c r="GT272" s="2"/>
      <c r="GU272" s="2"/>
      <c r="GV272" s="2"/>
      <c r="GW272" s="2"/>
      <c r="GX272" s="2"/>
      <c r="GY272" s="2"/>
      <c r="GZ272" s="2"/>
      <c r="HA272" s="2"/>
      <c r="HB272" s="2"/>
      <c r="HC272" s="2"/>
      <c r="HD272" s="2"/>
      <c r="HE272" s="2"/>
      <c r="HF272" s="2"/>
      <c r="HG272" s="2"/>
      <c r="HH272" s="2"/>
      <c r="HI272" s="2"/>
      <c r="HJ272" s="2"/>
      <c r="HK272" s="2"/>
      <c r="HL272" s="2"/>
      <c r="HM272" s="2"/>
      <c r="HN272" s="2"/>
      <c r="HO272" s="2"/>
      <c r="HP272" s="2"/>
      <c r="HQ272" s="2"/>
      <c r="HR272" s="2"/>
      <c r="HS272" s="2"/>
      <c r="HT272" s="2"/>
      <c r="HU272" s="2"/>
      <c r="HV272" s="2"/>
      <c r="HW272" s="2"/>
      <c r="HX272" s="2"/>
      <c r="HY272" s="2"/>
      <c r="HZ272" s="2"/>
      <c r="IA272" s="2"/>
      <c r="IB272" s="2"/>
      <c r="IC272" s="2"/>
      <c r="ID272" s="2"/>
      <c r="IE272" s="2"/>
      <c r="IF272" s="2"/>
      <c r="IG272" s="2"/>
      <c r="IH272" s="2"/>
      <c r="II272" s="2"/>
      <c r="IJ272" s="2"/>
      <c r="IK272" s="2"/>
      <c r="IL272" s="2"/>
      <c r="IM272" s="2"/>
      <c r="IN272" s="2"/>
      <c r="IO272" s="2"/>
      <c r="IP272" s="2"/>
      <c r="IQ272" s="2"/>
      <c r="IR272" s="2"/>
      <c r="IS272" s="2"/>
      <c r="IT272" s="2"/>
      <c r="IU272" s="2"/>
      <c r="IV272" s="2"/>
    </row>
    <row r="273" spans="2:256" ht="45" customHeight="1" thickTop="1" x14ac:dyDescent="0.5">
      <c r="B273" s="261"/>
      <c r="C273" s="55" t="s">
        <v>324</v>
      </c>
      <c r="D273" s="229" t="s">
        <v>325</v>
      </c>
      <c r="E273" s="81"/>
      <c r="F273" s="284" t="s">
        <v>325</v>
      </c>
      <c r="G273" s="83"/>
      <c r="H273" s="78"/>
      <c r="I273" s="78">
        <f>SUM(I274:I284)</f>
        <v>13500</v>
      </c>
      <c r="J273" s="78">
        <f>SUM(J274:L284)</f>
        <v>4800</v>
      </c>
      <c r="K273" s="78">
        <f t="shared" ref="K273:M273" si="23">SUM(K274:M284)</f>
        <v>43000</v>
      </c>
      <c r="L273" s="78">
        <f t="shared" si="23"/>
        <v>43000</v>
      </c>
      <c r="M273" s="78">
        <f t="shared" si="23"/>
        <v>43000</v>
      </c>
      <c r="N273" s="78"/>
      <c r="O273" s="78"/>
      <c r="P273" s="20"/>
      <c r="Q273" s="2"/>
      <c r="R273" s="2"/>
      <c r="S273" s="2"/>
      <c r="T273" s="20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2"/>
      <c r="CQ273" s="2"/>
      <c r="CR273" s="2"/>
      <c r="CS273" s="2"/>
      <c r="CT273" s="2"/>
      <c r="CU273" s="2"/>
      <c r="CV273" s="2"/>
      <c r="CW273" s="2"/>
      <c r="CX273" s="2"/>
      <c r="CY273" s="2"/>
      <c r="CZ273" s="2"/>
      <c r="DA273" s="2"/>
      <c r="DB273" s="2"/>
      <c r="DC273" s="2"/>
      <c r="DD273" s="2"/>
      <c r="DE273" s="2"/>
      <c r="DF273" s="2"/>
      <c r="DG273" s="2"/>
      <c r="DH273" s="2"/>
      <c r="DI273" s="2"/>
      <c r="DJ273" s="2"/>
      <c r="DK273" s="2"/>
      <c r="DL273" s="2"/>
      <c r="DM273" s="2"/>
      <c r="DN273" s="2"/>
      <c r="DO273" s="2"/>
      <c r="DP273" s="2"/>
      <c r="DQ273" s="2"/>
      <c r="DR273" s="2"/>
      <c r="DS273" s="2"/>
      <c r="DT273" s="2"/>
      <c r="DU273" s="2"/>
      <c r="DV273" s="2"/>
      <c r="DW273" s="2"/>
      <c r="DX273" s="2"/>
      <c r="DY273" s="2"/>
      <c r="DZ273" s="2"/>
      <c r="EA273" s="2"/>
      <c r="EB273" s="2"/>
      <c r="EC273" s="2"/>
      <c r="ED273" s="2"/>
      <c r="EE273" s="2"/>
      <c r="EF273" s="2"/>
      <c r="EG273" s="2"/>
      <c r="EH273" s="2"/>
      <c r="EI273" s="2"/>
      <c r="EJ273" s="2"/>
      <c r="EK273" s="2"/>
      <c r="EL273" s="2"/>
      <c r="EM273" s="2"/>
      <c r="EN273" s="2"/>
      <c r="EO273" s="2"/>
      <c r="EP273" s="2"/>
      <c r="EQ273" s="2"/>
      <c r="ER273" s="2"/>
      <c r="ES273" s="2"/>
      <c r="ET273" s="2"/>
      <c r="EU273" s="2"/>
      <c r="EV273" s="2"/>
      <c r="EW273" s="2"/>
      <c r="EX273" s="2"/>
      <c r="EY273" s="2"/>
      <c r="EZ273" s="2"/>
      <c r="FA273" s="2"/>
      <c r="FB273" s="2"/>
      <c r="FC273" s="2"/>
      <c r="FD273" s="2"/>
      <c r="FE273" s="2"/>
      <c r="FF273" s="2"/>
      <c r="FG273" s="2"/>
      <c r="FH273" s="2"/>
      <c r="FI273" s="2"/>
      <c r="FJ273" s="2"/>
      <c r="FK273" s="2"/>
      <c r="FL273" s="2"/>
      <c r="FM273" s="2"/>
      <c r="FN273" s="2"/>
      <c r="FO273" s="2"/>
      <c r="FP273" s="2"/>
      <c r="FQ273" s="2"/>
      <c r="FR273" s="2"/>
      <c r="FS273" s="2"/>
      <c r="FT273" s="2"/>
      <c r="FU273" s="2"/>
      <c r="FV273" s="2"/>
      <c r="FW273" s="2"/>
      <c r="FX273" s="2"/>
      <c r="FY273" s="2"/>
      <c r="FZ273" s="2"/>
      <c r="GA273" s="2"/>
      <c r="GB273" s="2"/>
      <c r="GC273" s="2"/>
      <c r="GD273" s="2"/>
      <c r="GE273" s="2"/>
      <c r="GF273" s="2"/>
      <c r="GG273" s="2"/>
      <c r="GH273" s="2"/>
      <c r="GI273" s="2"/>
      <c r="GJ273" s="2"/>
      <c r="GK273" s="2"/>
      <c r="GL273" s="2"/>
      <c r="GM273" s="2"/>
      <c r="GN273" s="2"/>
      <c r="GO273" s="2"/>
      <c r="GP273" s="2"/>
      <c r="GQ273" s="2"/>
      <c r="GR273" s="2"/>
      <c r="GS273" s="2"/>
      <c r="GT273" s="2"/>
      <c r="GU273" s="2"/>
      <c r="GV273" s="2"/>
      <c r="GW273" s="2"/>
      <c r="GX273" s="2"/>
      <c r="GY273" s="2"/>
      <c r="GZ273" s="2"/>
      <c r="HA273" s="2"/>
      <c r="HB273" s="2"/>
      <c r="HC273" s="2"/>
      <c r="HD273" s="2"/>
      <c r="HE273" s="2"/>
      <c r="HF273" s="2"/>
      <c r="HG273" s="2"/>
      <c r="HH273" s="2"/>
      <c r="HI273" s="2"/>
      <c r="HJ273" s="2"/>
      <c r="HK273" s="2"/>
      <c r="HL273" s="2"/>
      <c r="HM273" s="2"/>
      <c r="HN273" s="2"/>
      <c r="HO273" s="2"/>
      <c r="HP273" s="2"/>
      <c r="HQ273" s="2"/>
      <c r="HR273" s="2"/>
      <c r="HS273" s="2"/>
      <c r="HT273" s="2"/>
      <c r="HU273" s="2"/>
      <c r="HV273" s="2"/>
      <c r="HW273" s="2"/>
      <c r="HX273" s="2"/>
      <c r="HY273" s="2"/>
      <c r="HZ273" s="2"/>
      <c r="IA273" s="2"/>
      <c r="IB273" s="2"/>
      <c r="IC273" s="2"/>
      <c r="ID273" s="2"/>
      <c r="IE273" s="2"/>
      <c r="IF273" s="2"/>
      <c r="IG273" s="2"/>
      <c r="IH273" s="2"/>
      <c r="II273" s="2"/>
      <c r="IJ273" s="2"/>
      <c r="IK273" s="2"/>
      <c r="IL273" s="2"/>
      <c r="IM273" s="2"/>
      <c r="IN273" s="2"/>
      <c r="IO273" s="2"/>
      <c r="IP273" s="2"/>
      <c r="IQ273" s="2"/>
      <c r="IR273" s="2"/>
      <c r="IS273" s="2"/>
      <c r="IT273" s="2"/>
      <c r="IU273" s="2"/>
      <c r="IV273" s="2"/>
    </row>
    <row r="274" spans="2:256" ht="45" customHeight="1" x14ac:dyDescent="0.5">
      <c r="B274" s="261"/>
      <c r="C274" s="55"/>
      <c r="D274" s="229"/>
      <c r="E274" s="81" t="s">
        <v>19</v>
      </c>
      <c r="F274" s="234" t="s">
        <v>326</v>
      </c>
      <c r="G274" s="83"/>
      <c r="H274" s="78"/>
      <c r="I274" s="85">
        <v>4500</v>
      </c>
      <c r="J274" s="85">
        <v>500</v>
      </c>
      <c r="K274" s="78"/>
      <c r="L274" s="78"/>
      <c r="M274" s="78"/>
      <c r="N274" s="78"/>
      <c r="O274" s="78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  <c r="CG274" s="2"/>
      <c r="CH274" s="2"/>
      <c r="CI274" s="2"/>
      <c r="CJ274" s="2"/>
      <c r="CK274" s="2"/>
      <c r="CL274" s="2"/>
      <c r="CM274" s="2"/>
      <c r="CN274" s="2"/>
      <c r="CO274" s="2"/>
      <c r="CP274" s="2"/>
      <c r="CQ274" s="2"/>
      <c r="CR274" s="2"/>
      <c r="CS274" s="2"/>
      <c r="CT274" s="2"/>
      <c r="CU274" s="2"/>
      <c r="CV274" s="2"/>
      <c r="CW274" s="2"/>
      <c r="CX274" s="2"/>
      <c r="CY274" s="2"/>
      <c r="CZ274" s="2"/>
      <c r="DA274" s="2"/>
      <c r="DB274" s="2"/>
      <c r="DC274" s="2"/>
      <c r="DD274" s="2"/>
      <c r="DE274" s="2"/>
      <c r="DF274" s="2"/>
      <c r="DG274" s="2"/>
      <c r="DH274" s="2"/>
      <c r="DI274" s="2"/>
      <c r="DJ274" s="2"/>
      <c r="DK274" s="2"/>
      <c r="DL274" s="2"/>
      <c r="DM274" s="2"/>
      <c r="DN274" s="2"/>
      <c r="DO274" s="2"/>
      <c r="DP274" s="2"/>
      <c r="DQ274" s="2"/>
      <c r="DR274" s="2"/>
      <c r="DS274" s="2"/>
      <c r="DT274" s="2"/>
      <c r="DU274" s="2"/>
      <c r="DV274" s="2"/>
      <c r="DW274" s="2"/>
      <c r="DX274" s="2"/>
      <c r="DY274" s="2"/>
      <c r="DZ274" s="2"/>
      <c r="EA274" s="2"/>
      <c r="EB274" s="2"/>
      <c r="EC274" s="2"/>
      <c r="ED274" s="2"/>
      <c r="EE274" s="2"/>
      <c r="EF274" s="2"/>
      <c r="EG274" s="2"/>
      <c r="EH274" s="2"/>
      <c r="EI274" s="2"/>
      <c r="EJ274" s="2"/>
      <c r="EK274" s="2"/>
      <c r="EL274" s="2"/>
      <c r="EM274" s="2"/>
      <c r="EN274" s="2"/>
      <c r="EO274" s="2"/>
      <c r="EP274" s="2"/>
      <c r="EQ274" s="2"/>
      <c r="ER274" s="2"/>
      <c r="ES274" s="2"/>
      <c r="ET274" s="2"/>
      <c r="EU274" s="2"/>
      <c r="EV274" s="2"/>
      <c r="EW274" s="2"/>
      <c r="EX274" s="2"/>
      <c r="EY274" s="2"/>
      <c r="EZ274" s="2"/>
      <c r="FA274" s="2"/>
      <c r="FB274" s="2"/>
      <c r="FC274" s="2"/>
      <c r="FD274" s="2"/>
      <c r="FE274" s="2"/>
      <c r="FF274" s="2"/>
      <c r="FG274" s="2"/>
      <c r="FH274" s="2"/>
      <c r="FI274" s="2"/>
      <c r="FJ274" s="2"/>
      <c r="FK274" s="2"/>
      <c r="FL274" s="2"/>
      <c r="FM274" s="2"/>
      <c r="FN274" s="2"/>
      <c r="FO274" s="2"/>
      <c r="FP274" s="2"/>
      <c r="FQ274" s="2"/>
      <c r="FR274" s="2"/>
      <c r="FS274" s="2"/>
      <c r="FT274" s="2"/>
      <c r="FU274" s="2"/>
      <c r="FV274" s="2"/>
      <c r="FW274" s="2"/>
      <c r="FX274" s="2"/>
      <c r="FY274" s="2"/>
      <c r="FZ274" s="2"/>
      <c r="GA274" s="2"/>
      <c r="GB274" s="2"/>
      <c r="GC274" s="2"/>
      <c r="GD274" s="2"/>
      <c r="GE274" s="2"/>
      <c r="GF274" s="2"/>
      <c r="GG274" s="2"/>
      <c r="GH274" s="2"/>
      <c r="GI274" s="2"/>
      <c r="GJ274" s="2"/>
      <c r="GK274" s="2"/>
      <c r="GL274" s="2"/>
      <c r="GM274" s="2"/>
      <c r="GN274" s="2"/>
      <c r="GO274" s="2"/>
      <c r="GP274" s="2"/>
      <c r="GQ274" s="2"/>
      <c r="GR274" s="2"/>
      <c r="GS274" s="2"/>
      <c r="GT274" s="2"/>
      <c r="GU274" s="2"/>
      <c r="GV274" s="2"/>
      <c r="GW274" s="2"/>
      <c r="GX274" s="2"/>
      <c r="GY274" s="2"/>
      <c r="GZ274" s="2"/>
      <c r="HA274" s="2"/>
      <c r="HB274" s="2"/>
      <c r="HC274" s="2"/>
      <c r="HD274" s="2"/>
      <c r="HE274" s="2"/>
      <c r="HF274" s="2"/>
      <c r="HG274" s="2"/>
      <c r="HH274" s="2"/>
      <c r="HI274" s="2"/>
      <c r="HJ274" s="2"/>
      <c r="HK274" s="2"/>
      <c r="HL274" s="2"/>
      <c r="HM274" s="2"/>
      <c r="HN274" s="2"/>
      <c r="HO274" s="2"/>
      <c r="HP274" s="2"/>
      <c r="HQ274" s="2"/>
      <c r="HR274" s="2"/>
      <c r="HS274" s="2"/>
      <c r="HT274" s="2"/>
      <c r="HU274" s="2"/>
      <c r="HV274" s="2"/>
      <c r="HW274" s="2"/>
      <c r="HX274" s="2"/>
      <c r="HY274" s="2"/>
      <c r="HZ274" s="2"/>
      <c r="IA274" s="2"/>
      <c r="IB274" s="2"/>
      <c r="IC274" s="2"/>
      <c r="ID274" s="2"/>
      <c r="IE274" s="2"/>
      <c r="IF274" s="2"/>
      <c r="IG274" s="2"/>
      <c r="IH274" s="2"/>
      <c r="II274" s="2"/>
      <c r="IJ274" s="2"/>
      <c r="IK274" s="2"/>
      <c r="IL274" s="2"/>
      <c r="IM274" s="2"/>
      <c r="IN274" s="2"/>
      <c r="IO274" s="2"/>
      <c r="IP274" s="2"/>
      <c r="IQ274" s="2"/>
      <c r="IR274" s="2"/>
      <c r="IS274" s="2"/>
      <c r="IT274" s="2"/>
      <c r="IU274" s="2"/>
      <c r="IV274" s="2"/>
    </row>
    <row r="275" spans="2:256" ht="45" customHeight="1" x14ac:dyDescent="0.5">
      <c r="B275" s="261"/>
      <c r="C275" s="55"/>
      <c r="D275" s="229"/>
      <c r="E275" s="81" t="s">
        <v>21</v>
      </c>
      <c r="F275" s="284" t="s">
        <v>327</v>
      </c>
      <c r="G275" s="83"/>
      <c r="H275" s="78"/>
      <c r="I275" s="85">
        <v>0</v>
      </c>
      <c r="J275" s="85"/>
      <c r="K275" s="78"/>
      <c r="L275" s="78"/>
      <c r="M275" s="85">
        <f>J275*10</f>
        <v>0</v>
      </c>
      <c r="N275" s="78"/>
      <c r="O275" s="78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  <c r="CG275" s="2"/>
      <c r="CH275" s="2"/>
      <c r="CI275" s="2"/>
      <c r="CJ275" s="2"/>
      <c r="CK275" s="2"/>
      <c r="CL275" s="2"/>
      <c r="CM275" s="2"/>
      <c r="CN275" s="2"/>
      <c r="CO275" s="2"/>
      <c r="CP275" s="2"/>
      <c r="CQ275" s="2"/>
      <c r="CR275" s="2"/>
      <c r="CS275" s="2"/>
      <c r="CT275" s="2"/>
      <c r="CU275" s="2"/>
      <c r="CV275" s="2"/>
      <c r="CW275" s="2"/>
      <c r="CX275" s="2"/>
      <c r="CY275" s="2"/>
      <c r="CZ275" s="2"/>
      <c r="DA275" s="2"/>
      <c r="DB275" s="2"/>
      <c r="DC275" s="2"/>
      <c r="DD275" s="2"/>
      <c r="DE275" s="2"/>
      <c r="DF275" s="2"/>
      <c r="DG275" s="2"/>
      <c r="DH275" s="2"/>
      <c r="DI275" s="2"/>
      <c r="DJ275" s="2"/>
      <c r="DK275" s="2"/>
      <c r="DL275" s="2"/>
      <c r="DM275" s="2"/>
      <c r="DN275" s="2"/>
      <c r="DO275" s="2"/>
      <c r="DP275" s="2"/>
      <c r="DQ275" s="2"/>
      <c r="DR275" s="2"/>
      <c r="DS275" s="2"/>
      <c r="DT275" s="2"/>
      <c r="DU275" s="2"/>
      <c r="DV275" s="2"/>
      <c r="DW275" s="2"/>
      <c r="DX275" s="2"/>
      <c r="DY275" s="2"/>
      <c r="DZ275" s="2"/>
      <c r="EA275" s="2"/>
      <c r="EB275" s="2"/>
      <c r="EC275" s="2"/>
      <c r="ED275" s="2"/>
      <c r="EE275" s="2"/>
      <c r="EF275" s="2"/>
      <c r="EG275" s="2"/>
      <c r="EH275" s="2"/>
      <c r="EI275" s="2"/>
      <c r="EJ275" s="2"/>
      <c r="EK275" s="2"/>
      <c r="EL275" s="2"/>
      <c r="EM275" s="2"/>
      <c r="EN275" s="2"/>
      <c r="EO275" s="2"/>
      <c r="EP275" s="2"/>
      <c r="EQ275" s="2"/>
      <c r="ER275" s="2"/>
      <c r="ES275" s="2"/>
      <c r="ET275" s="2"/>
      <c r="EU275" s="2"/>
      <c r="EV275" s="2"/>
      <c r="EW275" s="2"/>
      <c r="EX275" s="2"/>
      <c r="EY275" s="2"/>
      <c r="EZ275" s="2"/>
      <c r="FA275" s="2"/>
      <c r="FB275" s="2"/>
      <c r="FC275" s="2"/>
      <c r="FD275" s="2"/>
      <c r="FE275" s="2"/>
      <c r="FF275" s="2"/>
      <c r="FG275" s="2"/>
      <c r="FH275" s="2"/>
      <c r="FI275" s="2"/>
      <c r="FJ275" s="2"/>
      <c r="FK275" s="2"/>
      <c r="FL275" s="2"/>
      <c r="FM275" s="2"/>
      <c r="FN275" s="2"/>
      <c r="FO275" s="2"/>
      <c r="FP275" s="2"/>
      <c r="FQ275" s="2"/>
      <c r="FR275" s="2"/>
      <c r="FS275" s="2"/>
      <c r="FT275" s="2"/>
      <c r="FU275" s="2"/>
      <c r="FV275" s="2"/>
      <c r="FW275" s="2"/>
      <c r="FX275" s="2"/>
      <c r="FY275" s="2"/>
      <c r="FZ275" s="2"/>
      <c r="GA275" s="2"/>
      <c r="GB275" s="2"/>
      <c r="GC275" s="2"/>
      <c r="GD275" s="2"/>
      <c r="GE275" s="2"/>
      <c r="GF275" s="2"/>
      <c r="GG275" s="2"/>
      <c r="GH275" s="2"/>
      <c r="GI275" s="2"/>
      <c r="GJ275" s="2"/>
      <c r="GK275" s="2"/>
      <c r="GL275" s="2"/>
      <c r="GM275" s="2"/>
      <c r="GN275" s="2"/>
      <c r="GO275" s="2"/>
      <c r="GP275" s="2"/>
      <c r="GQ275" s="2"/>
      <c r="GR275" s="2"/>
      <c r="GS275" s="2"/>
      <c r="GT275" s="2"/>
      <c r="GU275" s="2"/>
      <c r="GV275" s="2"/>
      <c r="GW275" s="2"/>
      <c r="GX275" s="2"/>
      <c r="GY275" s="2"/>
      <c r="GZ275" s="2"/>
      <c r="HA275" s="2"/>
      <c r="HB275" s="2"/>
      <c r="HC275" s="2"/>
      <c r="HD275" s="2"/>
      <c r="HE275" s="2"/>
      <c r="HF275" s="2"/>
      <c r="HG275" s="2"/>
      <c r="HH275" s="2"/>
      <c r="HI275" s="2"/>
      <c r="HJ275" s="2"/>
      <c r="HK275" s="2"/>
      <c r="HL275" s="2"/>
      <c r="HM275" s="2"/>
      <c r="HN275" s="2"/>
      <c r="HO275" s="2"/>
      <c r="HP275" s="2"/>
      <c r="HQ275" s="2"/>
      <c r="HR275" s="2"/>
      <c r="HS275" s="2"/>
      <c r="HT275" s="2"/>
      <c r="HU275" s="2"/>
      <c r="HV275" s="2"/>
      <c r="HW275" s="2"/>
      <c r="HX275" s="2"/>
      <c r="HY275" s="2"/>
      <c r="HZ275" s="2"/>
      <c r="IA275" s="2"/>
      <c r="IB275" s="2"/>
      <c r="IC275" s="2"/>
      <c r="ID275" s="2"/>
      <c r="IE275" s="2"/>
      <c r="IF275" s="2"/>
      <c r="IG275" s="2"/>
      <c r="IH275" s="2"/>
      <c r="II275" s="2"/>
      <c r="IJ275" s="2"/>
      <c r="IK275" s="2"/>
      <c r="IL275" s="2"/>
      <c r="IM275" s="2"/>
      <c r="IN275" s="2"/>
      <c r="IO275" s="2"/>
      <c r="IP275" s="2"/>
      <c r="IQ275" s="2"/>
      <c r="IR275" s="2"/>
      <c r="IS275" s="2"/>
      <c r="IT275" s="2"/>
      <c r="IU275" s="2"/>
      <c r="IV275" s="2"/>
    </row>
    <row r="276" spans="2:256" ht="45" customHeight="1" x14ac:dyDescent="0.5">
      <c r="B276" s="23"/>
      <c r="C276" s="56"/>
      <c r="D276" s="234"/>
      <c r="E276" s="57" t="s">
        <v>23</v>
      </c>
      <c r="F276" s="56" t="s">
        <v>328</v>
      </c>
      <c r="G276" s="83"/>
      <c r="H276" s="83"/>
      <c r="I276" s="75">
        <v>0</v>
      </c>
      <c r="J276" s="75">
        <v>1400</v>
      </c>
      <c r="K276" s="75"/>
      <c r="L276" s="75"/>
      <c r="M276" s="85">
        <f t="shared" ref="M276:M284" si="24">J276*10</f>
        <v>14000</v>
      </c>
      <c r="N276" s="83"/>
      <c r="O276" s="83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  <c r="CG276" s="2"/>
      <c r="CH276" s="2"/>
      <c r="CI276" s="2"/>
      <c r="CJ276" s="2"/>
      <c r="CK276" s="2"/>
      <c r="CL276" s="2"/>
      <c r="CM276" s="2"/>
      <c r="CN276" s="2"/>
      <c r="CO276" s="2"/>
      <c r="CP276" s="2"/>
      <c r="CQ276" s="2"/>
      <c r="CR276" s="2"/>
      <c r="CS276" s="2"/>
      <c r="CT276" s="2"/>
      <c r="CU276" s="2"/>
      <c r="CV276" s="2"/>
      <c r="CW276" s="2"/>
      <c r="CX276" s="2"/>
      <c r="CY276" s="2"/>
      <c r="CZ276" s="2"/>
      <c r="DA276" s="2"/>
      <c r="DB276" s="2"/>
      <c r="DC276" s="2"/>
      <c r="DD276" s="2"/>
      <c r="DE276" s="2"/>
      <c r="DF276" s="2"/>
      <c r="DG276" s="2"/>
      <c r="DH276" s="2"/>
      <c r="DI276" s="2"/>
      <c r="DJ276" s="2"/>
      <c r="DK276" s="2"/>
      <c r="DL276" s="2"/>
      <c r="DM276" s="2"/>
      <c r="DN276" s="2"/>
      <c r="DO276" s="2"/>
      <c r="DP276" s="2"/>
      <c r="DQ276" s="2"/>
      <c r="DR276" s="2"/>
      <c r="DS276" s="2"/>
      <c r="DT276" s="2"/>
      <c r="DU276" s="2"/>
      <c r="DV276" s="2"/>
      <c r="DW276" s="2"/>
      <c r="DX276" s="2"/>
      <c r="DY276" s="2"/>
      <c r="DZ276" s="2"/>
      <c r="EA276" s="2"/>
      <c r="EB276" s="2"/>
      <c r="EC276" s="2"/>
      <c r="ED276" s="2"/>
      <c r="EE276" s="2"/>
      <c r="EF276" s="2"/>
      <c r="EG276" s="2"/>
      <c r="EH276" s="2"/>
      <c r="EI276" s="2"/>
      <c r="EJ276" s="2"/>
      <c r="EK276" s="2"/>
      <c r="EL276" s="2"/>
      <c r="EM276" s="2"/>
      <c r="EN276" s="2"/>
      <c r="EO276" s="2"/>
      <c r="EP276" s="2"/>
      <c r="EQ276" s="2"/>
      <c r="ER276" s="2"/>
      <c r="ES276" s="2"/>
      <c r="ET276" s="2"/>
      <c r="EU276" s="2"/>
      <c r="EV276" s="2"/>
      <c r="EW276" s="2"/>
      <c r="EX276" s="2"/>
      <c r="EY276" s="2"/>
      <c r="EZ276" s="2"/>
      <c r="FA276" s="2"/>
      <c r="FB276" s="2"/>
      <c r="FC276" s="2"/>
      <c r="FD276" s="2"/>
      <c r="FE276" s="2"/>
      <c r="FF276" s="2"/>
      <c r="FG276" s="2"/>
      <c r="FH276" s="2"/>
      <c r="FI276" s="2"/>
      <c r="FJ276" s="2"/>
      <c r="FK276" s="2"/>
      <c r="FL276" s="2"/>
      <c r="FM276" s="2"/>
      <c r="FN276" s="2"/>
      <c r="FO276" s="2"/>
      <c r="FP276" s="2"/>
      <c r="FQ276" s="2"/>
      <c r="FR276" s="2"/>
      <c r="FS276" s="2"/>
      <c r="FT276" s="2"/>
      <c r="FU276" s="2"/>
      <c r="FV276" s="2"/>
      <c r="FW276" s="2"/>
      <c r="FX276" s="2"/>
      <c r="FY276" s="2"/>
      <c r="FZ276" s="2"/>
      <c r="GA276" s="2"/>
      <c r="GB276" s="2"/>
      <c r="GC276" s="2"/>
      <c r="GD276" s="2"/>
      <c r="GE276" s="2"/>
      <c r="GF276" s="2"/>
      <c r="GG276" s="2"/>
      <c r="GH276" s="2"/>
      <c r="GI276" s="2"/>
      <c r="GJ276" s="2"/>
      <c r="GK276" s="2"/>
      <c r="GL276" s="2"/>
      <c r="GM276" s="2"/>
      <c r="GN276" s="2"/>
      <c r="GO276" s="2"/>
      <c r="GP276" s="2"/>
      <c r="GQ276" s="2"/>
      <c r="GR276" s="2"/>
      <c r="GS276" s="2"/>
      <c r="GT276" s="2"/>
      <c r="GU276" s="2"/>
      <c r="GV276" s="2"/>
      <c r="GW276" s="2"/>
      <c r="GX276" s="2"/>
      <c r="GY276" s="2"/>
      <c r="GZ276" s="2"/>
      <c r="HA276" s="2"/>
      <c r="HB276" s="2"/>
      <c r="HC276" s="2"/>
      <c r="HD276" s="2"/>
      <c r="HE276" s="2"/>
      <c r="HF276" s="2"/>
      <c r="HG276" s="2"/>
      <c r="HH276" s="2"/>
      <c r="HI276" s="2"/>
      <c r="HJ276" s="2"/>
      <c r="HK276" s="2"/>
      <c r="HL276" s="2"/>
      <c r="HM276" s="2"/>
      <c r="HN276" s="2"/>
      <c r="HO276" s="2"/>
      <c r="HP276" s="2"/>
      <c r="HQ276" s="2"/>
      <c r="HR276" s="2"/>
      <c r="HS276" s="2"/>
      <c r="HT276" s="2"/>
      <c r="HU276" s="2"/>
      <c r="HV276" s="2"/>
      <c r="HW276" s="2"/>
      <c r="HX276" s="2"/>
      <c r="HY276" s="2"/>
      <c r="HZ276" s="2"/>
      <c r="IA276" s="2"/>
      <c r="IB276" s="2"/>
      <c r="IC276" s="2"/>
      <c r="ID276" s="2"/>
      <c r="IE276" s="2"/>
      <c r="IF276" s="2"/>
      <c r="IG276" s="2"/>
      <c r="IH276" s="2"/>
      <c r="II276" s="2"/>
      <c r="IJ276" s="2"/>
      <c r="IK276" s="2"/>
      <c r="IL276" s="2"/>
      <c r="IM276" s="2"/>
      <c r="IN276" s="2"/>
      <c r="IO276" s="2"/>
      <c r="IP276" s="2"/>
      <c r="IQ276" s="2"/>
      <c r="IR276" s="2"/>
      <c r="IS276" s="2"/>
      <c r="IT276" s="2"/>
      <c r="IU276" s="2"/>
      <c r="IV276" s="2"/>
    </row>
    <row r="277" spans="2:256" ht="45" customHeight="1" x14ac:dyDescent="0.5">
      <c r="B277" s="23"/>
      <c r="C277" s="56"/>
      <c r="D277" s="234"/>
      <c r="E277" s="57" t="s">
        <v>25</v>
      </c>
      <c r="F277" s="56" t="s">
        <v>329</v>
      </c>
      <c r="G277" s="83"/>
      <c r="H277" s="83"/>
      <c r="I277" s="75">
        <v>0</v>
      </c>
      <c r="J277" s="75">
        <v>500</v>
      </c>
      <c r="K277" s="75"/>
      <c r="L277" s="75"/>
      <c r="M277" s="85">
        <f t="shared" si="24"/>
        <v>5000</v>
      </c>
      <c r="N277" s="83"/>
      <c r="O277" s="83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  <c r="CK277" s="2"/>
      <c r="CL277" s="2"/>
      <c r="CM277" s="2"/>
      <c r="CN277" s="2"/>
      <c r="CO277" s="2"/>
      <c r="CP277" s="2"/>
      <c r="CQ277" s="2"/>
      <c r="CR277" s="2"/>
      <c r="CS277" s="2"/>
      <c r="CT277" s="2"/>
      <c r="CU277" s="2"/>
      <c r="CV277" s="2"/>
      <c r="CW277" s="2"/>
      <c r="CX277" s="2"/>
      <c r="CY277" s="2"/>
      <c r="CZ277" s="2"/>
      <c r="DA277" s="2"/>
      <c r="DB277" s="2"/>
      <c r="DC277" s="2"/>
      <c r="DD277" s="2"/>
      <c r="DE277" s="2"/>
      <c r="DF277" s="2"/>
      <c r="DG277" s="2"/>
      <c r="DH277" s="2"/>
      <c r="DI277" s="2"/>
      <c r="DJ277" s="2"/>
      <c r="DK277" s="2"/>
      <c r="DL277" s="2"/>
      <c r="DM277" s="2"/>
      <c r="DN277" s="2"/>
      <c r="DO277" s="2"/>
      <c r="DP277" s="2"/>
      <c r="DQ277" s="2"/>
      <c r="DR277" s="2"/>
      <c r="DS277" s="2"/>
      <c r="DT277" s="2"/>
      <c r="DU277" s="2"/>
      <c r="DV277" s="2"/>
      <c r="DW277" s="2"/>
      <c r="DX277" s="2"/>
      <c r="DY277" s="2"/>
      <c r="DZ277" s="2"/>
      <c r="EA277" s="2"/>
      <c r="EB277" s="2"/>
      <c r="EC277" s="2"/>
      <c r="ED277" s="2"/>
      <c r="EE277" s="2"/>
      <c r="EF277" s="2"/>
      <c r="EG277" s="2"/>
      <c r="EH277" s="2"/>
      <c r="EI277" s="2"/>
      <c r="EJ277" s="2"/>
      <c r="EK277" s="2"/>
      <c r="EL277" s="2"/>
      <c r="EM277" s="2"/>
      <c r="EN277" s="2"/>
      <c r="EO277" s="2"/>
      <c r="EP277" s="2"/>
      <c r="EQ277" s="2"/>
      <c r="ER277" s="2"/>
      <c r="ES277" s="2"/>
      <c r="ET277" s="2"/>
      <c r="EU277" s="2"/>
      <c r="EV277" s="2"/>
      <c r="EW277" s="2"/>
      <c r="EX277" s="2"/>
      <c r="EY277" s="2"/>
      <c r="EZ277" s="2"/>
      <c r="FA277" s="2"/>
      <c r="FB277" s="2"/>
      <c r="FC277" s="2"/>
      <c r="FD277" s="2"/>
      <c r="FE277" s="2"/>
      <c r="FF277" s="2"/>
      <c r="FG277" s="2"/>
      <c r="FH277" s="2"/>
      <c r="FI277" s="2"/>
      <c r="FJ277" s="2"/>
      <c r="FK277" s="2"/>
      <c r="FL277" s="2"/>
      <c r="FM277" s="2"/>
      <c r="FN277" s="2"/>
      <c r="FO277" s="2"/>
      <c r="FP277" s="2"/>
      <c r="FQ277" s="2"/>
      <c r="FR277" s="2"/>
      <c r="FS277" s="2"/>
      <c r="FT277" s="2"/>
      <c r="FU277" s="2"/>
      <c r="FV277" s="2"/>
      <c r="FW277" s="2"/>
      <c r="FX277" s="2"/>
      <c r="FY277" s="2"/>
      <c r="FZ277" s="2"/>
      <c r="GA277" s="2"/>
      <c r="GB277" s="2"/>
      <c r="GC277" s="2"/>
      <c r="GD277" s="2"/>
      <c r="GE277" s="2"/>
      <c r="GF277" s="2"/>
      <c r="GG277" s="2"/>
      <c r="GH277" s="2"/>
      <c r="GI277" s="2"/>
      <c r="GJ277" s="2"/>
      <c r="GK277" s="2"/>
      <c r="GL277" s="2"/>
      <c r="GM277" s="2"/>
      <c r="GN277" s="2"/>
      <c r="GO277" s="2"/>
      <c r="GP277" s="2"/>
      <c r="GQ277" s="2"/>
      <c r="GR277" s="2"/>
      <c r="GS277" s="2"/>
      <c r="GT277" s="2"/>
      <c r="GU277" s="2"/>
      <c r="GV277" s="2"/>
      <c r="GW277" s="2"/>
      <c r="GX277" s="2"/>
      <c r="GY277" s="2"/>
      <c r="GZ277" s="2"/>
      <c r="HA277" s="2"/>
      <c r="HB277" s="2"/>
      <c r="HC277" s="2"/>
      <c r="HD277" s="2"/>
      <c r="HE277" s="2"/>
      <c r="HF277" s="2"/>
      <c r="HG277" s="2"/>
      <c r="HH277" s="2"/>
      <c r="HI277" s="2"/>
      <c r="HJ277" s="2"/>
      <c r="HK277" s="2"/>
      <c r="HL277" s="2"/>
      <c r="HM277" s="2"/>
      <c r="HN277" s="2"/>
      <c r="HO277" s="2"/>
      <c r="HP277" s="2"/>
      <c r="HQ277" s="2"/>
      <c r="HR277" s="2"/>
      <c r="HS277" s="2"/>
      <c r="HT277" s="2"/>
      <c r="HU277" s="2"/>
      <c r="HV277" s="2"/>
      <c r="HW277" s="2"/>
      <c r="HX277" s="2"/>
      <c r="HY277" s="2"/>
      <c r="HZ277" s="2"/>
      <c r="IA277" s="2"/>
      <c r="IB277" s="2"/>
      <c r="IC277" s="2"/>
      <c r="ID277" s="2"/>
      <c r="IE277" s="2"/>
      <c r="IF277" s="2"/>
      <c r="IG277" s="2"/>
      <c r="IH277" s="2"/>
      <c r="II277" s="2"/>
      <c r="IJ277" s="2"/>
      <c r="IK277" s="2"/>
      <c r="IL277" s="2"/>
      <c r="IM277" s="2"/>
      <c r="IN277" s="2"/>
      <c r="IO277" s="2"/>
      <c r="IP277" s="2"/>
      <c r="IQ277" s="2"/>
      <c r="IR277" s="2"/>
      <c r="IS277" s="2"/>
      <c r="IT277" s="2"/>
      <c r="IU277" s="2"/>
      <c r="IV277" s="2"/>
    </row>
    <row r="278" spans="2:256" ht="45" customHeight="1" x14ac:dyDescent="0.5">
      <c r="B278" s="23"/>
      <c r="C278" s="56"/>
      <c r="D278" s="234"/>
      <c r="E278" s="57" t="s">
        <v>27</v>
      </c>
      <c r="F278" s="56" t="s">
        <v>330</v>
      </c>
      <c r="G278" s="83"/>
      <c r="H278" s="83"/>
      <c r="I278" s="75">
        <v>0</v>
      </c>
      <c r="J278" s="75">
        <v>900</v>
      </c>
      <c r="K278" s="83"/>
      <c r="L278" s="83"/>
      <c r="M278" s="85">
        <f t="shared" si="24"/>
        <v>9000</v>
      </c>
      <c r="N278" s="83"/>
      <c r="O278" s="83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2"/>
      <c r="CL278" s="2"/>
      <c r="CM278" s="2"/>
      <c r="CN278" s="2"/>
      <c r="CO278" s="2"/>
      <c r="CP278" s="2"/>
      <c r="CQ278" s="2"/>
      <c r="CR278" s="2"/>
      <c r="CS278" s="2"/>
      <c r="CT278" s="2"/>
      <c r="CU278" s="2"/>
      <c r="CV278" s="2"/>
      <c r="CW278" s="2"/>
      <c r="CX278" s="2"/>
      <c r="CY278" s="2"/>
      <c r="CZ278" s="2"/>
      <c r="DA278" s="2"/>
      <c r="DB278" s="2"/>
      <c r="DC278" s="2"/>
      <c r="DD278" s="2"/>
      <c r="DE278" s="2"/>
      <c r="DF278" s="2"/>
      <c r="DG278" s="2"/>
      <c r="DH278" s="2"/>
      <c r="DI278" s="2"/>
      <c r="DJ278" s="2"/>
      <c r="DK278" s="2"/>
      <c r="DL278" s="2"/>
      <c r="DM278" s="2"/>
      <c r="DN278" s="2"/>
      <c r="DO278" s="2"/>
      <c r="DP278" s="2"/>
      <c r="DQ278" s="2"/>
      <c r="DR278" s="2"/>
      <c r="DS278" s="2"/>
      <c r="DT278" s="2"/>
      <c r="DU278" s="2"/>
      <c r="DV278" s="2"/>
      <c r="DW278" s="2"/>
      <c r="DX278" s="2"/>
      <c r="DY278" s="2"/>
      <c r="DZ278" s="2"/>
      <c r="EA278" s="2"/>
      <c r="EB278" s="2"/>
      <c r="EC278" s="2"/>
      <c r="ED278" s="2"/>
      <c r="EE278" s="2"/>
      <c r="EF278" s="2"/>
      <c r="EG278" s="2"/>
      <c r="EH278" s="2"/>
      <c r="EI278" s="2"/>
      <c r="EJ278" s="2"/>
      <c r="EK278" s="2"/>
      <c r="EL278" s="2"/>
      <c r="EM278" s="2"/>
      <c r="EN278" s="2"/>
      <c r="EO278" s="2"/>
      <c r="EP278" s="2"/>
      <c r="EQ278" s="2"/>
      <c r="ER278" s="2"/>
      <c r="ES278" s="2"/>
      <c r="ET278" s="2"/>
      <c r="EU278" s="2"/>
      <c r="EV278" s="2"/>
      <c r="EW278" s="2"/>
      <c r="EX278" s="2"/>
      <c r="EY278" s="2"/>
      <c r="EZ278" s="2"/>
      <c r="FA278" s="2"/>
      <c r="FB278" s="2"/>
      <c r="FC278" s="2"/>
      <c r="FD278" s="2"/>
      <c r="FE278" s="2"/>
      <c r="FF278" s="2"/>
      <c r="FG278" s="2"/>
      <c r="FH278" s="2"/>
      <c r="FI278" s="2"/>
      <c r="FJ278" s="2"/>
      <c r="FK278" s="2"/>
      <c r="FL278" s="2"/>
      <c r="FM278" s="2"/>
      <c r="FN278" s="2"/>
      <c r="FO278" s="2"/>
      <c r="FP278" s="2"/>
      <c r="FQ278" s="2"/>
      <c r="FR278" s="2"/>
      <c r="FS278" s="2"/>
      <c r="FT278" s="2"/>
      <c r="FU278" s="2"/>
      <c r="FV278" s="2"/>
      <c r="FW278" s="2"/>
      <c r="FX278" s="2"/>
      <c r="FY278" s="2"/>
      <c r="FZ278" s="2"/>
      <c r="GA278" s="2"/>
      <c r="GB278" s="2"/>
      <c r="GC278" s="2"/>
      <c r="GD278" s="2"/>
      <c r="GE278" s="2"/>
      <c r="GF278" s="2"/>
      <c r="GG278" s="2"/>
      <c r="GH278" s="2"/>
      <c r="GI278" s="2"/>
      <c r="GJ278" s="2"/>
      <c r="GK278" s="2"/>
      <c r="GL278" s="2"/>
      <c r="GM278" s="2"/>
      <c r="GN278" s="2"/>
      <c r="GO278" s="2"/>
      <c r="GP278" s="2"/>
      <c r="GQ278" s="2"/>
      <c r="GR278" s="2"/>
      <c r="GS278" s="2"/>
      <c r="GT278" s="2"/>
      <c r="GU278" s="2"/>
      <c r="GV278" s="2"/>
      <c r="GW278" s="2"/>
      <c r="GX278" s="2"/>
      <c r="GY278" s="2"/>
      <c r="GZ278" s="2"/>
      <c r="HA278" s="2"/>
      <c r="HB278" s="2"/>
      <c r="HC278" s="2"/>
      <c r="HD278" s="2"/>
      <c r="HE278" s="2"/>
      <c r="HF278" s="2"/>
      <c r="HG278" s="2"/>
      <c r="HH278" s="2"/>
      <c r="HI278" s="2"/>
      <c r="HJ278" s="2"/>
      <c r="HK278" s="2"/>
      <c r="HL278" s="2"/>
      <c r="HM278" s="2"/>
      <c r="HN278" s="2"/>
      <c r="HO278" s="2"/>
      <c r="HP278" s="2"/>
      <c r="HQ278" s="2"/>
      <c r="HR278" s="2"/>
      <c r="HS278" s="2"/>
      <c r="HT278" s="2"/>
      <c r="HU278" s="2"/>
      <c r="HV278" s="2"/>
      <c r="HW278" s="2"/>
      <c r="HX278" s="2"/>
      <c r="HY278" s="2"/>
      <c r="HZ278" s="2"/>
      <c r="IA278" s="2"/>
      <c r="IB278" s="2"/>
      <c r="IC278" s="2"/>
      <c r="ID278" s="2"/>
      <c r="IE278" s="2"/>
      <c r="IF278" s="2"/>
      <c r="IG278" s="2"/>
      <c r="IH278" s="2"/>
      <c r="II278" s="2"/>
      <c r="IJ278" s="2"/>
      <c r="IK278" s="2"/>
      <c r="IL278" s="2"/>
      <c r="IM278" s="2"/>
      <c r="IN278" s="2"/>
      <c r="IO278" s="2"/>
      <c r="IP278" s="2"/>
      <c r="IQ278" s="2"/>
      <c r="IR278" s="2"/>
      <c r="IS278" s="2"/>
      <c r="IT278" s="2"/>
      <c r="IU278" s="2"/>
      <c r="IV278" s="2"/>
    </row>
    <row r="279" spans="2:256" ht="45" customHeight="1" x14ac:dyDescent="0.5">
      <c r="B279" s="261"/>
      <c r="C279" s="55"/>
      <c r="D279" s="229"/>
      <c r="E279" s="81" t="s">
        <v>133</v>
      </c>
      <c r="F279" s="284" t="s">
        <v>331</v>
      </c>
      <c r="G279" s="83"/>
      <c r="H279" s="78"/>
      <c r="I279" s="85">
        <v>9000</v>
      </c>
      <c r="J279" s="85">
        <v>0</v>
      </c>
      <c r="K279" s="78"/>
      <c r="L279" s="78"/>
      <c r="M279" s="85">
        <f t="shared" si="24"/>
        <v>0</v>
      </c>
      <c r="N279" s="78"/>
      <c r="O279" s="78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  <c r="CG279" s="2"/>
      <c r="CH279" s="2"/>
      <c r="CI279" s="2"/>
      <c r="CJ279" s="2"/>
      <c r="CK279" s="2"/>
      <c r="CL279" s="2"/>
      <c r="CM279" s="2"/>
      <c r="CN279" s="2"/>
      <c r="CO279" s="2"/>
      <c r="CP279" s="2"/>
      <c r="CQ279" s="2"/>
      <c r="CR279" s="2"/>
      <c r="CS279" s="2"/>
      <c r="CT279" s="2"/>
      <c r="CU279" s="2"/>
      <c r="CV279" s="2"/>
      <c r="CW279" s="2"/>
      <c r="CX279" s="2"/>
      <c r="CY279" s="2"/>
      <c r="CZ279" s="2"/>
      <c r="DA279" s="2"/>
      <c r="DB279" s="2"/>
      <c r="DC279" s="2"/>
      <c r="DD279" s="2"/>
      <c r="DE279" s="2"/>
      <c r="DF279" s="2"/>
      <c r="DG279" s="2"/>
      <c r="DH279" s="2"/>
      <c r="DI279" s="2"/>
      <c r="DJ279" s="2"/>
      <c r="DK279" s="2"/>
      <c r="DL279" s="2"/>
      <c r="DM279" s="2"/>
      <c r="DN279" s="2"/>
      <c r="DO279" s="2"/>
      <c r="DP279" s="2"/>
      <c r="DQ279" s="2"/>
      <c r="DR279" s="2"/>
      <c r="DS279" s="2"/>
      <c r="DT279" s="2"/>
      <c r="DU279" s="2"/>
      <c r="DV279" s="2"/>
      <c r="DW279" s="2"/>
      <c r="DX279" s="2"/>
      <c r="DY279" s="2"/>
      <c r="DZ279" s="2"/>
      <c r="EA279" s="2"/>
      <c r="EB279" s="2"/>
      <c r="EC279" s="2"/>
      <c r="ED279" s="2"/>
      <c r="EE279" s="2"/>
      <c r="EF279" s="2"/>
      <c r="EG279" s="2"/>
      <c r="EH279" s="2"/>
      <c r="EI279" s="2"/>
      <c r="EJ279" s="2"/>
      <c r="EK279" s="2"/>
      <c r="EL279" s="2"/>
      <c r="EM279" s="2"/>
      <c r="EN279" s="2"/>
      <c r="EO279" s="2"/>
      <c r="EP279" s="2"/>
      <c r="EQ279" s="2"/>
      <c r="ER279" s="2"/>
      <c r="ES279" s="2"/>
      <c r="ET279" s="2"/>
      <c r="EU279" s="2"/>
      <c r="EV279" s="2"/>
      <c r="EW279" s="2"/>
      <c r="EX279" s="2"/>
      <c r="EY279" s="2"/>
      <c r="EZ279" s="2"/>
      <c r="FA279" s="2"/>
      <c r="FB279" s="2"/>
      <c r="FC279" s="2"/>
      <c r="FD279" s="2"/>
      <c r="FE279" s="2"/>
      <c r="FF279" s="2"/>
      <c r="FG279" s="2"/>
      <c r="FH279" s="2"/>
      <c r="FI279" s="2"/>
      <c r="FJ279" s="2"/>
      <c r="FK279" s="2"/>
      <c r="FL279" s="2"/>
      <c r="FM279" s="2"/>
      <c r="FN279" s="2"/>
      <c r="FO279" s="2"/>
      <c r="FP279" s="2"/>
      <c r="FQ279" s="2"/>
      <c r="FR279" s="2"/>
      <c r="FS279" s="2"/>
      <c r="FT279" s="2"/>
      <c r="FU279" s="2"/>
      <c r="FV279" s="2"/>
      <c r="FW279" s="2"/>
      <c r="FX279" s="2"/>
      <c r="FY279" s="2"/>
      <c r="FZ279" s="2"/>
      <c r="GA279" s="2"/>
      <c r="GB279" s="2"/>
      <c r="GC279" s="2"/>
      <c r="GD279" s="2"/>
      <c r="GE279" s="2"/>
      <c r="GF279" s="2"/>
      <c r="GG279" s="2"/>
      <c r="GH279" s="2"/>
      <c r="GI279" s="2"/>
      <c r="GJ279" s="2"/>
      <c r="GK279" s="2"/>
      <c r="GL279" s="2"/>
      <c r="GM279" s="2"/>
      <c r="GN279" s="2"/>
      <c r="GO279" s="2"/>
      <c r="GP279" s="2"/>
      <c r="GQ279" s="2"/>
      <c r="GR279" s="2"/>
      <c r="GS279" s="2"/>
      <c r="GT279" s="2"/>
      <c r="GU279" s="2"/>
      <c r="GV279" s="2"/>
      <c r="GW279" s="2"/>
      <c r="GX279" s="2"/>
      <c r="GY279" s="2"/>
      <c r="GZ279" s="2"/>
      <c r="HA279" s="2"/>
      <c r="HB279" s="2"/>
      <c r="HC279" s="2"/>
      <c r="HD279" s="2"/>
      <c r="HE279" s="2"/>
      <c r="HF279" s="2"/>
      <c r="HG279" s="2"/>
      <c r="HH279" s="2"/>
      <c r="HI279" s="2"/>
      <c r="HJ279" s="2"/>
      <c r="HK279" s="2"/>
      <c r="HL279" s="2"/>
      <c r="HM279" s="2"/>
      <c r="HN279" s="2"/>
      <c r="HO279" s="2"/>
      <c r="HP279" s="2"/>
      <c r="HQ279" s="2"/>
      <c r="HR279" s="2"/>
      <c r="HS279" s="2"/>
      <c r="HT279" s="2"/>
      <c r="HU279" s="2"/>
      <c r="HV279" s="2"/>
      <c r="HW279" s="2"/>
      <c r="HX279" s="2"/>
      <c r="HY279" s="2"/>
      <c r="HZ279" s="2"/>
      <c r="IA279" s="2"/>
      <c r="IB279" s="2"/>
      <c r="IC279" s="2"/>
      <c r="ID279" s="2"/>
      <c r="IE279" s="2"/>
      <c r="IF279" s="2"/>
      <c r="IG279" s="2"/>
      <c r="IH279" s="2"/>
      <c r="II279" s="2"/>
      <c r="IJ279" s="2"/>
      <c r="IK279" s="2"/>
      <c r="IL279" s="2"/>
      <c r="IM279" s="2"/>
      <c r="IN279" s="2"/>
      <c r="IO279" s="2"/>
      <c r="IP279" s="2"/>
      <c r="IQ279" s="2"/>
      <c r="IR279" s="2"/>
      <c r="IS279" s="2"/>
      <c r="IT279" s="2"/>
      <c r="IU279" s="2"/>
      <c r="IV279" s="2"/>
    </row>
    <row r="280" spans="2:256" ht="45" customHeight="1" x14ac:dyDescent="0.5">
      <c r="B280" s="261"/>
      <c r="C280" s="55"/>
      <c r="D280" s="229"/>
      <c r="E280" s="81" t="s">
        <v>12</v>
      </c>
      <c r="F280" s="284" t="s">
        <v>332</v>
      </c>
      <c r="G280" s="83"/>
      <c r="H280" s="78"/>
      <c r="I280" s="85">
        <v>0</v>
      </c>
      <c r="J280" s="85">
        <v>500</v>
      </c>
      <c r="K280" s="78"/>
      <c r="L280" s="78"/>
      <c r="M280" s="85">
        <f t="shared" si="24"/>
        <v>5000</v>
      </c>
      <c r="N280" s="78"/>
      <c r="O280" s="78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  <c r="CG280" s="2"/>
      <c r="CH280" s="2"/>
      <c r="CI280" s="2"/>
      <c r="CJ280" s="2"/>
      <c r="CK280" s="2"/>
      <c r="CL280" s="2"/>
      <c r="CM280" s="2"/>
      <c r="CN280" s="2"/>
      <c r="CO280" s="2"/>
      <c r="CP280" s="2"/>
      <c r="CQ280" s="2"/>
      <c r="CR280" s="2"/>
      <c r="CS280" s="2"/>
      <c r="CT280" s="2"/>
      <c r="CU280" s="2"/>
      <c r="CV280" s="2"/>
      <c r="CW280" s="2"/>
      <c r="CX280" s="2"/>
      <c r="CY280" s="2"/>
      <c r="CZ280" s="2"/>
      <c r="DA280" s="2"/>
      <c r="DB280" s="2"/>
      <c r="DC280" s="2"/>
      <c r="DD280" s="2"/>
      <c r="DE280" s="2"/>
      <c r="DF280" s="2"/>
      <c r="DG280" s="2"/>
      <c r="DH280" s="2"/>
      <c r="DI280" s="2"/>
      <c r="DJ280" s="2"/>
      <c r="DK280" s="2"/>
      <c r="DL280" s="2"/>
      <c r="DM280" s="2"/>
      <c r="DN280" s="2"/>
      <c r="DO280" s="2"/>
      <c r="DP280" s="2"/>
      <c r="DQ280" s="2"/>
      <c r="DR280" s="2"/>
      <c r="DS280" s="2"/>
      <c r="DT280" s="2"/>
      <c r="DU280" s="2"/>
      <c r="DV280" s="2"/>
      <c r="DW280" s="2"/>
      <c r="DX280" s="2"/>
      <c r="DY280" s="2"/>
      <c r="DZ280" s="2"/>
      <c r="EA280" s="2"/>
      <c r="EB280" s="2"/>
      <c r="EC280" s="2"/>
      <c r="ED280" s="2"/>
      <c r="EE280" s="2"/>
      <c r="EF280" s="2"/>
      <c r="EG280" s="2"/>
      <c r="EH280" s="2"/>
      <c r="EI280" s="2"/>
      <c r="EJ280" s="2"/>
      <c r="EK280" s="2"/>
      <c r="EL280" s="2"/>
      <c r="EM280" s="2"/>
      <c r="EN280" s="2"/>
      <c r="EO280" s="2"/>
      <c r="EP280" s="2"/>
      <c r="EQ280" s="2"/>
      <c r="ER280" s="2"/>
      <c r="ES280" s="2"/>
      <c r="ET280" s="2"/>
      <c r="EU280" s="2"/>
      <c r="EV280" s="2"/>
      <c r="EW280" s="2"/>
      <c r="EX280" s="2"/>
      <c r="EY280" s="2"/>
      <c r="EZ280" s="2"/>
      <c r="FA280" s="2"/>
      <c r="FB280" s="2"/>
      <c r="FC280" s="2"/>
      <c r="FD280" s="2"/>
      <c r="FE280" s="2"/>
      <c r="FF280" s="2"/>
      <c r="FG280" s="2"/>
      <c r="FH280" s="2"/>
      <c r="FI280" s="2"/>
      <c r="FJ280" s="2"/>
      <c r="FK280" s="2"/>
      <c r="FL280" s="2"/>
      <c r="FM280" s="2"/>
      <c r="FN280" s="2"/>
      <c r="FO280" s="2"/>
      <c r="FP280" s="2"/>
      <c r="FQ280" s="2"/>
      <c r="FR280" s="2"/>
      <c r="FS280" s="2"/>
      <c r="FT280" s="2"/>
      <c r="FU280" s="2"/>
      <c r="FV280" s="2"/>
      <c r="FW280" s="2"/>
      <c r="FX280" s="2"/>
      <c r="FY280" s="2"/>
      <c r="FZ280" s="2"/>
      <c r="GA280" s="2"/>
      <c r="GB280" s="2"/>
      <c r="GC280" s="2"/>
      <c r="GD280" s="2"/>
      <c r="GE280" s="2"/>
      <c r="GF280" s="2"/>
      <c r="GG280" s="2"/>
      <c r="GH280" s="2"/>
      <c r="GI280" s="2"/>
      <c r="GJ280" s="2"/>
      <c r="GK280" s="2"/>
      <c r="GL280" s="2"/>
      <c r="GM280" s="2"/>
      <c r="GN280" s="2"/>
      <c r="GO280" s="2"/>
      <c r="GP280" s="2"/>
      <c r="GQ280" s="2"/>
      <c r="GR280" s="2"/>
      <c r="GS280" s="2"/>
      <c r="GT280" s="2"/>
      <c r="GU280" s="2"/>
      <c r="GV280" s="2"/>
      <c r="GW280" s="2"/>
      <c r="GX280" s="2"/>
      <c r="GY280" s="2"/>
      <c r="GZ280" s="2"/>
      <c r="HA280" s="2"/>
      <c r="HB280" s="2"/>
      <c r="HC280" s="2"/>
      <c r="HD280" s="2"/>
      <c r="HE280" s="2"/>
      <c r="HF280" s="2"/>
      <c r="HG280" s="2"/>
      <c r="HH280" s="2"/>
      <c r="HI280" s="2"/>
      <c r="HJ280" s="2"/>
      <c r="HK280" s="2"/>
      <c r="HL280" s="2"/>
      <c r="HM280" s="2"/>
      <c r="HN280" s="2"/>
      <c r="HO280" s="2"/>
      <c r="HP280" s="2"/>
      <c r="HQ280" s="2"/>
      <c r="HR280" s="2"/>
      <c r="HS280" s="2"/>
      <c r="HT280" s="2"/>
      <c r="HU280" s="2"/>
      <c r="HV280" s="2"/>
      <c r="HW280" s="2"/>
      <c r="HX280" s="2"/>
      <c r="HY280" s="2"/>
      <c r="HZ280" s="2"/>
      <c r="IA280" s="2"/>
      <c r="IB280" s="2"/>
      <c r="IC280" s="2"/>
      <c r="ID280" s="2"/>
      <c r="IE280" s="2"/>
      <c r="IF280" s="2"/>
      <c r="IG280" s="2"/>
      <c r="IH280" s="2"/>
      <c r="II280" s="2"/>
      <c r="IJ280" s="2"/>
      <c r="IK280" s="2"/>
      <c r="IL280" s="2"/>
      <c r="IM280" s="2"/>
      <c r="IN280" s="2"/>
      <c r="IO280" s="2"/>
      <c r="IP280" s="2"/>
      <c r="IQ280" s="2"/>
      <c r="IR280" s="2"/>
      <c r="IS280" s="2"/>
      <c r="IT280" s="2"/>
      <c r="IU280" s="2"/>
      <c r="IV280" s="2"/>
    </row>
    <row r="281" spans="2:256" ht="45" customHeight="1" x14ac:dyDescent="0.5">
      <c r="B281" s="23"/>
      <c r="C281" s="56"/>
      <c r="D281" s="234"/>
      <c r="E281" s="57" t="s">
        <v>172</v>
      </c>
      <c r="F281" s="56" t="s">
        <v>333</v>
      </c>
      <c r="G281" s="83"/>
      <c r="H281" s="83"/>
      <c r="I281" s="75">
        <v>0</v>
      </c>
      <c r="J281" s="75">
        <v>150</v>
      </c>
      <c r="K281" s="75"/>
      <c r="L281" s="75"/>
      <c r="M281" s="85">
        <f t="shared" si="24"/>
        <v>1500</v>
      </c>
      <c r="N281" s="83"/>
      <c r="O281" s="83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  <c r="CG281" s="2"/>
      <c r="CH281" s="2"/>
      <c r="CI281" s="2"/>
      <c r="CJ281" s="2"/>
      <c r="CK281" s="2"/>
      <c r="CL281" s="2"/>
      <c r="CM281" s="2"/>
      <c r="CN281" s="2"/>
      <c r="CO281" s="2"/>
      <c r="CP281" s="2"/>
      <c r="CQ281" s="2"/>
      <c r="CR281" s="2"/>
      <c r="CS281" s="2"/>
      <c r="CT281" s="2"/>
      <c r="CU281" s="2"/>
      <c r="CV281" s="2"/>
      <c r="CW281" s="2"/>
      <c r="CX281" s="2"/>
      <c r="CY281" s="2"/>
      <c r="CZ281" s="2"/>
      <c r="DA281" s="2"/>
      <c r="DB281" s="2"/>
      <c r="DC281" s="2"/>
      <c r="DD281" s="2"/>
      <c r="DE281" s="2"/>
      <c r="DF281" s="2"/>
      <c r="DG281" s="2"/>
      <c r="DH281" s="2"/>
      <c r="DI281" s="2"/>
      <c r="DJ281" s="2"/>
      <c r="DK281" s="2"/>
      <c r="DL281" s="2"/>
      <c r="DM281" s="2"/>
      <c r="DN281" s="2"/>
      <c r="DO281" s="2"/>
      <c r="DP281" s="2"/>
      <c r="DQ281" s="2"/>
      <c r="DR281" s="2"/>
      <c r="DS281" s="2"/>
      <c r="DT281" s="2"/>
      <c r="DU281" s="2"/>
      <c r="DV281" s="2"/>
      <c r="DW281" s="2"/>
      <c r="DX281" s="2"/>
      <c r="DY281" s="2"/>
      <c r="DZ281" s="2"/>
      <c r="EA281" s="2"/>
      <c r="EB281" s="2"/>
      <c r="EC281" s="2"/>
      <c r="ED281" s="2"/>
      <c r="EE281" s="2"/>
      <c r="EF281" s="2"/>
      <c r="EG281" s="2"/>
      <c r="EH281" s="2"/>
      <c r="EI281" s="2"/>
      <c r="EJ281" s="2"/>
      <c r="EK281" s="2"/>
      <c r="EL281" s="2"/>
      <c r="EM281" s="2"/>
      <c r="EN281" s="2"/>
      <c r="EO281" s="2"/>
      <c r="EP281" s="2"/>
      <c r="EQ281" s="2"/>
      <c r="ER281" s="2"/>
      <c r="ES281" s="2"/>
      <c r="ET281" s="2"/>
      <c r="EU281" s="2"/>
      <c r="EV281" s="2"/>
      <c r="EW281" s="2"/>
      <c r="EX281" s="2"/>
      <c r="EY281" s="2"/>
      <c r="EZ281" s="2"/>
      <c r="FA281" s="2"/>
      <c r="FB281" s="2"/>
      <c r="FC281" s="2"/>
      <c r="FD281" s="2"/>
      <c r="FE281" s="2"/>
      <c r="FF281" s="2"/>
      <c r="FG281" s="2"/>
      <c r="FH281" s="2"/>
      <c r="FI281" s="2"/>
      <c r="FJ281" s="2"/>
      <c r="FK281" s="2"/>
      <c r="FL281" s="2"/>
      <c r="FM281" s="2"/>
      <c r="FN281" s="2"/>
      <c r="FO281" s="2"/>
      <c r="FP281" s="2"/>
      <c r="FQ281" s="2"/>
      <c r="FR281" s="2"/>
      <c r="FS281" s="2"/>
      <c r="FT281" s="2"/>
      <c r="FU281" s="2"/>
      <c r="FV281" s="2"/>
      <c r="FW281" s="2"/>
      <c r="FX281" s="2"/>
      <c r="FY281" s="2"/>
      <c r="FZ281" s="2"/>
      <c r="GA281" s="2"/>
      <c r="GB281" s="2"/>
      <c r="GC281" s="2"/>
      <c r="GD281" s="2"/>
      <c r="GE281" s="2"/>
      <c r="GF281" s="2"/>
      <c r="GG281" s="2"/>
      <c r="GH281" s="2"/>
      <c r="GI281" s="2"/>
      <c r="GJ281" s="2"/>
      <c r="GK281" s="2"/>
      <c r="GL281" s="2"/>
      <c r="GM281" s="2"/>
      <c r="GN281" s="2"/>
      <c r="GO281" s="2"/>
      <c r="GP281" s="2"/>
      <c r="GQ281" s="2"/>
      <c r="GR281" s="2"/>
      <c r="GS281" s="2"/>
      <c r="GT281" s="2"/>
      <c r="GU281" s="2"/>
      <c r="GV281" s="2"/>
      <c r="GW281" s="2"/>
      <c r="GX281" s="2"/>
      <c r="GY281" s="2"/>
      <c r="GZ281" s="2"/>
      <c r="HA281" s="2"/>
      <c r="HB281" s="2"/>
      <c r="HC281" s="2"/>
      <c r="HD281" s="2"/>
      <c r="HE281" s="2"/>
      <c r="HF281" s="2"/>
      <c r="HG281" s="2"/>
      <c r="HH281" s="2"/>
      <c r="HI281" s="2"/>
      <c r="HJ281" s="2"/>
      <c r="HK281" s="2"/>
      <c r="HL281" s="2"/>
      <c r="HM281" s="2"/>
      <c r="HN281" s="2"/>
      <c r="HO281" s="2"/>
      <c r="HP281" s="2"/>
      <c r="HQ281" s="2"/>
      <c r="HR281" s="2"/>
      <c r="HS281" s="2"/>
      <c r="HT281" s="2"/>
      <c r="HU281" s="2"/>
      <c r="HV281" s="2"/>
      <c r="HW281" s="2"/>
      <c r="HX281" s="2"/>
      <c r="HY281" s="2"/>
      <c r="HZ281" s="2"/>
      <c r="IA281" s="2"/>
      <c r="IB281" s="2"/>
      <c r="IC281" s="2"/>
      <c r="ID281" s="2"/>
      <c r="IE281" s="2"/>
      <c r="IF281" s="2"/>
      <c r="IG281" s="2"/>
      <c r="IH281" s="2"/>
      <c r="II281" s="2"/>
      <c r="IJ281" s="2"/>
      <c r="IK281" s="2"/>
      <c r="IL281" s="2"/>
      <c r="IM281" s="2"/>
      <c r="IN281" s="2"/>
      <c r="IO281" s="2"/>
      <c r="IP281" s="2"/>
      <c r="IQ281" s="2"/>
      <c r="IR281" s="2"/>
      <c r="IS281" s="2"/>
      <c r="IT281" s="2"/>
      <c r="IU281" s="2"/>
      <c r="IV281" s="2"/>
    </row>
    <row r="282" spans="2:256" ht="45" customHeight="1" x14ac:dyDescent="0.5">
      <c r="B282" s="23"/>
      <c r="C282" s="56"/>
      <c r="D282" s="234"/>
      <c r="E282" s="57" t="s">
        <v>334</v>
      </c>
      <c r="F282" s="56" t="s">
        <v>335</v>
      </c>
      <c r="G282" s="83"/>
      <c r="H282" s="83"/>
      <c r="I282" s="75">
        <v>0</v>
      </c>
      <c r="J282" s="75">
        <v>100</v>
      </c>
      <c r="K282" s="75"/>
      <c r="L282" s="75"/>
      <c r="M282" s="85">
        <f t="shared" si="24"/>
        <v>1000</v>
      </c>
      <c r="N282" s="83"/>
      <c r="O282" s="83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  <c r="CG282" s="2"/>
      <c r="CH282" s="2"/>
      <c r="CI282" s="2"/>
      <c r="CJ282" s="2"/>
      <c r="CK282" s="2"/>
      <c r="CL282" s="2"/>
      <c r="CM282" s="2"/>
      <c r="CN282" s="2"/>
      <c r="CO282" s="2"/>
      <c r="CP282" s="2"/>
      <c r="CQ282" s="2"/>
      <c r="CR282" s="2"/>
      <c r="CS282" s="2"/>
      <c r="CT282" s="2"/>
      <c r="CU282" s="2"/>
      <c r="CV282" s="2"/>
      <c r="CW282" s="2"/>
      <c r="CX282" s="2"/>
      <c r="CY282" s="2"/>
      <c r="CZ282" s="2"/>
      <c r="DA282" s="2"/>
      <c r="DB282" s="2"/>
      <c r="DC282" s="2"/>
      <c r="DD282" s="2"/>
      <c r="DE282" s="2"/>
      <c r="DF282" s="2"/>
      <c r="DG282" s="2"/>
      <c r="DH282" s="2"/>
      <c r="DI282" s="2"/>
      <c r="DJ282" s="2"/>
      <c r="DK282" s="2"/>
      <c r="DL282" s="2"/>
      <c r="DM282" s="2"/>
      <c r="DN282" s="2"/>
      <c r="DO282" s="2"/>
      <c r="DP282" s="2"/>
      <c r="DQ282" s="2"/>
      <c r="DR282" s="2"/>
      <c r="DS282" s="2"/>
      <c r="DT282" s="2"/>
      <c r="DU282" s="2"/>
      <c r="DV282" s="2"/>
      <c r="DW282" s="2"/>
      <c r="DX282" s="2"/>
      <c r="DY282" s="2"/>
      <c r="DZ282" s="2"/>
      <c r="EA282" s="2"/>
      <c r="EB282" s="2"/>
      <c r="EC282" s="2"/>
      <c r="ED282" s="2"/>
      <c r="EE282" s="2"/>
      <c r="EF282" s="2"/>
      <c r="EG282" s="2"/>
      <c r="EH282" s="2"/>
      <c r="EI282" s="2"/>
      <c r="EJ282" s="2"/>
      <c r="EK282" s="2"/>
      <c r="EL282" s="2"/>
      <c r="EM282" s="2"/>
      <c r="EN282" s="2"/>
      <c r="EO282" s="2"/>
      <c r="EP282" s="2"/>
      <c r="EQ282" s="2"/>
      <c r="ER282" s="2"/>
      <c r="ES282" s="2"/>
      <c r="ET282" s="2"/>
      <c r="EU282" s="2"/>
      <c r="EV282" s="2"/>
      <c r="EW282" s="2"/>
      <c r="EX282" s="2"/>
      <c r="EY282" s="2"/>
      <c r="EZ282" s="2"/>
      <c r="FA282" s="2"/>
      <c r="FB282" s="2"/>
      <c r="FC282" s="2"/>
      <c r="FD282" s="2"/>
      <c r="FE282" s="2"/>
      <c r="FF282" s="2"/>
      <c r="FG282" s="2"/>
      <c r="FH282" s="2"/>
      <c r="FI282" s="2"/>
      <c r="FJ282" s="2"/>
      <c r="FK282" s="2"/>
      <c r="FL282" s="2"/>
      <c r="FM282" s="2"/>
      <c r="FN282" s="2"/>
      <c r="FO282" s="2"/>
      <c r="FP282" s="2"/>
      <c r="FQ282" s="2"/>
      <c r="FR282" s="2"/>
      <c r="FS282" s="2"/>
      <c r="FT282" s="2"/>
      <c r="FU282" s="2"/>
      <c r="FV282" s="2"/>
      <c r="FW282" s="2"/>
      <c r="FX282" s="2"/>
      <c r="FY282" s="2"/>
      <c r="FZ282" s="2"/>
      <c r="GA282" s="2"/>
      <c r="GB282" s="2"/>
      <c r="GC282" s="2"/>
      <c r="GD282" s="2"/>
      <c r="GE282" s="2"/>
      <c r="GF282" s="2"/>
      <c r="GG282" s="2"/>
      <c r="GH282" s="2"/>
      <c r="GI282" s="2"/>
      <c r="GJ282" s="2"/>
      <c r="GK282" s="2"/>
      <c r="GL282" s="2"/>
      <c r="GM282" s="2"/>
      <c r="GN282" s="2"/>
      <c r="GO282" s="2"/>
      <c r="GP282" s="2"/>
      <c r="GQ282" s="2"/>
      <c r="GR282" s="2"/>
      <c r="GS282" s="2"/>
      <c r="GT282" s="2"/>
      <c r="GU282" s="2"/>
      <c r="GV282" s="2"/>
      <c r="GW282" s="2"/>
      <c r="GX282" s="2"/>
      <c r="GY282" s="2"/>
      <c r="GZ282" s="2"/>
      <c r="HA282" s="2"/>
      <c r="HB282" s="2"/>
      <c r="HC282" s="2"/>
      <c r="HD282" s="2"/>
      <c r="HE282" s="2"/>
      <c r="HF282" s="2"/>
      <c r="HG282" s="2"/>
      <c r="HH282" s="2"/>
      <c r="HI282" s="2"/>
      <c r="HJ282" s="2"/>
      <c r="HK282" s="2"/>
      <c r="HL282" s="2"/>
      <c r="HM282" s="2"/>
      <c r="HN282" s="2"/>
      <c r="HO282" s="2"/>
      <c r="HP282" s="2"/>
      <c r="HQ282" s="2"/>
      <c r="HR282" s="2"/>
      <c r="HS282" s="2"/>
      <c r="HT282" s="2"/>
      <c r="HU282" s="2"/>
      <c r="HV282" s="2"/>
      <c r="HW282" s="2"/>
      <c r="HX282" s="2"/>
      <c r="HY282" s="2"/>
      <c r="HZ282" s="2"/>
      <c r="IA282" s="2"/>
      <c r="IB282" s="2"/>
      <c r="IC282" s="2"/>
      <c r="ID282" s="2"/>
      <c r="IE282" s="2"/>
      <c r="IF282" s="2"/>
      <c r="IG282" s="2"/>
      <c r="IH282" s="2"/>
      <c r="II282" s="2"/>
      <c r="IJ282" s="2"/>
      <c r="IK282" s="2"/>
      <c r="IL282" s="2"/>
      <c r="IM282" s="2"/>
      <c r="IN282" s="2"/>
      <c r="IO282" s="2"/>
      <c r="IP282" s="2"/>
      <c r="IQ282" s="2"/>
      <c r="IR282" s="2"/>
      <c r="IS282" s="2"/>
      <c r="IT282" s="2"/>
      <c r="IU282" s="2"/>
      <c r="IV282" s="2"/>
    </row>
    <row r="283" spans="2:256" ht="45" customHeight="1" x14ac:dyDescent="0.5">
      <c r="B283" s="23"/>
      <c r="C283" s="56"/>
      <c r="D283" s="234"/>
      <c r="E283" s="57" t="s">
        <v>174</v>
      </c>
      <c r="F283" s="56" t="s">
        <v>336</v>
      </c>
      <c r="G283" s="83"/>
      <c r="H283" s="83"/>
      <c r="I283" s="75">
        <v>0</v>
      </c>
      <c r="J283" s="75">
        <v>500</v>
      </c>
      <c r="K283" s="75"/>
      <c r="L283" s="75"/>
      <c r="M283" s="85">
        <f t="shared" si="24"/>
        <v>5000</v>
      </c>
      <c r="N283" s="83"/>
      <c r="O283" s="83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  <c r="CG283" s="2"/>
      <c r="CH283" s="2"/>
      <c r="CI283" s="2"/>
      <c r="CJ283" s="2"/>
      <c r="CK283" s="2"/>
      <c r="CL283" s="2"/>
      <c r="CM283" s="2"/>
      <c r="CN283" s="2"/>
      <c r="CO283" s="2"/>
      <c r="CP283" s="2"/>
      <c r="CQ283" s="2"/>
      <c r="CR283" s="2"/>
      <c r="CS283" s="2"/>
      <c r="CT283" s="2"/>
      <c r="CU283" s="2"/>
      <c r="CV283" s="2"/>
      <c r="CW283" s="2"/>
      <c r="CX283" s="2"/>
      <c r="CY283" s="2"/>
      <c r="CZ283" s="2"/>
      <c r="DA283" s="2"/>
      <c r="DB283" s="2"/>
      <c r="DC283" s="2"/>
      <c r="DD283" s="2"/>
      <c r="DE283" s="2"/>
      <c r="DF283" s="2"/>
      <c r="DG283" s="2"/>
      <c r="DH283" s="2"/>
      <c r="DI283" s="2"/>
      <c r="DJ283" s="2"/>
      <c r="DK283" s="2"/>
      <c r="DL283" s="2"/>
      <c r="DM283" s="2"/>
      <c r="DN283" s="2"/>
      <c r="DO283" s="2"/>
      <c r="DP283" s="2"/>
      <c r="DQ283" s="2"/>
      <c r="DR283" s="2"/>
      <c r="DS283" s="2"/>
      <c r="DT283" s="2"/>
      <c r="DU283" s="2"/>
      <c r="DV283" s="2"/>
      <c r="DW283" s="2"/>
      <c r="DX283" s="2"/>
      <c r="DY283" s="2"/>
      <c r="DZ283" s="2"/>
      <c r="EA283" s="2"/>
      <c r="EB283" s="2"/>
      <c r="EC283" s="2"/>
      <c r="ED283" s="2"/>
      <c r="EE283" s="2"/>
      <c r="EF283" s="2"/>
      <c r="EG283" s="2"/>
      <c r="EH283" s="2"/>
      <c r="EI283" s="2"/>
      <c r="EJ283" s="2"/>
      <c r="EK283" s="2"/>
      <c r="EL283" s="2"/>
      <c r="EM283" s="2"/>
      <c r="EN283" s="2"/>
      <c r="EO283" s="2"/>
      <c r="EP283" s="2"/>
      <c r="EQ283" s="2"/>
      <c r="ER283" s="2"/>
      <c r="ES283" s="2"/>
      <c r="ET283" s="2"/>
      <c r="EU283" s="2"/>
      <c r="EV283" s="2"/>
      <c r="EW283" s="2"/>
      <c r="EX283" s="2"/>
      <c r="EY283" s="2"/>
      <c r="EZ283" s="2"/>
      <c r="FA283" s="2"/>
      <c r="FB283" s="2"/>
      <c r="FC283" s="2"/>
      <c r="FD283" s="2"/>
      <c r="FE283" s="2"/>
      <c r="FF283" s="2"/>
      <c r="FG283" s="2"/>
      <c r="FH283" s="2"/>
      <c r="FI283" s="2"/>
      <c r="FJ283" s="2"/>
      <c r="FK283" s="2"/>
      <c r="FL283" s="2"/>
      <c r="FM283" s="2"/>
      <c r="FN283" s="2"/>
      <c r="FO283" s="2"/>
      <c r="FP283" s="2"/>
      <c r="FQ283" s="2"/>
      <c r="FR283" s="2"/>
      <c r="FS283" s="2"/>
      <c r="FT283" s="2"/>
      <c r="FU283" s="2"/>
      <c r="FV283" s="2"/>
      <c r="FW283" s="2"/>
      <c r="FX283" s="2"/>
      <c r="FY283" s="2"/>
      <c r="FZ283" s="2"/>
      <c r="GA283" s="2"/>
      <c r="GB283" s="2"/>
      <c r="GC283" s="2"/>
      <c r="GD283" s="2"/>
      <c r="GE283" s="2"/>
      <c r="GF283" s="2"/>
      <c r="GG283" s="2"/>
      <c r="GH283" s="2"/>
      <c r="GI283" s="2"/>
      <c r="GJ283" s="2"/>
      <c r="GK283" s="2"/>
      <c r="GL283" s="2"/>
      <c r="GM283" s="2"/>
      <c r="GN283" s="2"/>
      <c r="GO283" s="2"/>
      <c r="GP283" s="2"/>
      <c r="GQ283" s="2"/>
      <c r="GR283" s="2"/>
      <c r="GS283" s="2"/>
      <c r="GT283" s="2"/>
      <c r="GU283" s="2"/>
      <c r="GV283" s="2"/>
      <c r="GW283" s="2"/>
      <c r="GX283" s="2"/>
      <c r="GY283" s="2"/>
      <c r="GZ283" s="2"/>
      <c r="HA283" s="2"/>
      <c r="HB283" s="2"/>
      <c r="HC283" s="2"/>
      <c r="HD283" s="2"/>
      <c r="HE283" s="2"/>
      <c r="HF283" s="2"/>
      <c r="HG283" s="2"/>
      <c r="HH283" s="2"/>
      <c r="HI283" s="2"/>
      <c r="HJ283" s="2"/>
      <c r="HK283" s="2"/>
      <c r="HL283" s="2"/>
      <c r="HM283" s="2"/>
      <c r="HN283" s="2"/>
      <c r="HO283" s="2"/>
      <c r="HP283" s="2"/>
      <c r="HQ283" s="2"/>
      <c r="HR283" s="2"/>
      <c r="HS283" s="2"/>
      <c r="HT283" s="2"/>
      <c r="HU283" s="2"/>
      <c r="HV283" s="2"/>
      <c r="HW283" s="2"/>
      <c r="HX283" s="2"/>
      <c r="HY283" s="2"/>
      <c r="HZ283" s="2"/>
      <c r="IA283" s="2"/>
      <c r="IB283" s="2"/>
      <c r="IC283" s="2"/>
      <c r="ID283" s="2"/>
      <c r="IE283" s="2"/>
      <c r="IF283" s="2"/>
      <c r="IG283" s="2"/>
      <c r="IH283" s="2"/>
      <c r="II283" s="2"/>
      <c r="IJ283" s="2"/>
      <c r="IK283" s="2"/>
      <c r="IL283" s="2"/>
      <c r="IM283" s="2"/>
      <c r="IN283" s="2"/>
      <c r="IO283" s="2"/>
      <c r="IP283" s="2"/>
      <c r="IQ283" s="2"/>
      <c r="IR283" s="2"/>
      <c r="IS283" s="2"/>
      <c r="IT283" s="2"/>
      <c r="IU283" s="2"/>
      <c r="IV283" s="2"/>
    </row>
    <row r="284" spans="2:256" ht="45" customHeight="1" x14ac:dyDescent="0.5">
      <c r="B284" s="23"/>
      <c r="C284" s="56"/>
      <c r="D284" s="229"/>
      <c r="E284" s="57" t="s">
        <v>176</v>
      </c>
      <c r="F284" s="143" t="s">
        <v>337</v>
      </c>
      <c r="G284" s="260"/>
      <c r="H284" s="83"/>
      <c r="I284" s="75">
        <v>0</v>
      </c>
      <c r="J284" s="75">
        <v>250</v>
      </c>
      <c r="K284" s="75"/>
      <c r="L284" s="75"/>
      <c r="M284" s="85">
        <f t="shared" si="24"/>
        <v>2500</v>
      </c>
      <c r="N284" s="83"/>
      <c r="O284" s="83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  <c r="CG284" s="2"/>
      <c r="CH284" s="2"/>
      <c r="CI284" s="2"/>
      <c r="CJ284" s="2"/>
      <c r="CK284" s="2"/>
      <c r="CL284" s="2"/>
      <c r="CM284" s="2"/>
      <c r="CN284" s="2"/>
      <c r="CO284" s="2"/>
      <c r="CP284" s="2"/>
      <c r="CQ284" s="2"/>
      <c r="CR284" s="2"/>
      <c r="CS284" s="2"/>
      <c r="CT284" s="2"/>
      <c r="CU284" s="2"/>
      <c r="CV284" s="2"/>
      <c r="CW284" s="2"/>
      <c r="CX284" s="2"/>
      <c r="CY284" s="2"/>
      <c r="CZ284" s="2"/>
      <c r="DA284" s="2"/>
      <c r="DB284" s="2"/>
      <c r="DC284" s="2"/>
      <c r="DD284" s="2"/>
      <c r="DE284" s="2"/>
      <c r="DF284" s="2"/>
      <c r="DG284" s="2"/>
      <c r="DH284" s="2"/>
      <c r="DI284" s="2"/>
      <c r="DJ284" s="2"/>
      <c r="DK284" s="2"/>
      <c r="DL284" s="2"/>
      <c r="DM284" s="2"/>
      <c r="DN284" s="2"/>
      <c r="DO284" s="2"/>
      <c r="DP284" s="2"/>
      <c r="DQ284" s="2"/>
      <c r="DR284" s="2"/>
      <c r="DS284" s="2"/>
      <c r="DT284" s="2"/>
      <c r="DU284" s="2"/>
      <c r="DV284" s="2"/>
      <c r="DW284" s="2"/>
      <c r="DX284" s="2"/>
      <c r="DY284" s="2"/>
      <c r="DZ284" s="2"/>
      <c r="EA284" s="2"/>
      <c r="EB284" s="2"/>
      <c r="EC284" s="2"/>
      <c r="ED284" s="2"/>
      <c r="EE284" s="2"/>
      <c r="EF284" s="2"/>
      <c r="EG284" s="2"/>
      <c r="EH284" s="2"/>
      <c r="EI284" s="2"/>
      <c r="EJ284" s="2"/>
      <c r="EK284" s="2"/>
      <c r="EL284" s="2"/>
      <c r="EM284" s="2"/>
      <c r="EN284" s="2"/>
      <c r="EO284" s="2"/>
      <c r="EP284" s="2"/>
      <c r="EQ284" s="2"/>
      <c r="ER284" s="2"/>
      <c r="ES284" s="2"/>
      <c r="ET284" s="2"/>
      <c r="EU284" s="2"/>
      <c r="EV284" s="2"/>
      <c r="EW284" s="2"/>
      <c r="EX284" s="2"/>
      <c r="EY284" s="2"/>
      <c r="EZ284" s="2"/>
      <c r="FA284" s="2"/>
      <c r="FB284" s="2"/>
      <c r="FC284" s="2"/>
      <c r="FD284" s="2"/>
      <c r="FE284" s="2"/>
      <c r="FF284" s="2"/>
      <c r="FG284" s="2"/>
      <c r="FH284" s="2"/>
      <c r="FI284" s="2"/>
      <c r="FJ284" s="2"/>
      <c r="FK284" s="2"/>
      <c r="FL284" s="2"/>
      <c r="FM284" s="2"/>
      <c r="FN284" s="2"/>
      <c r="FO284" s="2"/>
      <c r="FP284" s="2"/>
      <c r="FQ284" s="2"/>
      <c r="FR284" s="2"/>
      <c r="FS284" s="2"/>
      <c r="FT284" s="2"/>
      <c r="FU284" s="2"/>
      <c r="FV284" s="2"/>
      <c r="FW284" s="2"/>
      <c r="FX284" s="2"/>
      <c r="FY284" s="2"/>
      <c r="FZ284" s="2"/>
      <c r="GA284" s="2"/>
      <c r="GB284" s="2"/>
      <c r="GC284" s="2"/>
      <c r="GD284" s="2"/>
      <c r="GE284" s="2"/>
      <c r="GF284" s="2"/>
      <c r="GG284" s="2"/>
      <c r="GH284" s="2"/>
      <c r="GI284" s="2"/>
      <c r="GJ284" s="2"/>
      <c r="GK284" s="2"/>
      <c r="GL284" s="2"/>
      <c r="GM284" s="2"/>
      <c r="GN284" s="2"/>
      <c r="GO284" s="2"/>
      <c r="GP284" s="2"/>
      <c r="GQ284" s="2"/>
      <c r="GR284" s="2"/>
      <c r="GS284" s="2"/>
      <c r="GT284" s="2"/>
      <c r="GU284" s="2"/>
      <c r="GV284" s="2"/>
      <c r="GW284" s="2"/>
      <c r="GX284" s="2"/>
      <c r="GY284" s="2"/>
      <c r="GZ284" s="2"/>
      <c r="HA284" s="2"/>
      <c r="HB284" s="2"/>
      <c r="HC284" s="2"/>
      <c r="HD284" s="2"/>
      <c r="HE284" s="2"/>
      <c r="HF284" s="2"/>
      <c r="HG284" s="2"/>
      <c r="HH284" s="2"/>
      <c r="HI284" s="2"/>
      <c r="HJ284" s="2"/>
      <c r="HK284" s="2"/>
      <c r="HL284" s="2"/>
      <c r="HM284" s="2"/>
      <c r="HN284" s="2"/>
      <c r="HO284" s="2"/>
      <c r="HP284" s="2"/>
      <c r="HQ284" s="2"/>
      <c r="HR284" s="2"/>
      <c r="HS284" s="2"/>
      <c r="HT284" s="2"/>
      <c r="HU284" s="2"/>
      <c r="HV284" s="2"/>
      <c r="HW284" s="2"/>
      <c r="HX284" s="2"/>
      <c r="HY284" s="2"/>
      <c r="HZ284" s="2"/>
      <c r="IA284" s="2"/>
      <c r="IB284" s="2"/>
      <c r="IC284" s="2"/>
      <c r="ID284" s="2"/>
      <c r="IE284" s="2"/>
      <c r="IF284" s="2"/>
      <c r="IG284" s="2"/>
      <c r="IH284" s="2"/>
      <c r="II284" s="2"/>
      <c r="IJ284" s="2"/>
      <c r="IK284" s="2"/>
      <c r="IL284" s="2"/>
      <c r="IM284" s="2"/>
      <c r="IN284" s="2"/>
      <c r="IO284" s="2"/>
      <c r="IP284" s="2"/>
      <c r="IQ284" s="2"/>
      <c r="IR284" s="2"/>
      <c r="IS284" s="2"/>
      <c r="IT284" s="2"/>
      <c r="IU284" s="2"/>
      <c r="IV284" s="2"/>
    </row>
    <row r="285" spans="2:256" ht="45" customHeight="1" x14ac:dyDescent="0.5">
      <c r="B285" s="23"/>
      <c r="C285" s="56"/>
      <c r="D285" s="229"/>
      <c r="E285" s="57"/>
      <c r="F285" s="143"/>
      <c r="G285" s="260"/>
      <c r="H285" s="83"/>
      <c r="I285" s="75"/>
      <c r="J285" s="75"/>
      <c r="K285" s="75"/>
      <c r="L285" s="75"/>
      <c r="M285" s="83"/>
      <c r="N285" s="83"/>
      <c r="O285" s="83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  <c r="CG285" s="2"/>
      <c r="CH285" s="2"/>
      <c r="CI285" s="2"/>
      <c r="CJ285" s="2"/>
      <c r="CK285" s="2"/>
      <c r="CL285" s="2"/>
      <c r="CM285" s="2"/>
      <c r="CN285" s="2"/>
      <c r="CO285" s="2"/>
      <c r="CP285" s="2"/>
      <c r="CQ285" s="2"/>
      <c r="CR285" s="2"/>
      <c r="CS285" s="2"/>
      <c r="CT285" s="2"/>
      <c r="CU285" s="2"/>
      <c r="CV285" s="2"/>
      <c r="CW285" s="2"/>
      <c r="CX285" s="2"/>
      <c r="CY285" s="2"/>
      <c r="CZ285" s="2"/>
      <c r="DA285" s="2"/>
      <c r="DB285" s="2"/>
      <c r="DC285" s="2"/>
      <c r="DD285" s="2"/>
      <c r="DE285" s="2"/>
      <c r="DF285" s="2"/>
      <c r="DG285" s="2"/>
      <c r="DH285" s="2"/>
      <c r="DI285" s="2"/>
      <c r="DJ285" s="2"/>
      <c r="DK285" s="2"/>
      <c r="DL285" s="2"/>
      <c r="DM285" s="2"/>
      <c r="DN285" s="2"/>
      <c r="DO285" s="2"/>
      <c r="DP285" s="2"/>
      <c r="DQ285" s="2"/>
      <c r="DR285" s="2"/>
      <c r="DS285" s="2"/>
      <c r="DT285" s="2"/>
      <c r="DU285" s="2"/>
      <c r="DV285" s="2"/>
      <c r="DW285" s="2"/>
      <c r="DX285" s="2"/>
      <c r="DY285" s="2"/>
      <c r="DZ285" s="2"/>
      <c r="EA285" s="2"/>
      <c r="EB285" s="2"/>
      <c r="EC285" s="2"/>
      <c r="ED285" s="2"/>
      <c r="EE285" s="2"/>
      <c r="EF285" s="2"/>
      <c r="EG285" s="2"/>
      <c r="EH285" s="2"/>
      <c r="EI285" s="2"/>
      <c r="EJ285" s="2"/>
      <c r="EK285" s="2"/>
      <c r="EL285" s="2"/>
      <c r="EM285" s="2"/>
      <c r="EN285" s="2"/>
      <c r="EO285" s="2"/>
      <c r="EP285" s="2"/>
      <c r="EQ285" s="2"/>
      <c r="ER285" s="2"/>
      <c r="ES285" s="2"/>
      <c r="ET285" s="2"/>
      <c r="EU285" s="2"/>
      <c r="EV285" s="2"/>
      <c r="EW285" s="2"/>
      <c r="EX285" s="2"/>
      <c r="EY285" s="2"/>
      <c r="EZ285" s="2"/>
      <c r="FA285" s="2"/>
      <c r="FB285" s="2"/>
      <c r="FC285" s="2"/>
      <c r="FD285" s="2"/>
      <c r="FE285" s="2"/>
      <c r="FF285" s="2"/>
      <c r="FG285" s="2"/>
      <c r="FH285" s="2"/>
      <c r="FI285" s="2"/>
      <c r="FJ285" s="2"/>
      <c r="FK285" s="2"/>
      <c r="FL285" s="2"/>
      <c r="FM285" s="2"/>
      <c r="FN285" s="2"/>
      <c r="FO285" s="2"/>
      <c r="FP285" s="2"/>
      <c r="FQ285" s="2"/>
      <c r="FR285" s="2"/>
      <c r="FS285" s="2"/>
      <c r="FT285" s="2"/>
      <c r="FU285" s="2"/>
      <c r="FV285" s="2"/>
      <c r="FW285" s="2"/>
      <c r="FX285" s="2"/>
      <c r="FY285" s="2"/>
      <c r="FZ285" s="2"/>
      <c r="GA285" s="2"/>
      <c r="GB285" s="2"/>
      <c r="GC285" s="2"/>
      <c r="GD285" s="2"/>
      <c r="GE285" s="2"/>
      <c r="GF285" s="2"/>
      <c r="GG285" s="2"/>
      <c r="GH285" s="2"/>
      <c r="GI285" s="2"/>
      <c r="GJ285" s="2"/>
      <c r="GK285" s="2"/>
      <c r="GL285" s="2"/>
      <c r="GM285" s="2"/>
      <c r="GN285" s="2"/>
      <c r="GO285" s="2"/>
      <c r="GP285" s="2"/>
      <c r="GQ285" s="2"/>
      <c r="GR285" s="2"/>
      <c r="GS285" s="2"/>
      <c r="GT285" s="2"/>
      <c r="GU285" s="2"/>
      <c r="GV285" s="2"/>
      <c r="GW285" s="2"/>
      <c r="GX285" s="2"/>
      <c r="GY285" s="2"/>
      <c r="GZ285" s="2"/>
      <c r="HA285" s="2"/>
      <c r="HB285" s="2"/>
      <c r="HC285" s="2"/>
      <c r="HD285" s="2"/>
      <c r="HE285" s="2"/>
      <c r="HF285" s="2"/>
      <c r="HG285" s="2"/>
      <c r="HH285" s="2"/>
      <c r="HI285" s="2"/>
      <c r="HJ285" s="2"/>
      <c r="HK285" s="2"/>
      <c r="HL285" s="2"/>
      <c r="HM285" s="2"/>
      <c r="HN285" s="2"/>
      <c r="HO285" s="2"/>
      <c r="HP285" s="2"/>
      <c r="HQ285" s="2"/>
      <c r="HR285" s="2"/>
      <c r="HS285" s="2"/>
      <c r="HT285" s="2"/>
      <c r="HU285" s="2"/>
      <c r="HV285" s="2"/>
      <c r="HW285" s="2"/>
      <c r="HX285" s="2"/>
      <c r="HY285" s="2"/>
      <c r="HZ285" s="2"/>
      <c r="IA285" s="2"/>
      <c r="IB285" s="2"/>
      <c r="IC285" s="2"/>
      <c r="ID285" s="2"/>
      <c r="IE285" s="2"/>
      <c r="IF285" s="2"/>
      <c r="IG285" s="2"/>
      <c r="IH285" s="2"/>
      <c r="II285" s="2"/>
      <c r="IJ285" s="2"/>
      <c r="IK285" s="2"/>
      <c r="IL285" s="2"/>
      <c r="IM285" s="2"/>
      <c r="IN285" s="2"/>
      <c r="IO285" s="2"/>
      <c r="IP285" s="2"/>
      <c r="IQ285" s="2"/>
      <c r="IR285" s="2"/>
      <c r="IS285" s="2"/>
      <c r="IT285" s="2"/>
      <c r="IU285" s="2"/>
      <c r="IV285" s="2"/>
    </row>
    <row r="286" spans="2:256" ht="45" customHeight="1" x14ac:dyDescent="0.5">
      <c r="B286" s="23"/>
      <c r="C286" s="56" t="s">
        <v>338</v>
      </c>
      <c r="D286" s="229" t="s">
        <v>339</v>
      </c>
      <c r="E286" s="57"/>
      <c r="F286" s="143" t="s">
        <v>340</v>
      </c>
      <c r="G286" s="260"/>
      <c r="H286" s="83"/>
      <c r="I286" s="83">
        <f>SUM(I287:I288)</f>
        <v>1400</v>
      </c>
      <c r="J286" s="83">
        <f>SUM(J287:J288)</f>
        <v>1100</v>
      </c>
      <c r="K286" s="83">
        <f>SUM(K287:K288)</f>
        <v>0</v>
      </c>
      <c r="L286" s="83"/>
      <c r="M286" s="83"/>
      <c r="N286" s="83"/>
      <c r="O286" s="83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  <c r="CG286" s="2"/>
      <c r="CH286" s="2"/>
      <c r="CI286" s="2"/>
      <c r="CJ286" s="2"/>
      <c r="CK286" s="2"/>
      <c r="CL286" s="2"/>
      <c r="CM286" s="2"/>
      <c r="CN286" s="2"/>
      <c r="CO286" s="2"/>
      <c r="CP286" s="2"/>
      <c r="CQ286" s="2"/>
      <c r="CR286" s="2"/>
      <c r="CS286" s="2"/>
      <c r="CT286" s="2"/>
      <c r="CU286" s="2"/>
      <c r="CV286" s="2"/>
      <c r="CW286" s="2"/>
      <c r="CX286" s="2"/>
      <c r="CY286" s="2"/>
      <c r="CZ286" s="2"/>
      <c r="DA286" s="2"/>
      <c r="DB286" s="2"/>
      <c r="DC286" s="2"/>
      <c r="DD286" s="2"/>
      <c r="DE286" s="2"/>
      <c r="DF286" s="2"/>
      <c r="DG286" s="2"/>
      <c r="DH286" s="2"/>
      <c r="DI286" s="2"/>
      <c r="DJ286" s="2"/>
      <c r="DK286" s="2"/>
      <c r="DL286" s="2"/>
      <c r="DM286" s="2"/>
      <c r="DN286" s="2"/>
      <c r="DO286" s="2"/>
      <c r="DP286" s="2"/>
      <c r="DQ286" s="2"/>
      <c r="DR286" s="2"/>
      <c r="DS286" s="2"/>
      <c r="DT286" s="2"/>
      <c r="DU286" s="2"/>
      <c r="DV286" s="2"/>
      <c r="DW286" s="2"/>
      <c r="DX286" s="2"/>
      <c r="DY286" s="2"/>
      <c r="DZ286" s="2"/>
      <c r="EA286" s="2"/>
      <c r="EB286" s="2"/>
      <c r="EC286" s="2"/>
      <c r="ED286" s="2"/>
      <c r="EE286" s="2"/>
      <c r="EF286" s="2"/>
      <c r="EG286" s="2"/>
      <c r="EH286" s="2"/>
      <c r="EI286" s="2"/>
      <c r="EJ286" s="2"/>
      <c r="EK286" s="2"/>
      <c r="EL286" s="2"/>
      <c r="EM286" s="2"/>
      <c r="EN286" s="2"/>
      <c r="EO286" s="2"/>
      <c r="EP286" s="2"/>
      <c r="EQ286" s="2"/>
      <c r="ER286" s="2"/>
      <c r="ES286" s="2"/>
      <c r="ET286" s="2"/>
      <c r="EU286" s="2"/>
      <c r="EV286" s="2"/>
      <c r="EW286" s="2"/>
      <c r="EX286" s="2"/>
      <c r="EY286" s="2"/>
      <c r="EZ286" s="2"/>
      <c r="FA286" s="2"/>
      <c r="FB286" s="2"/>
      <c r="FC286" s="2"/>
      <c r="FD286" s="2"/>
      <c r="FE286" s="2"/>
      <c r="FF286" s="2"/>
      <c r="FG286" s="2"/>
      <c r="FH286" s="2"/>
      <c r="FI286" s="2"/>
      <c r="FJ286" s="2"/>
      <c r="FK286" s="2"/>
      <c r="FL286" s="2"/>
      <c r="FM286" s="2"/>
      <c r="FN286" s="2"/>
      <c r="FO286" s="2"/>
      <c r="FP286" s="2"/>
      <c r="FQ286" s="2"/>
      <c r="FR286" s="2"/>
      <c r="FS286" s="2"/>
      <c r="FT286" s="2"/>
      <c r="FU286" s="2"/>
      <c r="FV286" s="2"/>
      <c r="FW286" s="2"/>
      <c r="FX286" s="2"/>
      <c r="FY286" s="2"/>
      <c r="FZ286" s="2"/>
      <c r="GA286" s="2"/>
      <c r="GB286" s="2"/>
      <c r="GC286" s="2"/>
      <c r="GD286" s="2"/>
      <c r="GE286" s="2"/>
      <c r="GF286" s="2"/>
      <c r="GG286" s="2"/>
      <c r="GH286" s="2"/>
      <c r="GI286" s="2"/>
      <c r="GJ286" s="2"/>
      <c r="GK286" s="2"/>
      <c r="GL286" s="2"/>
      <c r="GM286" s="2"/>
      <c r="GN286" s="2"/>
      <c r="GO286" s="2"/>
      <c r="GP286" s="2"/>
      <c r="GQ286" s="2"/>
      <c r="GR286" s="2"/>
      <c r="GS286" s="2"/>
      <c r="GT286" s="2"/>
      <c r="GU286" s="2"/>
      <c r="GV286" s="2"/>
      <c r="GW286" s="2"/>
      <c r="GX286" s="2"/>
      <c r="GY286" s="2"/>
      <c r="GZ286" s="2"/>
      <c r="HA286" s="2"/>
      <c r="HB286" s="2"/>
      <c r="HC286" s="2"/>
      <c r="HD286" s="2"/>
      <c r="HE286" s="2"/>
      <c r="HF286" s="2"/>
      <c r="HG286" s="2"/>
      <c r="HH286" s="2"/>
      <c r="HI286" s="2"/>
      <c r="HJ286" s="2"/>
      <c r="HK286" s="2"/>
      <c r="HL286" s="2"/>
      <c r="HM286" s="2"/>
      <c r="HN286" s="2"/>
      <c r="HO286" s="2"/>
      <c r="HP286" s="2"/>
      <c r="HQ286" s="2"/>
      <c r="HR286" s="2"/>
      <c r="HS286" s="2"/>
      <c r="HT286" s="2"/>
      <c r="HU286" s="2"/>
      <c r="HV286" s="2"/>
      <c r="HW286" s="2"/>
      <c r="HX286" s="2"/>
      <c r="HY286" s="2"/>
      <c r="HZ286" s="2"/>
      <c r="IA286" s="2"/>
      <c r="IB286" s="2"/>
      <c r="IC286" s="2"/>
      <c r="ID286" s="2"/>
      <c r="IE286" s="2"/>
      <c r="IF286" s="2"/>
      <c r="IG286" s="2"/>
      <c r="IH286" s="2"/>
      <c r="II286" s="2"/>
      <c r="IJ286" s="2"/>
      <c r="IK286" s="2"/>
      <c r="IL286" s="2"/>
      <c r="IM286" s="2"/>
      <c r="IN286" s="2"/>
      <c r="IO286" s="2"/>
      <c r="IP286" s="2"/>
      <c r="IQ286" s="2"/>
      <c r="IR286" s="2"/>
      <c r="IS286" s="2"/>
      <c r="IT286" s="2"/>
      <c r="IU286" s="2"/>
      <c r="IV286" s="2"/>
    </row>
    <row r="287" spans="2:256" ht="45" customHeight="1" x14ac:dyDescent="0.5">
      <c r="B287" s="23"/>
      <c r="C287" s="50"/>
      <c r="D287" s="279"/>
      <c r="E287" s="52" t="s">
        <v>19</v>
      </c>
      <c r="F287" s="181" t="s">
        <v>341</v>
      </c>
      <c r="G287" s="258"/>
      <c r="H287" s="85"/>
      <c r="I287" s="85">
        <v>200</v>
      </c>
      <c r="J287" s="85">
        <v>100</v>
      </c>
      <c r="K287" s="85"/>
      <c r="L287" s="85"/>
      <c r="M287" s="78"/>
      <c r="N287" s="78"/>
      <c r="O287" s="78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  <c r="CG287" s="2"/>
      <c r="CH287" s="2"/>
      <c r="CI287" s="2"/>
      <c r="CJ287" s="2"/>
      <c r="CK287" s="2"/>
      <c r="CL287" s="2"/>
      <c r="CM287" s="2"/>
      <c r="CN287" s="2"/>
      <c r="CO287" s="2"/>
      <c r="CP287" s="2"/>
      <c r="CQ287" s="2"/>
      <c r="CR287" s="2"/>
      <c r="CS287" s="2"/>
      <c r="CT287" s="2"/>
      <c r="CU287" s="2"/>
      <c r="CV287" s="2"/>
      <c r="CW287" s="2"/>
      <c r="CX287" s="2"/>
      <c r="CY287" s="2"/>
      <c r="CZ287" s="2"/>
      <c r="DA287" s="2"/>
      <c r="DB287" s="2"/>
      <c r="DC287" s="2"/>
      <c r="DD287" s="2"/>
      <c r="DE287" s="2"/>
      <c r="DF287" s="2"/>
      <c r="DG287" s="2"/>
      <c r="DH287" s="2"/>
      <c r="DI287" s="2"/>
      <c r="DJ287" s="2"/>
      <c r="DK287" s="2"/>
      <c r="DL287" s="2"/>
      <c r="DM287" s="2"/>
      <c r="DN287" s="2"/>
      <c r="DO287" s="2"/>
      <c r="DP287" s="2"/>
      <c r="DQ287" s="2"/>
      <c r="DR287" s="2"/>
      <c r="DS287" s="2"/>
      <c r="DT287" s="2"/>
      <c r="DU287" s="2"/>
      <c r="DV287" s="2"/>
      <c r="DW287" s="2"/>
      <c r="DX287" s="2"/>
      <c r="DY287" s="2"/>
      <c r="DZ287" s="2"/>
      <c r="EA287" s="2"/>
      <c r="EB287" s="2"/>
      <c r="EC287" s="2"/>
      <c r="ED287" s="2"/>
      <c r="EE287" s="2"/>
      <c r="EF287" s="2"/>
      <c r="EG287" s="2"/>
      <c r="EH287" s="2"/>
      <c r="EI287" s="2"/>
      <c r="EJ287" s="2"/>
      <c r="EK287" s="2"/>
      <c r="EL287" s="2"/>
      <c r="EM287" s="2"/>
      <c r="EN287" s="2"/>
      <c r="EO287" s="2"/>
      <c r="EP287" s="2"/>
      <c r="EQ287" s="2"/>
      <c r="ER287" s="2"/>
      <c r="ES287" s="2"/>
      <c r="ET287" s="2"/>
      <c r="EU287" s="2"/>
      <c r="EV287" s="2"/>
      <c r="EW287" s="2"/>
      <c r="EX287" s="2"/>
      <c r="EY287" s="2"/>
      <c r="EZ287" s="2"/>
      <c r="FA287" s="2"/>
      <c r="FB287" s="2"/>
      <c r="FC287" s="2"/>
      <c r="FD287" s="2"/>
      <c r="FE287" s="2"/>
      <c r="FF287" s="2"/>
      <c r="FG287" s="2"/>
      <c r="FH287" s="2"/>
      <c r="FI287" s="2"/>
      <c r="FJ287" s="2"/>
      <c r="FK287" s="2"/>
      <c r="FL287" s="2"/>
      <c r="FM287" s="2"/>
      <c r="FN287" s="2"/>
      <c r="FO287" s="2"/>
      <c r="FP287" s="2"/>
      <c r="FQ287" s="2"/>
      <c r="FR287" s="2"/>
      <c r="FS287" s="2"/>
      <c r="FT287" s="2"/>
      <c r="FU287" s="2"/>
      <c r="FV287" s="2"/>
      <c r="FW287" s="2"/>
      <c r="FX287" s="2"/>
      <c r="FY287" s="2"/>
      <c r="FZ287" s="2"/>
      <c r="GA287" s="2"/>
      <c r="GB287" s="2"/>
      <c r="GC287" s="2"/>
      <c r="GD287" s="2"/>
      <c r="GE287" s="2"/>
      <c r="GF287" s="2"/>
      <c r="GG287" s="2"/>
      <c r="GH287" s="2"/>
      <c r="GI287" s="2"/>
      <c r="GJ287" s="2"/>
      <c r="GK287" s="2"/>
      <c r="GL287" s="2"/>
      <c r="GM287" s="2"/>
      <c r="GN287" s="2"/>
      <c r="GO287" s="2"/>
      <c r="GP287" s="2"/>
      <c r="GQ287" s="2"/>
      <c r="GR287" s="2"/>
      <c r="GS287" s="2"/>
      <c r="GT287" s="2"/>
      <c r="GU287" s="2"/>
      <c r="GV287" s="2"/>
      <c r="GW287" s="2"/>
      <c r="GX287" s="2"/>
      <c r="GY287" s="2"/>
      <c r="GZ287" s="2"/>
      <c r="HA287" s="2"/>
      <c r="HB287" s="2"/>
      <c r="HC287" s="2"/>
      <c r="HD287" s="2"/>
      <c r="HE287" s="2"/>
      <c r="HF287" s="2"/>
      <c r="HG287" s="2"/>
      <c r="HH287" s="2"/>
      <c r="HI287" s="2"/>
      <c r="HJ287" s="2"/>
      <c r="HK287" s="2"/>
      <c r="HL287" s="2"/>
      <c r="HM287" s="2"/>
      <c r="HN287" s="2"/>
      <c r="HO287" s="2"/>
      <c r="HP287" s="2"/>
      <c r="HQ287" s="2"/>
      <c r="HR287" s="2"/>
      <c r="HS287" s="2"/>
      <c r="HT287" s="2"/>
      <c r="HU287" s="2"/>
      <c r="HV287" s="2"/>
      <c r="HW287" s="2"/>
      <c r="HX287" s="2"/>
      <c r="HY287" s="2"/>
      <c r="HZ287" s="2"/>
      <c r="IA287" s="2"/>
      <c r="IB287" s="2"/>
      <c r="IC287" s="2"/>
      <c r="ID287" s="2"/>
      <c r="IE287" s="2"/>
      <c r="IF287" s="2"/>
      <c r="IG287" s="2"/>
      <c r="IH287" s="2"/>
      <c r="II287" s="2"/>
      <c r="IJ287" s="2"/>
      <c r="IK287" s="2"/>
      <c r="IL287" s="2"/>
      <c r="IM287" s="2"/>
      <c r="IN287" s="2"/>
      <c r="IO287" s="2"/>
      <c r="IP287" s="2"/>
      <c r="IQ287" s="2"/>
      <c r="IR287" s="2"/>
      <c r="IS287" s="2"/>
      <c r="IT287" s="2"/>
      <c r="IU287" s="2"/>
      <c r="IV287" s="2"/>
    </row>
    <row r="288" spans="2:256" ht="45" customHeight="1" thickBot="1" x14ac:dyDescent="0.55000000000000004">
      <c r="B288" s="23"/>
      <c r="C288" s="119"/>
      <c r="D288" s="286"/>
      <c r="E288" s="89" t="s">
        <v>21</v>
      </c>
      <c r="F288" s="151" t="s">
        <v>342</v>
      </c>
      <c r="G288" s="152"/>
      <c r="H288" s="153"/>
      <c r="I288" s="153">
        <v>1200</v>
      </c>
      <c r="J288" s="153">
        <v>1000</v>
      </c>
      <c r="K288" s="153"/>
      <c r="L288" s="153"/>
      <c r="M288" s="269"/>
      <c r="N288" s="269"/>
      <c r="O288" s="269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  <c r="CG288" s="2"/>
      <c r="CH288" s="2"/>
      <c r="CI288" s="2"/>
      <c r="CJ288" s="2"/>
      <c r="CK288" s="2"/>
      <c r="CL288" s="2"/>
      <c r="CM288" s="2"/>
      <c r="CN288" s="2"/>
      <c r="CO288" s="2"/>
      <c r="CP288" s="2"/>
      <c r="CQ288" s="2"/>
      <c r="CR288" s="2"/>
      <c r="CS288" s="2"/>
      <c r="CT288" s="2"/>
      <c r="CU288" s="2"/>
      <c r="CV288" s="2"/>
      <c r="CW288" s="2"/>
      <c r="CX288" s="2"/>
      <c r="CY288" s="2"/>
      <c r="CZ288" s="2"/>
      <c r="DA288" s="2"/>
      <c r="DB288" s="2"/>
      <c r="DC288" s="2"/>
      <c r="DD288" s="2"/>
      <c r="DE288" s="2"/>
      <c r="DF288" s="2"/>
      <c r="DG288" s="2"/>
      <c r="DH288" s="2"/>
      <c r="DI288" s="2"/>
      <c r="DJ288" s="2"/>
      <c r="DK288" s="2"/>
      <c r="DL288" s="2"/>
      <c r="DM288" s="2"/>
      <c r="DN288" s="2"/>
      <c r="DO288" s="2"/>
      <c r="DP288" s="2"/>
      <c r="DQ288" s="2"/>
      <c r="DR288" s="2"/>
      <c r="DS288" s="2"/>
      <c r="DT288" s="2"/>
      <c r="DU288" s="2"/>
      <c r="DV288" s="2"/>
      <c r="DW288" s="2"/>
      <c r="DX288" s="2"/>
      <c r="DY288" s="2"/>
      <c r="DZ288" s="2"/>
      <c r="EA288" s="2"/>
      <c r="EB288" s="2"/>
      <c r="EC288" s="2"/>
      <c r="ED288" s="2"/>
      <c r="EE288" s="2"/>
      <c r="EF288" s="2"/>
      <c r="EG288" s="2"/>
      <c r="EH288" s="2"/>
      <c r="EI288" s="2"/>
      <c r="EJ288" s="2"/>
      <c r="EK288" s="2"/>
      <c r="EL288" s="2"/>
      <c r="EM288" s="2"/>
      <c r="EN288" s="2"/>
      <c r="EO288" s="2"/>
      <c r="EP288" s="2"/>
      <c r="EQ288" s="2"/>
      <c r="ER288" s="2"/>
      <c r="ES288" s="2"/>
      <c r="ET288" s="2"/>
      <c r="EU288" s="2"/>
      <c r="EV288" s="2"/>
      <c r="EW288" s="2"/>
      <c r="EX288" s="2"/>
      <c r="EY288" s="2"/>
      <c r="EZ288" s="2"/>
      <c r="FA288" s="2"/>
      <c r="FB288" s="2"/>
      <c r="FC288" s="2"/>
      <c r="FD288" s="2"/>
      <c r="FE288" s="2"/>
      <c r="FF288" s="2"/>
      <c r="FG288" s="2"/>
      <c r="FH288" s="2"/>
      <c r="FI288" s="2"/>
      <c r="FJ288" s="2"/>
      <c r="FK288" s="2"/>
      <c r="FL288" s="2"/>
      <c r="FM288" s="2"/>
      <c r="FN288" s="2"/>
      <c r="FO288" s="2"/>
      <c r="FP288" s="2"/>
      <c r="FQ288" s="2"/>
      <c r="FR288" s="2"/>
      <c r="FS288" s="2"/>
      <c r="FT288" s="2"/>
      <c r="FU288" s="2"/>
      <c r="FV288" s="2"/>
      <c r="FW288" s="2"/>
      <c r="FX288" s="2"/>
      <c r="FY288" s="2"/>
      <c r="FZ288" s="2"/>
      <c r="GA288" s="2"/>
      <c r="GB288" s="2"/>
      <c r="GC288" s="2"/>
      <c r="GD288" s="2"/>
      <c r="GE288" s="2"/>
      <c r="GF288" s="2"/>
      <c r="GG288" s="2"/>
      <c r="GH288" s="2"/>
      <c r="GI288" s="2"/>
      <c r="GJ288" s="2"/>
      <c r="GK288" s="2"/>
      <c r="GL288" s="2"/>
      <c r="GM288" s="2"/>
      <c r="GN288" s="2"/>
      <c r="GO288" s="2"/>
      <c r="GP288" s="2"/>
      <c r="GQ288" s="2"/>
      <c r="GR288" s="2"/>
      <c r="GS288" s="2"/>
      <c r="GT288" s="2"/>
      <c r="GU288" s="2"/>
      <c r="GV288" s="2"/>
      <c r="GW288" s="2"/>
      <c r="GX288" s="2"/>
      <c r="GY288" s="2"/>
      <c r="GZ288" s="2"/>
      <c r="HA288" s="2"/>
      <c r="HB288" s="2"/>
      <c r="HC288" s="2"/>
      <c r="HD288" s="2"/>
      <c r="HE288" s="2"/>
      <c r="HF288" s="2"/>
      <c r="HG288" s="2"/>
      <c r="HH288" s="2"/>
      <c r="HI288" s="2"/>
      <c r="HJ288" s="2"/>
      <c r="HK288" s="2"/>
      <c r="HL288" s="2"/>
      <c r="HM288" s="2"/>
      <c r="HN288" s="2"/>
      <c r="HO288" s="2"/>
      <c r="HP288" s="2"/>
      <c r="HQ288" s="2"/>
      <c r="HR288" s="2"/>
      <c r="HS288" s="2"/>
      <c r="HT288" s="2"/>
      <c r="HU288" s="2"/>
      <c r="HV288" s="2"/>
      <c r="HW288" s="2"/>
      <c r="HX288" s="2"/>
      <c r="HY288" s="2"/>
      <c r="HZ288" s="2"/>
      <c r="IA288" s="2"/>
      <c r="IB288" s="2"/>
      <c r="IC288" s="2"/>
      <c r="ID288" s="2"/>
      <c r="IE288" s="2"/>
      <c r="IF288" s="2"/>
      <c r="IG288" s="2"/>
      <c r="IH288" s="2"/>
      <c r="II288" s="2"/>
      <c r="IJ288" s="2"/>
      <c r="IK288" s="2"/>
      <c r="IL288" s="2"/>
      <c r="IM288" s="2"/>
      <c r="IN288" s="2"/>
      <c r="IO288" s="2"/>
      <c r="IP288" s="2"/>
      <c r="IQ288" s="2"/>
      <c r="IR288" s="2"/>
      <c r="IS288" s="2"/>
      <c r="IT288" s="2"/>
      <c r="IU288" s="2"/>
      <c r="IV288" s="2"/>
    </row>
    <row r="289" spans="1:256" ht="45" customHeight="1" thickTop="1" thickBot="1" x14ac:dyDescent="0.55000000000000004">
      <c r="B289" s="23"/>
      <c r="C289" s="157" t="s">
        <v>343</v>
      </c>
      <c r="D289" s="187" t="s">
        <v>344</v>
      </c>
      <c r="E289" s="159"/>
      <c r="F289" s="158"/>
      <c r="G289" s="190"/>
      <c r="H289" s="190"/>
      <c r="I289" s="190">
        <f>I290</f>
        <v>7800</v>
      </c>
      <c r="J289" s="190">
        <f>J290</f>
        <v>6000</v>
      </c>
      <c r="K289" s="190">
        <f t="shared" ref="K289:M289" si="25">K290</f>
        <v>0</v>
      </c>
      <c r="L289" s="190">
        <f t="shared" si="25"/>
        <v>0</v>
      </c>
      <c r="M289" s="190">
        <f t="shared" si="25"/>
        <v>0</v>
      </c>
      <c r="N289" s="190"/>
      <c r="O289" s="190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  <c r="CG289" s="2"/>
      <c r="CH289" s="2"/>
      <c r="CI289" s="2"/>
      <c r="CJ289" s="2"/>
      <c r="CK289" s="2"/>
      <c r="CL289" s="2"/>
      <c r="CM289" s="2"/>
      <c r="CN289" s="2"/>
      <c r="CO289" s="2"/>
      <c r="CP289" s="2"/>
      <c r="CQ289" s="2"/>
      <c r="CR289" s="2"/>
      <c r="CS289" s="2"/>
      <c r="CT289" s="2"/>
      <c r="CU289" s="2"/>
      <c r="CV289" s="2"/>
      <c r="CW289" s="2"/>
      <c r="CX289" s="2"/>
      <c r="CY289" s="2"/>
      <c r="CZ289" s="2"/>
      <c r="DA289" s="2"/>
      <c r="DB289" s="2"/>
      <c r="DC289" s="2"/>
      <c r="DD289" s="2"/>
      <c r="DE289" s="2"/>
      <c r="DF289" s="2"/>
      <c r="DG289" s="2"/>
      <c r="DH289" s="2"/>
      <c r="DI289" s="2"/>
      <c r="DJ289" s="2"/>
      <c r="DK289" s="2"/>
      <c r="DL289" s="2"/>
      <c r="DM289" s="2"/>
      <c r="DN289" s="2"/>
      <c r="DO289" s="2"/>
      <c r="DP289" s="2"/>
      <c r="DQ289" s="2"/>
      <c r="DR289" s="2"/>
      <c r="DS289" s="2"/>
      <c r="DT289" s="2"/>
      <c r="DU289" s="2"/>
      <c r="DV289" s="2"/>
      <c r="DW289" s="2"/>
      <c r="DX289" s="2"/>
      <c r="DY289" s="2"/>
      <c r="DZ289" s="2"/>
      <c r="EA289" s="2"/>
      <c r="EB289" s="2"/>
      <c r="EC289" s="2"/>
      <c r="ED289" s="2"/>
      <c r="EE289" s="2"/>
      <c r="EF289" s="2"/>
      <c r="EG289" s="2"/>
      <c r="EH289" s="2"/>
      <c r="EI289" s="2"/>
      <c r="EJ289" s="2"/>
      <c r="EK289" s="2"/>
      <c r="EL289" s="2"/>
      <c r="EM289" s="2"/>
      <c r="EN289" s="2"/>
      <c r="EO289" s="2"/>
      <c r="EP289" s="2"/>
      <c r="EQ289" s="2"/>
      <c r="ER289" s="2"/>
      <c r="ES289" s="2"/>
      <c r="ET289" s="2"/>
      <c r="EU289" s="2"/>
      <c r="EV289" s="2"/>
      <c r="EW289" s="2"/>
      <c r="EX289" s="2"/>
      <c r="EY289" s="2"/>
      <c r="EZ289" s="2"/>
      <c r="FA289" s="2"/>
      <c r="FB289" s="2"/>
      <c r="FC289" s="2"/>
      <c r="FD289" s="2"/>
      <c r="FE289" s="2"/>
      <c r="FF289" s="2"/>
      <c r="FG289" s="2"/>
      <c r="FH289" s="2"/>
      <c r="FI289" s="2"/>
      <c r="FJ289" s="2"/>
      <c r="FK289" s="2"/>
      <c r="FL289" s="2"/>
      <c r="FM289" s="2"/>
      <c r="FN289" s="2"/>
      <c r="FO289" s="2"/>
      <c r="FP289" s="2"/>
      <c r="FQ289" s="2"/>
      <c r="FR289" s="2"/>
      <c r="FS289" s="2"/>
      <c r="FT289" s="2"/>
      <c r="FU289" s="2"/>
      <c r="FV289" s="2"/>
      <c r="FW289" s="2"/>
      <c r="FX289" s="2"/>
      <c r="FY289" s="2"/>
      <c r="FZ289" s="2"/>
      <c r="GA289" s="2"/>
      <c r="GB289" s="2"/>
      <c r="GC289" s="2"/>
      <c r="GD289" s="2"/>
      <c r="GE289" s="2"/>
      <c r="GF289" s="2"/>
      <c r="GG289" s="2"/>
      <c r="GH289" s="2"/>
      <c r="GI289" s="2"/>
      <c r="GJ289" s="2"/>
      <c r="GK289" s="2"/>
      <c r="GL289" s="2"/>
      <c r="GM289" s="2"/>
      <c r="GN289" s="2"/>
      <c r="GO289" s="2"/>
      <c r="GP289" s="2"/>
      <c r="GQ289" s="2"/>
      <c r="GR289" s="2"/>
      <c r="GS289" s="2"/>
      <c r="GT289" s="2"/>
      <c r="GU289" s="2"/>
      <c r="GV289" s="2"/>
      <c r="GW289" s="2"/>
      <c r="GX289" s="2"/>
      <c r="GY289" s="2"/>
      <c r="GZ289" s="2"/>
      <c r="HA289" s="2"/>
      <c r="HB289" s="2"/>
      <c r="HC289" s="2"/>
      <c r="HD289" s="2"/>
      <c r="HE289" s="2"/>
      <c r="HF289" s="2"/>
      <c r="HG289" s="2"/>
      <c r="HH289" s="2"/>
      <c r="HI289" s="2"/>
      <c r="HJ289" s="2"/>
      <c r="HK289" s="2"/>
      <c r="HL289" s="2"/>
      <c r="HM289" s="2"/>
      <c r="HN289" s="2"/>
      <c r="HO289" s="2"/>
      <c r="HP289" s="2"/>
      <c r="HQ289" s="2"/>
      <c r="HR289" s="2"/>
      <c r="HS289" s="2"/>
      <c r="HT289" s="2"/>
      <c r="HU289" s="2"/>
      <c r="HV289" s="2"/>
      <c r="HW289" s="2"/>
      <c r="HX289" s="2"/>
      <c r="HY289" s="2"/>
      <c r="HZ289" s="2"/>
      <c r="IA289" s="2"/>
      <c r="IB289" s="2"/>
      <c r="IC289" s="2"/>
      <c r="ID289" s="2"/>
      <c r="IE289" s="2"/>
      <c r="IF289" s="2"/>
      <c r="IG289" s="2"/>
      <c r="IH289" s="2"/>
      <c r="II289" s="2"/>
      <c r="IJ289" s="2"/>
      <c r="IK289" s="2"/>
      <c r="IL289" s="2"/>
      <c r="IM289" s="2"/>
      <c r="IN289" s="2"/>
      <c r="IO289" s="2"/>
      <c r="IP289" s="2"/>
      <c r="IQ289" s="2"/>
      <c r="IR289" s="2"/>
      <c r="IS289" s="2"/>
      <c r="IT289" s="2"/>
      <c r="IU289" s="2"/>
      <c r="IV289" s="2"/>
    </row>
    <row r="290" spans="1:256" ht="45" customHeight="1" thickTop="1" x14ac:dyDescent="0.5">
      <c r="B290" s="23"/>
      <c r="C290" s="50" t="s">
        <v>345</v>
      </c>
      <c r="D290" s="279" t="s">
        <v>346</v>
      </c>
      <c r="E290" s="52"/>
      <c r="F290" s="181"/>
      <c r="G290" s="287"/>
      <c r="H290" s="78"/>
      <c r="I290" s="78">
        <f>SUM(I291:I294)</f>
        <v>7800</v>
      </c>
      <c r="J290" s="78">
        <f>SUM(J291:J294)</f>
        <v>6000</v>
      </c>
      <c r="K290" s="78">
        <f>SUM(K291:K294)</f>
        <v>0</v>
      </c>
      <c r="L290" s="78"/>
      <c r="M290" s="78"/>
      <c r="N290" s="78"/>
      <c r="O290" s="78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  <c r="CG290" s="2"/>
      <c r="CH290" s="2"/>
      <c r="CI290" s="2"/>
      <c r="CJ290" s="2"/>
      <c r="CK290" s="2"/>
      <c r="CL290" s="2"/>
      <c r="CM290" s="2"/>
      <c r="CN290" s="2"/>
      <c r="CO290" s="2"/>
      <c r="CP290" s="2"/>
      <c r="CQ290" s="2"/>
      <c r="CR290" s="2"/>
      <c r="CS290" s="2"/>
      <c r="CT290" s="2"/>
      <c r="CU290" s="2"/>
      <c r="CV290" s="2"/>
      <c r="CW290" s="2"/>
      <c r="CX290" s="2"/>
      <c r="CY290" s="2"/>
      <c r="CZ290" s="2"/>
      <c r="DA290" s="2"/>
      <c r="DB290" s="2"/>
      <c r="DC290" s="2"/>
      <c r="DD290" s="2"/>
      <c r="DE290" s="2"/>
      <c r="DF290" s="2"/>
      <c r="DG290" s="2"/>
      <c r="DH290" s="2"/>
      <c r="DI290" s="2"/>
      <c r="DJ290" s="2"/>
      <c r="DK290" s="2"/>
      <c r="DL290" s="2"/>
      <c r="DM290" s="2"/>
      <c r="DN290" s="2"/>
      <c r="DO290" s="2"/>
      <c r="DP290" s="2"/>
      <c r="DQ290" s="2"/>
      <c r="DR290" s="2"/>
      <c r="DS290" s="2"/>
      <c r="DT290" s="2"/>
      <c r="DU290" s="2"/>
      <c r="DV290" s="2"/>
      <c r="DW290" s="2"/>
      <c r="DX290" s="2"/>
      <c r="DY290" s="2"/>
      <c r="DZ290" s="2"/>
      <c r="EA290" s="2"/>
      <c r="EB290" s="2"/>
      <c r="EC290" s="2"/>
      <c r="ED290" s="2"/>
      <c r="EE290" s="2"/>
      <c r="EF290" s="2"/>
      <c r="EG290" s="2"/>
      <c r="EH290" s="2"/>
      <c r="EI290" s="2"/>
      <c r="EJ290" s="2"/>
      <c r="EK290" s="2"/>
      <c r="EL290" s="2"/>
      <c r="EM290" s="2"/>
      <c r="EN290" s="2"/>
      <c r="EO290" s="2"/>
      <c r="EP290" s="2"/>
      <c r="EQ290" s="2"/>
      <c r="ER290" s="2"/>
      <c r="ES290" s="2"/>
      <c r="ET290" s="2"/>
      <c r="EU290" s="2"/>
      <c r="EV290" s="2"/>
      <c r="EW290" s="2"/>
      <c r="EX290" s="2"/>
      <c r="EY290" s="2"/>
      <c r="EZ290" s="2"/>
      <c r="FA290" s="2"/>
      <c r="FB290" s="2"/>
      <c r="FC290" s="2"/>
      <c r="FD290" s="2"/>
      <c r="FE290" s="2"/>
      <c r="FF290" s="2"/>
      <c r="FG290" s="2"/>
      <c r="FH290" s="2"/>
      <c r="FI290" s="2"/>
      <c r="FJ290" s="2"/>
      <c r="FK290" s="2"/>
      <c r="FL290" s="2"/>
      <c r="FM290" s="2"/>
      <c r="FN290" s="2"/>
      <c r="FO290" s="2"/>
      <c r="FP290" s="2"/>
      <c r="FQ290" s="2"/>
      <c r="FR290" s="2"/>
      <c r="FS290" s="2"/>
      <c r="FT290" s="2"/>
      <c r="FU290" s="2"/>
      <c r="FV290" s="2"/>
      <c r="FW290" s="2"/>
      <c r="FX290" s="2"/>
      <c r="FY290" s="2"/>
      <c r="FZ290" s="2"/>
      <c r="GA290" s="2"/>
      <c r="GB290" s="2"/>
      <c r="GC290" s="2"/>
      <c r="GD290" s="2"/>
      <c r="GE290" s="2"/>
      <c r="GF290" s="2"/>
      <c r="GG290" s="2"/>
      <c r="GH290" s="2"/>
      <c r="GI290" s="2"/>
      <c r="GJ290" s="2"/>
      <c r="GK290" s="2"/>
      <c r="GL290" s="2"/>
      <c r="GM290" s="2"/>
      <c r="GN290" s="2"/>
      <c r="GO290" s="2"/>
      <c r="GP290" s="2"/>
      <c r="GQ290" s="2"/>
      <c r="GR290" s="2"/>
      <c r="GS290" s="2"/>
      <c r="GT290" s="2"/>
      <c r="GU290" s="2"/>
      <c r="GV290" s="2"/>
      <c r="GW290" s="2"/>
      <c r="GX290" s="2"/>
      <c r="GY290" s="2"/>
      <c r="GZ290" s="2"/>
      <c r="HA290" s="2"/>
      <c r="HB290" s="2"/>
      <c r="HC290" s="2"/>
      <c r="HD290" s="2"/>
      <c r="HE290" s="2"/>
      <c r="HF290" s="2"/>
      <c r="HG290" s="2"/>
      <c r="HH290" s="2"/>
      <c r="HI290" s="2"/>
      <c r="HJ290" s="2"/>
      <c r="HK290" s="2"/>
      <c r="HL290" s="2"/>
      <c r="HM290" s="2"/>
      <c r="HN290" s="2"/>
      <c r="HO290" s="2"/>
      <c r="HP290" s="2"/>
      <c r="HQ290" s="2"/>
      <c r="HR290" s="2"/>
      <c r="HS290" s="2"/>
      <c r="HT290" s="2"/>
      <c r="HU290" s="2"/>
      <c r="HV290" s="2"/>
      <c r="HW290" s="2"/>
      <c r="HX290" s="2"/>
      <c r="HY290" s="2"/>
      <c r="HZ290" s="2"/>
      <c r="IA290" s="2"/>
      <c r="IB290" s="2"/>
      <c r="IC290" s="2"/>
      <c r="ID290" s="2"/>
      <c r="IE290" s="2"/>
      <c r="IF290" s="2"/>
      <c r="IG290" s="2"/>
      <c r="IH290" s="2"/>
      <c r="II290" s="2"/>
      <c r="IJ290" s="2"/>
      <c r="IK290" s="2"/>
      <c r="IL290" s="2"/>
      <c r="IM290" s="2"/>
      <c r="IN290" s="2"/>
      <c r="IO290" s="2"/>
      <c r="IP290" s="2"/>
      <c r="IQ290" s="2"/>
      <c r="IR290" s="2"/>
      <c r="IS290" s="2"/>
      <c r="IT290" s="2"/>
      <c r="IU290" s="2"/>
      <c r="IV290" s="2"/>
    </row>
    <row r="291" spans="1:256" ht="45" customHeight="1" x14ac:dyDescent="0.5">
      <c r="B291" s="23"/>
      <c r="C291" s="58"/>
      <c r="D291" s="288"/>
      <c r="E291" s="52" t="s">
        <v>19</v>
      </c>
      <c r="F291" s="279" t="s">
        <v>347</v>
      </c>
      <c r="G291" s="75"/>
      <c r="H291" s="75"/>
      <c r="I291" s="75">
        <v>3400</v>
      </c>
      <c r="J291" s="75">
        <v>2600</v>
      </c>
      <c r="K291" s="75"/>
      <c r="L291" s="75"/>
      <c r="M291" s="75"/>
      <c r="N291" s="75"/>
      <c r="O291" s="75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  <c r="CG291" s="2"/>
      <c r="CH291" s="2"/>
      <c r="CI291" s="2"/>
      <c r="CJ291" s="2"/>
      <c r="CK291" s="2"/>
      <c r="CL291" s="2"/>
      <c r="CM291" s="2"/>
      <c r="CN291" s="2"/>
      <c r="CO291" s="2"/>
      <c r="CP291" s="2"/>
      <c r="CQ291" s="2"/>
      <c r="CR291" s="2"/>
      <c r="CS291" s="2"/>
      <c r="CT291" s="2"/>
      <c r="CU291" s="2"/>
      <c r="CV291" s="2"/>
      <c r="CW291" s="2"/>
      <c r="CX291" s="2"/>
      <c r="CY291" s="2"/>
      <c r="CZ291" s="2"/>
      <c r="DA291" s="2"/>
      <c r="DB291" s="2"/>
      <c r="DC291" s="2"/>
      <c r="DD291" s="2"/>
      <c r="DE291" s="2"/>
      <c r="DF291" s="2"/>
      <c r="DG291" s="2"/>
      <c r="DH291" s="2"/>
      <c r="DI291" s="2"/>
      <c r="DJ291" s="2"/>
      <c r="DK291" s="2"/>
      <c r="DL291" s="2"/>
      <c r="DM291" s="2"/>
      <c r="DN291" s="2"/>
      <c r="DO291" s="2"/>
      <c r="DP291" s="2"/>
      <c r="DQ291" s="2"/>
      <c r="DR291" s="2"/>
      <c r="DS291" s="2"/>
      <c r="DT291" s="2"/>
      <c r="DU291" s="2"/>
      <c r="DV291" s="2"/>
      <c r="DW291" s="2"/>
      <c r="DX291" s="2"/>
      <c r="DY291" s="2"/>
      <c r="DZ291" s="2"/>
      <c r="EA291" s="2"/>
      <c r="EB291" s="2"/>
      <c r="EC291" s="2"/>
      <c r="ED291" s="2"/>
      <c r="EE291" s="2"/>
      <c r="EF291" s="2"/>
      <c r="EG291" s="2"/>
      <c r="EH291" s="2"/>
      <c r="EI291" s="2"/>
      <c r="EJ291" s="2"/>
      <c r="EK291" s="2"/>
      <c r="EL291" s="2"/>
      <c r="EM291" s="2"/>
      <c r="EN291" s="2"/>
      <c r="EO291" s="2"/>
      <c r="EP291" s="2"/>
      <c r="EQ291" s="2"/>
      <c r="ER291" s="2"/>
      <c r="ES291" s="2"/>
      <c r="ET291" s="2"/>
      <c r="EU291" s="2"/>
      <c r="EV291" s="2"/>
      <c r="EW291" s="2"/>
      <c r="EX291" s="2"/>
      <c r="EY291" s="2"/>
      <c r="EZ291" s="2"/>
      <c r="FA291" s="2"/>
      <c r="FB291" s="2"/>
      <c r="FC291" s="2"/>
      <c r="FD291" s="2"/>
      <c r="FE291" s="2"/>
      <c r="FF291" s="2"/>
      <c r="FG291" s="2"/>
      <c r="FH291" s="2"/>
      <c r="FI291" s="2"/>
      <c r="FJ291" s="2"/>
      <c r="FK291" s="2"/>
      <c r="FL291" s="2"/>
      <c r="FM291" s="2"/>
      <c r="FN291" s="2"/>
      <c r="FO291" s="2"/>
      <c r="FP291" s="2"/>
      <c r="FQ291" s="2"/>
      <c r="FR291" s="2"/>
      <c r="FS291" s="2"/>
      <c r="FT291" s="2"/>
      <c r="FU291" s="2"/>
      <c r="FV291" s="2"/>
      <c r="FW291" s="2"/>
      <c r="FX291" s="2"/>
      <c r="FY291" s="2"/>
      <c r="FZ291" s="2"/>
      <c r="GA291" s="2"/>
      <c r="GB291" s="2"/>
      <c r="GC291" s="2"/>
      <c r="GD291" s="2"/>
      <c r="GE291" s="2"/>
      <c r="GF291" s="2"/>
      <c r="GG291" s="2"/>
      <c r="GH291" s="2"/>
      <c r="GI291" s="2"/>
      <c r="GJ291" s="2"/>
      <c r="GK291" s="2"/>
      <c r="GL291" s="2"/>
      <c r="GM291" s="2"/>
      <c r="GN291" s="2"/>
      <c r="GO291" s="2"/>
      <c r="GP291" s="2"/>
      <c r="GQ291" s="2"/>
      <c r="GR291" s="2"/>
      <c r="GS291" s="2"/>
      <c r="GT291" s="2"/>
      <c r="GU291" s="2"/>
      <c r="GV291" s="2"/>
      <c r="GW291" s="2"/>
      <c r="GX291" s="2"/>
      <c r="GY291" s="2"/>
      <c r="GZ291" s="2"/>
      <c r="HA291" s="2"/>
      <c r="HB291" s="2"/>
      <c r="HC291" s="2"/>
      <c r="HD291" s="2"/>
      <c r="HE291" s="2"/>
      <c r="HF291" s="2"/>
      <c r="HG291" s="2"/>
      <c r="HH291" s="2"/>
      <c r="HI291" s="2"/>
      <c r="HJ291" s="2"/>
      <c r="HK291" s="2"/>
      <c r="HL291" s="2"/>
      <c r="HM291" s="2"/>
      <c r="HN291" s="2"/>
      <c r="HO291" s="2"/>
      <c r="HP291" s="2"/>
      <c r="HQ291" s="2"/>
      <c r="HR291" s="2"/>
      <c r="HS291" s="2"/>
      <c r="HT291" s="2"/>
      <c r="HU291" s="2"/>
      <c r="HV291" s="2"/>
      <c r="HW291" s="2"/>
      <c r="HX291" s="2"/>
      <c r="HY291" s="2"/>
      <c r="HZ291" s="2"/>
      <c r="IA291" s="2"/>
      <c r="IB291" s="2"/>
      <c r="IC291" s="2"/>
      <c r="ID291" s="2"/>
      <c r="IE291" s="2"/>
      <c r="IF291" s="2"/>
      <c r="IG291" s="2"/>
      <c r="IH291" s="2"/>
      <c r="II291" s="2"/>
      <c r="IJ291" s="2"/>
      <c r="IK291" s="2"/>
      <c r="IL291" s="2"/>
      <c r="IM291" s="2"/>
      <c r="IN291" s="2"/>
      <c r="IO291" s="2"/>
      <c r="IP291" s="2"/>
      <c r="IQ291" s="2"/>
      <c r="IR291" s="2"/>
      <c r="IS291" s="2"/>
      <c r="IT291" s="2"/>
      <c r="IU291" s="2"/>
      <c r="IV291" s="2"/>
    </row>
    <row r="292" spans="1:256" ht="45" customHeight="1" x14ac:dyDescent="0.5">
      <c r="B292" s="23"/>
      <c r="C292" s="55"/>
      <c r="D292" s="280"/>
      <c r="E292" s="57" t="s">
        <v>21</v>
      </c>
      <c r="F292" s="229" t="s">
        <v>348</v>
      </c>
      <c r="G292" s="75"/>
      <c r="H292" s="75"/>
      <c r="I292" s="75">
        <v>1400</v>
      </c>
      <c r="J292" s="75">
        <v>1400</v>
      </c>
      <c r="K292" s="75"/>
      <c r="L292" s="75"/>
      <c r="M292" s="75"/>
      <c r="N292" s="75"/>
      <c r="O292" s="75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  <c r="CG292" s="2"/>
      <c r="CH292" s="2"/>
      <c r="CI292" s="2"/>
      <c r="CJ292" s="2"/>
      <c r="CK292" s="2"/>
      <c r="CL292" s="2"/>
      <c r="CM292" s="2"/>
      <c r="CN292" s="2"/>
      <c r="CO292" s="2"/>
      <c r="CP292" s="2"/>
      <c r="CQ292" s="2"/>
      <c r="CR292" s="2"/>
      <c r="CS292" s="2"/>
      <c r="CT292" s="2"/>
      <c r="CU292" s="2"/>
      <c r="CV292" s="2"/>
      <c r="CW292" s="2"/>
      <c r="CX292" s="2"/>
      <c r="CY292" s="2"/>
      <c r="CZ292" s="2"/>
      <c r="DA292" s="2"/>
      <c r="DB292" s="2"/>
      <c r="DC292" s="2"/>
      <c r="DD292" s="2"/>
      <c r="DE292" s="2"/>
      <c r="DF292" s="2"/>
      <c r="DG292" s="2"/>
      <c r="DH292" s="2"/>
      <c r="DI292" s="2"/>
      <c r="DJ292" s="2"/>
      <c r="DK292" s="2"/>
      <c r="DL292" s="2"/>
      <c r="DM292" s="2"/>
      <c r="DN292" s="2"/>
      <c r="DO292" s="2"/>
      <c r="DP292" s="2"/>
      <c r="DQ292" s="2"/>
      <c r="DR292" s="2"/>
      <c r="DS292" s="2"/>
      <c r="DT292" s="2"/>
      <c r="DU292" s="2"/>
      <c r="DV292" s="2"/>
      <c r="DW292" s="2"/>
      <c r="DX292" s="2"/>
      <c r="DY292" s="2"/>
      <c r="DZ292" s="2"/>
      <c r="EA292" s="2"/>
      <c r="EB292" s="2"/>
      <c r="EC292" s="2"/>
      <c r="ED292" s="2"/>
      <c r="EE292" s="2"/>
      <c r="EF292" s="2"/>
      <c r="EG292" s="2"/>
      <c r="EH292" s="2"/>
      <c r="EI292" s="2"/>
      <c r="EJ292" s="2"/>
      <c r="EK292" s="2"/>
      <c r="EL292" s="2"/>
      <c r="EM292" s="2"/>
      <c r="EN292" s="2"/>
      <c r="EO292" s="2"/>
      <c r="EP292" s="2"/>
      <c r="EQ292" s="2"/>
      <c r="ER292" s="2"/>
      <c r="ES292" s="2"/>
      <c r="ET292" s="2"/>
      <c r="EU292" s="2"/>
      <c r="EV292" s="2"/>
      <c r="EW292" s="2"/>
      <c r="EX292" s="2"/>
      <c r="EY292" s="2"/>
      <c r="EZ292" s="2"/>
      <c r="FA292" s="2"/>
      <c r="FB292" s="2"/>
      <c r="FC292" s="2"/>
      <c r="FD292" s="2"/>
      <c r="FE292" s="2"/>
      <c r="FF292" s="2"/>
      <c r="FG292" s="2"/>
      <c r="FH292" s="2"/>
      <c r="FI292" s="2"/>
      <c r="FJ292" s="2"/>
      <c r="FK292" s="2"/>
      <c r="FL292" s="2"/>
      <c r="FM292" s="2"/>
      <c r="FN292" s="2"/>
      <c r="FO292" s="2"/>
      <c r="FP292" s="2"/>
      <c r="FQ292" s="2"/>
      <c r="FR292" s="2"/>
      <c r="FS292" s="2"/>
      <c r="FT292" s="2"/>
      <c r="FU292" s="2"/>
      <c r="FV292" s="2"/>
      <c r="FW292" s="2"/>
      <c r="FX292" s="2"/>
      <c r="FY292" s="2"/>
      <c r="FZ292" s="2"/>
      <c r="GA292" s="2"/>
      <c r="GB292" s="2"/>
      <c r="GC292" s="2"/>
      <c r="GD292" s="2"/>
      <c r="GE292" s="2"/>
      <c r="GF292" s="2"/>
      <c r="GG292" s="2"/>
      <c r="GH292" s="2"/>
      <c r="GI292" s="2"/>
      <c r="GJ292" s="2"/>
      <c r="GK292" s="2"/>
      <c r="GL292" s="2"/>
      <c r="GM292" s="2"/>
      <c r="GN292" s="2"/>
      <c r="GO292" s="2"/>
      <c r="GP292" s="2"/>
      <c r="GQ292" s="2"/>
      <c r="GR292" s="2"/>
      <c r="GS292" s="2"/>
      <c r="GT292" s="2"/>
      <c r="GU292" s="2"/>
      <c r="GV292" s="2"/>
      <c r="GW292" s="2"/>
      <c r="GX292" s="2"/>
      <c r="GY292" s="2"/>
      <c r="GZ292" s="2"/>
      <c r="HA292" s="2"/>
      <c r="HB292" s="2"/>
      <c r="HC292" s="2"/>
      <c r="HD292" s="2"/>
      <c r="HE292" s="2"/>
      <c r="HF292" s="2"/>
      <c r="HG292" s="2"/>
      <c r="HH292" s="2"/>
      <c r="HI292" s="2"/>
      <c r="HJ292" s="2"/>
      <c r="HK292" s="2"/>
      <c r="HL292" s="2"/>
      <c r="HM292" s="2"/>
      <c r="HN292" s="2"/>
      <c r="HO292" s="2"/>
      <c r="HP292" s="2"/>
      <c r="HQ292" s="2"/>
      <c r="HR292" s="2"/>
      <c r="HS292" s="2"/>
      <c r="HT292" s="2"/>
      <c r="HU292" s="2"/>
      <c r="HV292" s="2"/>
      <c r="HW292" s="2"/>
      <c r="HX292" s="2"/>
      <c r="HY292" s="2"/>
      <c r="HZ292" s="2"/>
      <c r="IA292" s="2"/>
      <c r="IB292" s="2"/>
      <c r="IC292" s="2"/>
      <c r="ID292" s="2"/>
      <c r="IE292" s="2"/>
      <c r="IF292" s="2"/>
      <c r="IG292" s="2"/>
      <c r="IH292" s="2"/>
      <c r="II292" s="2"/>
      <c r="IJ292" s="2"/>
      <c r="IK292" s="2"/>
      <c r="IL292" s="2"/>
      <c r="IM292" s="2"/>
      <c r="IN292" s="2"/>
      <c r="IO292" s="2"/>
      <c r="IP292" s="2"/>
      <c r="IQ292" s="2"/>
      <c r="IR292" s="2"/>
      <c r="IS292" s="2"/>
      <c r="IT292" s="2"/>
      <c r="IU292" s="2"/>
      <c r="IV292" s="2"/>
    </row>
    <row r="293" spans="1:256" ht="45" customHeight="1" x14ac:dyDescent="0.5">
      <c r="B293" s="23"/>
      <c r="C293" s="64"/>
      <c r="D293" s="80"/>
      <c r="E293" s="81" t="s">
        <v>77</v>
      </c>
      <c r="F293" s="110" t="s">
        <v>349</v>
      </c>
      <c r="G293" s="147"/>
      <c r="H293" s="147"/>
      <c r="I293" s="147">
        <v>3000</v>
      </c>
      <c r="J293" s="147">
        <v>2000</v>
      </c>
      <c r="K293" s="147"/>
      <c r="L293" s="147"/>
      <c r="M293" s="147"/>
      <c r="N293" s="147"/>
      <c r="O293" s="147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  <c r="CG293" s="2"/>
      <c r="CH293" s="2"/>
      <c r="CI293" s="2"/>
      <c r="CJ293" s="2"/>
      <c r="CK293" s="2"/>
      <c r="CL293" s="2"/>
      <c r="CM293" s="2"/>
      <c r="CN293" s="2"/>
      <c r="CO293" s="2"/>
      <c r="CP293" s="2"/>
      <c r="CQ293" s="2"/>
      <c r="CR293" s="2"/>
      <c r="CS293" s="2"/>
      <c r="CT293" s="2"/>
      <c r="CU293" s="2"/>
      <c r="CV293" s="2"/>
      <c r="CW293" s="2"/>
      <c r="CX293" s="2"/>
      <c r="CY293" s="2"/>
      <c r="CZ293" s="2"/>
      <c r="DA293" s="2"/>
      <c r="DB293" s="2"/>
      <c r="DC293" s="2"/>
      <c r="DD293" s="2"/>
      <c r="DE293" s="2"/>
      <c r="DF293" s="2"/>
      <c r="DG293" s="2"/>
      <c r="DH293" s="2"/>
      <c r="DI293" s="2"/>
      <c r="DJ293" s="2"/>
      <c r="DK293" s="2"/>
      <c r="DL293" s="2"/>
      <c r="DM293" s="2"/>
      <c r="DN293" s="2"/>
      <c r="DO293" s="2"/>
      <c r="DP293" s="2"/>
      <c r="DQ293" s="2"/>
      <c r="DR293" s="2"/>
      <c r="DS293" s="2"/>
      <c r="DT293" s="2"/>
      <c r="DU293" s="2"/>
      <c r="DV293" s="2"/>
      <c r="DW293" s="2"/>
      <c r="DX293" s="2"/>
      <c r="DY293" s="2"/>
      <c r="DZ293" s="2"/>
      <c r="EA293" s="2"/>
      <c r="EB293" s="2"/>
      <c r="EC293" s="2"/>
      <c r="ED293" s="2"/>
      <c r="EE293" s="2"/>
      <c r="EF293" s="2"/>
      <c r="EG293" s="2"/>
      <c r="EH293" s="2"/>
      <c r="EI293" s="2"/>
      <c r="EJ293" s="2"/>
      <c r="EK293" s="2"/>
      <c r="EL293" s="2"/>
      <c r="EM293" s="2"/>
      <c r="EN293" s="2"/>
      <c r="EO293" s="2"/>
      <c r="EP293" s="2"/>
      <c r="EQ293" s="2"/>
      <c r="ER293" s="2"/>
      <c r="ES293" s="2"/>
      <c r="ET293" s="2"/>
      <c r="EU293" s="2"/>
      <c r="EV293" s="2"/>
      <c r="EW293" s="2"/>
      <c r="EX293" s="2"/>
      <c r="EY293" s="2"/>
      <c r="EZ293" s="2"/>
      <c r="FA293" s="2"/>
      <c r="FB293" s="2"/>
      <c r="FC293" s="2"/>
      <c r="FD293" s="2"/>
      <c r="FE293" s="2"/>
      <c r="FF293" s="2"/>
      <c r="FG293" s="2"/>
      <c r="FH293" s="2"/>
      <c r="FI293" s="2"/>
      <c r="FJ293" s="2"/>
      <c r="FK293" s="2"/>
      <c r="FL293" s="2"/>
      <c r="FM293" s="2"/>
      <c r="FN293" s="2"/>
      <c r="FO293" s="2"/>
      <c r="FP293" s="2"/>
      <c r="FQ293" s="2"/>
      <c r="FR293" s="2"/>
      <c r="FS293" s="2"/>
      <c r="FT293" s="2"/>
      <c r="FU293" s="2"/>
      <c r="FV293" s="2"/>
      <c r="FW293" s="2"/>
      <c r="FX293" s="2"/>
      <c r="FY293" s="2"/>
      <c r="FZ293" s="2"/>
      <c r="GA293" s="2"/>
      <c r="GB293" s="2"/>
      <c r="GC293" s="2"/>
      <c r="GD293" s="2"/>
      <c r="GE293" s="2"/>
      <c r="GF293" s="2"/>
      <c r="GG293" s="2"/>
      <c r="GH293" s="2"/>
      <c r="GI293" s="2"/>
      <c r="GJ293" s="2"/>
      <c r="GK293" s="2"/>
      <c r="GL293" s="2"/>
      <c r="GM293" s="2"/>
      <c r="GN293" s="2"/>
      <c r="GO293" s="2"/>
      <c r="GP293" s="2"/>
      <c r="GQ293" s="2"/>
      <c r="GR293" s="2"/>
      <c r="GS293" s="2"/>
      <c r="GT293" s="2"/>
      <c r="GU293" s="2"/>
      <c r="GV293" s="2"/>
      <c r="GW293" s="2"/>
      <c r="GX293" s="2"/>
      <c r="GY293" s="2"/>
      <c r="GZ293" s="2"/>
      <c r="HA293" s="2"/>
      <c r="HB293" s="2"/>
      <c r="HC293" s="2"/>
      <c r="HD293" s="2"/>
      <c r="HE293" s="2"/>
      <c r="HF293" s="2"/>
      <c r="HG293" s="2"/>
      <c r="HH293" s="2"/>
      <c r="HI293" s="2"/>
      <c r="HJ293" s="2"/>
      <c r="HK293" s="2"/>
      <c r="HL293" s="2"/>
      <c r="HM293" s="2"/>
      <c r="HN293" s="2"/>
      <c r="HO293" s="2"/>
      <c r="HP293" s="2"/>
      <c r="HQ293" s="2"/>
      <c r="HR293" s="2"/>
      <c r="HS293" s="2"/>
      <c r="HT293" s="2"/>
      <c r="HU293" s="2"/>
      <c r="HV293" s="2"/>
      <c r="HW293" s="2"/>
      <c r="HX293" s="2"/>
      <c r="HY293" s="2"/>
      <c r="HZ293" s="2"/>
      <c r="IA293" s="2"/>
      <c r="IB293" s="2"/>
      <c r="IC293" s="2"/>
      <c r="ID293" s="2"/>
      <c r="IE293" s="2"/>
      <c r="IF293" s="2"/>
      <c r="IG293" s="2"/>
      <c r="IH293" s="2"/>
      <c r="II293" s="2"/>
      <c r="IJ293" s="2"/>
      <c r="IK293" s="2"/>
      <c r="IL293" s="2"/>
      <c r="IM293" s="2"/>
      <c r="IN293" s="2"/>
      <c r="IO293" s="2"/>
      <c r="IP293" s="2"/>
      <c r="IQ293" s="2"/>
      <c r="IR293" s="2"/>
      <c r="IS293" s="2"/>
      <c r="IT293" s="2"/>
      <c r="IU293" s="2"/>
      <c r="IV293" s="2"/>
    </row>
    <row r="294" spans="1:256" ht="45" customHeight="1" thickBot="1" x14ac:dyDescent="0.55000000000000004">
      <c r="B294" s="23"/>
      <c r="C294" s="119"/>
      <c r="D294" s="289"/>
      <c r="E294" s="89" t="s">
        <v>23</v>
      </c>
      <c r="F294" s="268" t="s">
        <v>350</v>
      </c>
      <c r="G294" s="153"/>
      <c r="H294" s="153"/>
      <c r="I294" s="153"/>
      <c r="J294" s="153"/>
      <c r="K294" s="153"/>
      <c r="L294" s="153"/>
      <c r="M294" s="153"/>
      <c r="N294" s="153"/>
      <c r="O294" s="153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  <c r="CG294" s="2"/>
      <c r="CH294" s="2"/>
      <c r="CI294" s="2"/>
      <c r="CJ294" s="2"/>
      <c r="CK294" s="2"/>
      <c r="CL294" s="2"/>
      <c r="CM294" s="2"/>
      <c r="CN294" s="2"/>
      <c r="CO294" s="2"/>
      <c r="CP294" s="2"/>
      <c r="CQ294" s="2"/>
      <c r="CR294" s="2"/>
      <c r="CS294" s="2"/>
      <c r="CT294" s="2"/>
      <c r="CU294" s="2"/>
      <c r="CV294" s="2"/>
      <c r="CW294" s="2"/>
      <c r="CX294" s="2"/>
      <c r="CY294" s="2"/>
      <c r="CZ294" s="2"/>
      <c r="DA294" s="2"/>
      <c r="DB294" s="2"/>
      <c r="DC294" s="2"/>
      <c r="DD294" s="2"/>
      <c r="DE294" s="2"/>
      <c r="DF294" s="2"/>
      <c r="DG294" s="2"/>
      <c r="DH294" s="2"/>
      <c r="DI294" s="2"/>
      <c r="DJ294" s="2"/>
      <c r="DK294" s="2"/>
      <c r="DL294" s="2"/>
      <c r="DM294" s="2"/>
      <c r="DN294" s="2"/>
      <c r="DO294" s="2"/>
      <c r="DP294" s="2"/>
      <c r="DQ294" s="2"/>
      <c r="DR294" s="2"/>
      <c r="DS294" s="2"/>
      <c r="DT294" s="2"/>
      <c r="DU294" s="2"/>
      <c r="DV294" s="2"/>
      <c r="DW294" s="2"/>
      <c r="DX294" s="2"/>
      <c r="DY294" s="2"/>
      <c r="DZ294" s="2"/>
      <c r="EA294" s="2"/>
      <c r="EB294" s="2"/>
      <c r="EC294" s="2"/>
      <c r="ED294" s="2"/>
      <c r="EE294" s="2"/>
      <c r="EF294" s="2"/>
      <c r="EG294" s="2"/>
      <c r="EH294" s="2"/>
      <c r="EI294" s="2"/>
      <c r="EJ294" s="2"/>
      <c r="EK294" s="2"/>
      <c r="EL294" s="2"/>
      <c r="EM294" s="2"/>
      <c r="EN294" s="2"/>
      <c r="EO294" s="2"/>
      <c r="EP294" s="2"/>
      <c r="EQ294" s="2"/>
      <c r="ER294" s="2"/>
      <c r="ES294" s="2"/>
      <c r="ET294" s="2"/>
      <c r="EU294" s="2"/>
      <c r="EV294" s="2"/>
      <c r="EW294" s="2"/>
      <c r="EX294" s="2"/>
      <c r="EY294" s="2"/>
      <c r="EZ294" s="2"/>
      <c r="FA294" s="2"/>
      <c r="FB294" s="2"/>
      <c r="FC294" s="2"/>
      <c r="FD294" s="2"/>
      <c r="FE294" s="2"/>
      <c r="FF294" s="2"/>
      <c r="FG294" s="2"/>
      <c r="FH294" s="2"/>
      <c r="FI294" s="2"/>
      <c r="FJ294" s="2"/>
      <c r="FK294" s="2"/>
      <c r="FL294" s="2"/>
      <c r="FM294" s="2"/>
      <c r="FN294" s="2"/>
      <c r="FO294" s="2"/>
      <c r="FP294" s="2"/>
      <c r="FQ294" s="2"/>
      <c r="FR294" s="2"/>
      <c r="FS294" s="2"/>
      <c r="FT294" s="2"/>
      <c r="FU294" s="2"/>
      <c r="FV294" s="2"/>
      <c r="FW294" s="2"/>
      <c r="FX294" s="2"/>
      <c r="FY294" s="2"/>
      <c r="FZ294" s="2"/>
      <c r="GA294" s="2"/>
      <c r="GB294" s="2"/>
      <c r="GC294" s="2"/>
      <c r="GD294" s="2"/>
      <c r="GE294" s="2"/>
      <c r="GF294" s="2"/>
      <c r="GG294" s="2"/>
      <c r="GH294" s="2"/>
      <c r="GI294" s="2"/>
      <c r="GJ294" s="2"/>
      <c r="GK294" s="2"/>
      <c r="GL294" s="2"/>
      <c r="GM294" s="2"/>
      <c r="GN294" s="2"/>
      <c r="GO294" s="2"/>
      <c r="GP294" s="2"/>
      <c r="GQ294" s="2"/>
      <c r="GR294" s="2"/>
      <c r="GS294" s="2"/>
      <c r="GT294" s="2"/>
      <c r="GU294" s="2"/>
      <c r="GV294" s="2"/>
      <c r="GW294" s="2"/>
      <c r="GX294" s="2"/>
      <c r="GY294" s="2"/>
      <c r="GZ294" s="2"/>
      <c r="HA294" s="2"/>
      <c r="HB294" s="2"/>
      <c r="HC294" s="2"/>
      <c r="HD294" s="2"/>
      <c r="HE294" s="2"/>
      <c r="HF294" s="2"/>
      <c r="HG294" s="2"/>
      <c r="HH294" s="2"/>
      <c r="HI294" s="2"/>
      <c r="HJ294" s="2"/>
      <c r="HK294" s="2"/>
      <c r="HL294" s="2"/>
      <c r="HM294" s="2"/>
      <c r="HN294" s="2"/>
      <c r="HO294" s="2"/>
      <c r="HP294" s="2"/>
      <c r="HQ294" s="2"/>
      <c r="HR294" s="2"/>
      <c r="HS294" s="2"/>
      <c r="HT294" s="2"/>
      <c r="HU294" s="2"/>
      <c r="HV294" s="2"/>
      <c r="HW294" s="2"/>
      <c r="HX294" s="2"/>
      <c r="HY294" s="2"/>
      <c r="HZ294" s="2"/>
      <c r="IA294" s="2"/>
      <c r="IB294" s="2"/>
      <c r="IC294" s="2"/>
      <c r="ID294" s="2"/>
      <c r="IE294" s="2"/>
      <c r="IF294" s="2"/>
      <c r="IG294" s="2"/>
      <c r="IH294" s="2"/>
      <c r="II294" s="2"/>
      <c r="IJ294" s="2"/>
      <c r="IK294" s="2"/>
      <c r="IL294" s="2"/>
      <c r="IM294" s="2"/>
      <c r="IN294" s="2"/>
      <c r="IO294" s="2"/>
      <c r="IP294" s="2"/>
      <c r="IQ294" s="2"/>
      <c r="IR294" s="2"/>
      <c r="IS294" s="2"/>
      <c r="IT294" s="2"/>
      <c r="IU294" s="2"/>
      <c r="IV294" s="2"/>
    </row>
    <row r="295" spans="1:256" ht="45" customHeight="1" thickTop="1" thickBot="1" x14ac:dyDescent="0.55000000000000004">
      <c r="B295" s="29"/>
      <c r="C295" s="503" t="s">
        <v>7</v>
      </c>
      <c r="D295" s="505" t="s">
        <v>8</v>
      </c>
      <c r="E295" s="507"/>
      <c r="F295" s="503" t="s">
        <v>9</v>
      </c>
      <c r="G295" s="509" t="s">
        <v>10</v>
      </c>
      <c r="H295" s="510"/>
      <c r="I295" s="498" t="s">
        <v>2</v>
      </c>
      <c r="J295" s="499"/>
      <c r="K295" s="499"/>
      <c r="L295" s="500"/>
      <c r="M295" s="490" t="s">
        <v>3</v>
      </c>
      <c r="N295" s="30"/>
      <c r="O295" s="31"/>
      <c r="P295" s="2"/>
      <c r="Q295" s="23"/>
      <c r="R295" s="23"/>
      <c r="S295" s="23"/>
      <c r="T295" s="23"/>
      <c r="U295" s="23"/>
      <c r="V295" s="23"/>
      <c r="W295" s="23"/>
      <c r="X295" s="23"/>
      <c r="Y295" s="23"/>
      <c r="Z295" s="23"/>
      <c r="AA295" s="23"/>
      <c r="AB295" s="23"/>
      <c r="AC295" s="23"/>
      <c r="AD295" s="23"/>
      <c r="AE295" s="23"/>
      <c r="AF295" s="23"/>
      <c r="AG295" s="23"/>
      <c r="AH295" s="23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  <c r="CG295" s="2"/>
      <c r="CH295" s="2"/>
      <c r="CI295" s="2"/>
      <c r="CJ295" s="2"/>
      <c r="CK295" s="2"/>
      <c r="CL295" s="2"/>
      <c r="CM295" s="2"/>
      <c r="CN295" s="2"/>
      <c r="CO295" s="2"/>
      <c r="CP295" s="2"/>
      <c r="CQ295" s="2"/>
      <c r="CR295" s="2"/>
      <c r="CS295" s="2"/>
      <c r="CT295" s="2"/>
      <c r="CU295" s="2"/>
      <c r="CV295" s="2"/>
      <c r="CW295" s="2"/>
      <c r="CX295" s="2"/>
      <c r="CY295" s="2"/>
      <c r="CZ295" s="2"/>
      <c r="DA295" s="2"/>
      <c r="DB295" s="2"/>
      <c r="DC295" s="2"/>
      <c r="DD295" s="2"/>
      <c r="DE295" s="2"/>
      <c r="DF295" s="2"/>
      <c r="DG295" s="2"/>
      <c r="DH295" s="2"/>
      <c r="DI295" s="2"/>
      <c r="DJ295" s="2"/>
      <c r="DK295" s="2"/>
      <c r="DL295" s="2"/>
      <c r="DM295" s="2"/>
      <c r="DN295" s="2"/>
      <c r="DO295" s="2"/>
      <c r="DP295" s="2"/>
      <c r="DQ295" s="2"/>
      <c r="DR295" s="2"/>
      <c r="DS295" s="2"/>
      <c r="DT295" s="2"/>
      <c r="DU295" s="2"/>
      <c r="DV295" s="2"/>
      <c r="DW295" s="2"/>
      <c r="DX295" s="2"/>
      <c r="DY295" s="2"/>
      <c r="DZ295" s="2"/>
      <c r="EA295" s="2"/>
      <c r="EB295" s="2"/>
      <c r="EC295" s="2"/>
      <c r="ED295" s="2"/>
      <c r="EE295" s="2"/>
      <c r="EF295" s="2"/>
      <c r="EG295" s="2"/>
      <c r="EH295" s="2"/>
      <c r="EI295" s="2"/>
      <c r="EJ295" s="2"/>
      <c r="EK295" s="2"/>
      <c r="EL295" s="2"/>
      <c r="EM295" s="2"/>
      <c r="EN295" s="2"/>
      <c r="EO295" s="2"/>
      <c r="EP295" s="2"/>
      <c r="EQ295" s="2"/>
      <c r="ER295" s="2"/>
      <c r="ES295" s="2"/>
      <c r="ET295" s="2"/>
      <c r="EU295" s="2"/>
      <c r="EV295" s="2"/>
      <c r="EW295" s="2"/>
      <c r="EX295" s="2"/>
      <c r="EY295" s="2"/>
      <c r="EZ295" s="2"/>
      <c r="FA295" s="2"/>
      <c r="FB295" s="2"/>
      <c r="FC295" s="2"/>
      <c r="FD295" s="2"/>
      <c r="FE295" s="2"/>
      <c r="FF295" s="2"/>
      <c r="FG295" s="2"/>
      <c r="FH295" s="2"/>
      <c r="FI295" s="2"/>
      <c r="FJ295" s="2"/>
      <c r="FK295" s="2"/>
      <c r="FL295" s="2"/>
      <c r="FM295" s="2"/>
      <c r="FN295" s="2"/>
      <c r="FO295" s="2"/>
      <c r="FP295" s="2"/>
      <c r="FQ295" s="2"/>
      <c r="FR295" s="2"/>
      <c r="FS295" s="2"/>
      <c r="FT295" s="2"/>
      <c r="FU295" s="2"/>
      <c r="FV295" s="2"/>
      <c r="FW295" s="2"/>
      <c r="FX295" s="2"/>
      <c r="FY295" s="2"/>
      <c r="FZ295" s="2"/>
      <c r="GA295" s="2"/>
      <c r="GB295" s="2"/>
      <c r="GC295" s="2"/>
      <c r="GD295" s="2"/>
      <c r="GE295" s="2"/>
      <c r="GF295" s="2"/>
      <c r="GG295" s="2"/>
      <c r="GH295" s="2"/>
      <c r="GI295" s="2"/>
      <c r="GJ295" s="2"/>
      <c r="GK295" s="2"/>
      <c r="GL295" s="2"/>
      <c r="GM295" s="2"/>
      <c r="GN295" s="2"/>
      <c r="GO295" s="2"/>
      <c r="GP295" s="2"/>
      <c r="GQ295" s="2"/>
      <c r="GR295" s="2"/>
      <c r="GS295" s="2"/>
      <c r="GT295" s="2"/>
      <c r="GU295" s="2"/>
      <c r="GV295" s="2"/>
      <c r="GW295" s="2"/>
      <c r="GX295" s="2"/>
      <c r="GY295" s="2"/>
      <c r="GZ295" s="2"/>
      <c r="HA295" s="2"/>
      <c r="HB295" s="2"/>
      <c r="HC295" s="2"/>
      <c r="HD295" s="2"/>
      <c r="HE295" s="2"/>
      <c r="HF295" s="2"/>
      <c r="HG295" s="2"/>
      <c r="HH295" s="2"/>
      <c r="HI295" s="2"/>
      <c r="HJ295" s="2"/>
      <c r="HK295" s="2"/>
      <c r="HL295" s="2"/>
      <c r="HM295" s="2"/>
      <c r="HN295" s="2"/>
      <c r="HO295" s="2"/>
      <c r="HP295" s="2"/>
      <c r="HQ295" s="2"/>
      <c r="HR295" s="2"/>
      <c r="HS295" s="2"/>
      <c r="HT295" s="2"/>
      <c r="HU295" s="2"/>
      <c r="HV295" s="2"/>
      <c r="HW295" s="2"/>
      <c r="HX295" s="2"/>
      <c r="HY295" s="2"/>
      <c r="HZ295" s="2"/>
      <c r="IA295" s="2"/>
      <c r="IB295" s="2"/>
      <c r="IC295" s="2"/>
      <c r="ID295" s="2"/>
      <c r="IE295" s="2"/>
      <c r="IF295" s="2"/>
      <c r="IG295" s="2"/>
      <c r="IH295" s="2"/>
      <c r="II295" s="2"/>
      <c r="IJ295" s="2"/>
      <c r="IK295" s="2"/>
      <c r="IL295" s="2"/>
      <c r="IM295" s="2"/>
      <c r="IN295" s="2"/>
      <c r="IO295" s="2"/>
      <c r="IP295" s="2"/>
      <c r="IQ295" s="2"/>
      <c r="IR295" s="2"/>
      <c r="IS295" s="2"/>
      <c r="IT295" s="2"/>
      <c r="IU295" s="2"/>
      <c r="IV295" s="2"/>
    </row>
    <row r="296" spans="1:256" ht="45" customHeight="1" thickTop="1" thickBot="1" x14ac:dyDescent="0.55000000000000004">
      <c r="A296" s="32"/>
      <c r="B296" s="29"/>
      <c r="C296" s="504"/>
      <c r="D296" s="506"/>
      <c r="E296" s="508"/>
      <c r="F296" s="504"/>
      <c r="G296" s="33">
        <v>2020</v>
      </c>
      <c r="H296" s="34">
        <v>2021</v>
      </c>
      <c r="I296" s="35">
        <v>2020</v>
      </c>
      <c r="J296" s="15">
        <v>2021</v>
      </c>
      <c r="K296" s="15" t="s">
        <v>5</v>
      </c>
      <c r="L296" s="15" t="s">
        <v>6</v>
      </c>
      <c r="M296" s="491"/>
      <c r="N296" s="36"/>
      <c r="O296" s="37"/>
      <c r="P296" s="2"/>
      <c r="Q296" s="23"/>
      <c r="R296" s="23"/>
      <c r="S296" s="23"/>
      <c r="T296" s="23"/>
      <c r="U296" s="23"/>
      <c r="V296" s="23"/>
      <c r="W296" s="23"/>
      <c r="X296" s="23"/>
      <c r="Y296" s="23"/>
      <c r="Z296" s="23"/>
      <c r="AA296" s="23"/>
      <c r="AB296" s="23"/>
      <c r="AC296" s="23"/>
      <c r="AD296" s="23"/>
      <c r="AE296" s="23"/>
      <c r="AF296" s="23"/>
      <c r="AG296" s="23"/>
      <c r="AH296" s="23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  <c r="CG296" s="2"/>
      <c r="CH296" s="2"/>
      <c r="CI296" s="2"/>
      <c r="CJ296" s="2"/>
      <c r="CK296" s="2"/>
      <c r="CL296" s="2"/>
      <c r="CM296" s="2"/>
      <c r="CN296" s="2"/>
      <c r="CO296" s="2"/>
      <c r="CP296" s="2"/>
      <c r="CQ296" s="2"/>
      <c r="CR296" s="2"/>
      <c r="CS296" s="2"/>
      <c r="CT296" s="2"/>
      <c r="CU296" s="2"/>
      <c r="CV296" s="2"/>
      <c r="CW296" s="2"/>
      <c r="CX296" s="2"/>
      <c r="CY296" s="2"/>
      <c r="CZ296" s="2"/>
      <c r="DA296" s="2"/>
      <c r="DB296" s="2"/>
      <c r="DC296" s="2"/>
      <c r="DD296" s="2"/>
      <c r="DE296" s="2"/>
      <c r="DF296" s="2"/>
      <c r="DG296" s="2"/>
      <c r="DH296" s="2"/>
      <c r="DI296" s="2"/>
      <c r="DJ296" s="2"/>
      <c r="DK296" s="2"/>
      <c r="DL296" s="2"/>
      <c r="DM296" s="2"/>
      <c r="DN296" s="2"/>
      <c r="DO296" s="2"/>
      <c r="DP296" s="2"/>
      <c r="DQ296" s="2"/>
      <c r="DR296" s="2"/>
      <c r="DS296" s="2"/>
      <c r="DT296" s="2"/>
      <c r="DU296" s="2"/>
      <c r="DV296" s="2"/>
      <c r="DW296" s="2"/>
      <c r="DX296" s="2"/>
      <c r="DY296" s="2"/>
      <c r="DZ296" s="2"/>
      <c r="EA296" s="2"/>
      <c r="EB296" s="2"/>
      <c r="EC296" s="2"/>
      <c r="ED296" s="2"/>
      <c r="EE296" s="2"/>
      <c r="EF296" s="2"/>
      <c r="EG296" s="2"/>
      <c r="EH296" s="2"/>
      <c r="EI296" s="2"/>
      <c r="EJ296" s="2"/>
      <c r="EK296" s="2"/>
      <c r="EL296" s="2"/>
      <c r="EM296" s="2"/>
      <c r="EN296" s="2"/>
      <c r="EO296" s="2"/>
      <c r="EP296" s="2"/>
      <c r="EQ296" s="2"/>
      <c r="ER296" s="2"/>
      <c r="ES296" s="2"/>
      <c r="ET296" s="2"/>
      <c r="EU296" s="2"/>
      <c r="EV296" s="2"/>
      <c r="EW296" s="2"/>
      <c r="EX296" s="2"/>
      <c r="EY296" s="2"/>
      <c r="EZ296" s="2"/>
      <c r="FA296" s="2"/>
      <c r="FB296" s="2"/>
      <c r="FC296" s="2"/>
      <c r="FD296" s="2"/>
      <c r="FE296" s="2"/>
      <c r="FF296" s="2"/>
      <c r="FG296" s="2"/>
      <c r="FH296" s="2"/>
      <c r="FI296" s="2"/>
      <c r="FJ296" s="2"/>
      <c r="FK296" s="2"/>
      <c r="FL296" s="2"/>
      <c r="FM296" s="2"/>
      <c r="FN296" s="2"/>
      <c r="FO296" s="2"/>
      <c r="FP296" s="2"/>
      <c r="FQ296" s="2"/>
      <c r="FR296" s="2"/>
      <c r="FS296" s="2"/>
      <c r="FT296" s="2"/>
      <c r="FU296" s="2"/>
      <c r="FV296" s="2"/>
      <c r="FW296" s="2"/>
      <c r="FX296" s="2"/>
      <c r="FY296" s="2"/>
      <c r="FZ296" s="2"/>
      <c r="GA296" s="2"/>
      <c r="GB296" s="2"/>
      <c r="GC296" s="2"/>
      <c r="GD296" s="2"/>
      <c r="GE296" s="2"/>
      <c r="GF296" s="2"/>
      <c r="GG296" s="2"/>
      <c r="GH296" s="2"/>
      <c r="GI296" s="2"/>
      <c r="GJ296" s="2"/>
      <c r="GK296" s="2"/>
      <c r="GL296" s="2"/>
      <c r="GM296" s="2"/>
      <c r="GN296" s="2"/>
      <c r="GO296" s="2"/>
      <c r="GP296" s="2"/>
      <c r="GQ296" s="2"/>
      <c r="GR296" s="2"/>
      <c r="GS296" s="2"/>
      <c r="GT296" s="2"/>
      <c r="GU296" s="2"/>
      <c r="GV296" s="2"/>
      <c r="GW296" s="2"/>
      <c r="GX296" s="2"/>
      <c r="GY296" s="2"/>
      <c r="GZ296" s="2"/>
      <c r="HA296" s="2"/>
      <c r="HB296" s="2"/>
      <c r="HC296" s="2"/>
      <c r="HD296" s="2"/>
      <c r="HE296" s="2"/>
      <c r="HF296" s="2"/>
      <c r="HG296" s="2"/>
      <c r="HH296" s="2"/>
      <c r="HI296" s="2"/>
      <c r="HJ296" s="2"/>
      <c r="HK296" s="2"/>
      <c r="HL296" s="2"/>
      <c r="HM296" s="2"/>
      <c r="HN296" s="2"/>
      <c r="HO296" s="2"/>
      <c r="HP296" s="2"/>
      <c r="HQ296" s="2"/>
      <c r="HR296" s="2"/>
      <c r="HS296" s="2"/>
      <c r="HT296" s="2"/>
      <c r="HU296" s="2"/>
      <c r="HV296" s="2"/>
      <c r="HW296" s="2"/>
      <c r="HX296" s="2"/>
      <c r="HY296" s="2"/>
      <c r="HZ296" s="2"/>
      <c r="IA296" s="2"/>
      <c r="IB296" s="2"/>
      <c r="IC296" s="2"/>
      <c r="ID296" s="2"/>
      <c r="IE296" s="2"/>
      <c r="IF296" s="2"/>
      <c r="IG296" s="2"/>
      <c r="IH296" s="2"/>
      <c r="II296" s="2"/>
      <c r="IJ296" s="2"/>
      <c r="IK296" s="2"/>
      <c r="IL296" s="2"/>
      <c r="IM296" s="2"/>
      <c r="IN296" s="2"/>
      <c r="IO296" s="2"/>
      <c r="IP296" s="2"/>
      <c r="IQ296" s="2"/>
      <c r="IR296" s="2"/>
      <c r="IS296" s="2"/>
      <c r="IT296" s="2"/>
      <c r="IU296" s="2"/>
      <c r="IV296" s="2"/>
    </row>
    <row r="297" spans="1:256" ht="45" customHeight="1" thickTop="1" thickBot="1" x14ac:dyDescent="0.5">
      <c r="B297" s="94"/>
      <c r="C297" s="263" t="s">
        <v>351</v>
      </c>
      <c r="D297" s="264" t="s">
        <v>352</v>
      </c>
      <c r="E297" s="290"/>
      <c r="F297" s="291"/>
      <c r="G297" s="201"/>
      <c r="H297" s="201"/>
      <c r="I297" s="201">
        <f>I298+I306</f>
        <v>12170</v>
      </c>
      <c r="J297" s="201">
        <f>J298+J306</f>
        <v>23950</v>
      </c>
      <c r="K297" s="201">
        <f t="shared" ref="K297:M297" si="26">K298+K306</f>
        <v>0</v>
      </c>
      <c r="L297" s="201">
        <f t="shared" si="26"/>
        <v>0</v>
      </c>
      <c r="M297" s="201">
        <f t="shared" si="26"/>
        <v>0</v>
      </c>
      <c r="N297" s="201"/>
      <c r="O297" s="201"/>
      <c r="P297" s="191"/>
      <c r="Q297" s="191"/>
      <c r="R297" s="191"/>
      <c r="S297" s="191"/>
      <c r="T297" s="191"/>
      <c r="U297" s="191"/>
      <c r="V297" s="191"/>
      <c r="W297" s="191"/>
      <c r="X297" s="191"/>
      <c r="Y297" s="191"/>
      <c r="Z297" s="191"/>
      <c r="AA297" s="191"/>
      <c r="AB297" s="191"/>
      <c r="AC297" s="191"/>
      <c r="AD297" s="191"/>
      <c r="AE297" s="191"/>
      <c r="AF297" s="191"/>
      <c r="AG297" s="191"/>
      <c r="AH297" s="191"/>
      <c r="AI297" s="191"/>
      <c r="AJ297" s="191"/>
      <c r="AK297" s="191"/>
      <c r="AL297" s="191"/>
      <c r="AM297" s="191"/>
      <c r="AN297" s="191"/>
      <c r="AO297" s="191"/>
      <c r="AP297" s="191"/>
      <c r="AQ297" s="191"/>
      <c r="AR297" s="191"/>
      <c r="AS297" s="191"/>
      <c r="AT297" s="191"/>
      <c r="AU297" s="191"/>
      <c r="AV297" s="191"/>
      <c r="AW297" s="191"/>
      <c r="AX297" s="191"/>
      <c r="AY297" s="191"/>
      <c r="AZ297" s="191"/>
      <c r="BA297" s="191"/>
      <c r="BB297" s="191"/>
      <c r="BC297" s="191"/>
      <c r="BD297" s="191"/>
      <c r="BE297" s="191"/>
      <c r="BF297" s="191"/>
      <c r="BG297" s="191"/>
      <c r="BH297" s="191"/>
      <c r="BI297" s="191"/>
      <c r="BJ297" s="191"/>
      <c r="BK297" s="191"/>
      <c r="BL297" s="191"/>
      <c r="BM297" s="191"/>
      <c r="BN297" s="191"/>
      <c r="BO297" s="191"/>
      <c r="BP297" s="191"/>
      <c r="BQ297" s="191"/>
      <c r="BR297" s="191"/>
      <c r="BS297" s="191"/>
      <c r="BT297" s="191"/>
      <c r="BU297" s="191"/>
      <c r="BV297" s="191"/>
      <c r="BW297" s="191"/>
      <c r="BX297" s="191"/>
      <c r="BY297" s="191"/>
      <c r="BZ297" s="191"/>
      <c r="CA297" s="191"/>
      <c r="CB297" s="191"/>
      <c r="CC297" s="191"/>
      <c r="CD297" s="191"/>
      <c r="CE297" s="191"/>
      <c r="CF297" s="191"/>
      <c r="CG297" s="191"/>
      <c r="CH297" s="191"/>
      <c r="CI297" s="191"/>
      <c r="CJ297" s="191"/>
      <c r="CK297" s="191"/>
      <c r="CL297" s="191"/>
      <c r="CM297" s="191"/>
      <c r="CN297" s="191"/>
      <c r="CO297" s="191"/>
      <c r="CP297" s="191"/>
      <c r="CQ297" s="191"/>
      <c r="CR297" s="191"/>
      <c r="CS297" s="191"/>
      <c r="CT297" s="191"/>
      <c r="CU297" s="191"/>
      <c r="CV297" s="191"/>
      <c r="CW297" s="191"/>
      <c r="CX297" s="191"/>
      <c r="CY297" s="191"/>
      <c r="CZ297" s="191"/>
      <c r="DA297" s="191"/>
      <c r="DB297" s="191"/>
      <c r="DC297" s="191"/>
      <c r="DD297" s="191"/>
      <c r="DE297" s="191"/>
      <c r="DF297" s="191"/>
      <c r="DG297" s="191"/>
      <c r="DH297" s="191"/>
      <c r="DI297" s="191"/>
      <c r="DJ297" s="191"/>
      <c r="DK297" s="191"/>
      <c r="DL297" s="191"/>
      <c r="DM297" s="191"/>
      <c r="DN297" s="191"/>
      <c r="DO297" s="191"/>
      <c r="DP297" s="191"/>
      <c r="DQ297" s="191"/>
      <c r="DR297" s="191"/>
      <c r="DS297" s="191"/>
      <c r="DT297" s="191"/>
      <c r="DU297" s="191"/>
      <c r="DV297" s="191"/>
      <c r="DW297" s="191"/>
      <c r="DX297" s="191"/>
      <c r="DY297" s="191"/>
      <c r="DZ297" s="191"/>
      <c r="EA297" s="191"/>
      <c r="EB297" s="191"/>
      <c r="EC297" s="191"/>
      <c r="ED297" s="191"/>
      <c r="EE297" s="191"/>
      <c r="EF297" s="191"/>
      <c r="EG297" s="191"/>
      <c r="EH297" s="191"/>
      <c r="EI297" s="191"/>
      <c r="EJ297" s="191"/>
      <c r="EK297" s="191"/>
      <c r="EL297" s="191"/>
      <c r="EM297" s="191"/>
      <c r="EN297" s="191"/>
      <c r="EO297" s="191"/>
      <c r="EP297" s="191"/>
      <c r="EQ297" s="191"/>
      <c r="ER297" s="191"/>
      <c r="ES297" s="191"/>
      <c r="ET297" s="191"/>
      <c r="EU297" s="191"/>
      <c r="EV297" s="191"/>
      <c r="EW297" s="191"/>
      <c r="EX297" s="191"/>
      <c r="EY297" s="191"/>
      <c r="EZ297" s="191"/>
      <c r="FA297" s="191"/>
      <c r="FB297" s="191"/>
      <c r="FC297" s="191"/>
      <c r="FD297" s="191"/>
      <c r="FE297" s="191"/>
      <c r="FF297" s="191"/>
      <c r="FG297" s="191"/>
      <c r="FH297" s="191"/>
      <c r="FI297" s="191"/>
      <c r="FJ297" s="191"/>
      <c r="FK297" s="191"/>
      <c r="FL297" s="191"/>
      <c r="FM297" s="191"/>
      <c r="FN297" s="191"/>
      <c r="FO297" s="191"/>
      <c r="FP297" s="191"/>
      <c r="FQ297" s="191"/>
      <c r="FR297" s="191"/>
      <c r="FS297" s="191"/>
      <c r="FT297" s="191"/>
      <c r="FU297" s="191"/>
      <c r="FV297" s="191"/>
      <c r="FW297" s="191"/>
      <c r="FX297" s="191"/>
      <c r="FY297" s="191"/>
      <c r="FZ297" s="191"/>
      <c r="GA297" s="191"/>
      <c r="GB297" s="191"/>
      <c r="GC297" s="191"/>
      <c r="GD297" s="191"/>
      <c r="GE297" s="191"/>
      <c r="GF297" s="191"/>
      <c r="GG297" s="191"/>
      <c r="GH297" s="191"/>
      <c r="GI297" s="191"/>
      <c r="GJ297" s="191"/>
      <c r="GK297" s="191"/>
      <c r="GL297" s="191"/>
      <c r="GM297" s="191"/>
      <c r="GN297" s="191"/>
      <c r="GO297" s="191"/>
      <c r="GP297" s="191"/>
      <c r="GQ297" s="191"/>
      <c r="GR297" s="191"/>
      <c r="GS297" s="191"/>
      <c r="GT297" s="191"/>
      <c r="GU297" s="191"/>
      <c r="GV297" s="191"/>
      <c r="GW297" s="191"/>
      <c r="GX297" s="191"/>
      <c r="GY297" s="191"/>
      <c r="GZ297" s="191"/>
      <c r="HA297" s="191"/>
      <c r="HB297" s="191"/>
      <c r="HC297" s="191"/>
      <c r="HD297" s="191"/>
      <c r="HE297" s="191"/>
      <c r="HF297" s="191"/>
      <c r="HG297" s="191"/>
      <c r="HH297" s="191"/>
      <c r="HI297" s="191"/>
      <c r="HJ297" s="191"/>
      <c r="HK297" s="191"/>
      <c r="HL297" s="191"/>
      <c r="HM297" s="191"/>
      <c r="HN297" s="191"/>
      <c r="HO297" s="191"/>
      <c r="HP297" s="191"/>
      <c r="HQ297" s="191"/>
      <c r="HR297" s="191"/>
      <c r="HS297" s="191"/>
      <c r="HT297" s="191"/>
      <c r="HU297" s="191"/>
      <c r="HV297" s="191"/>
      <c r="HW297" s="191"/>
      <c r="HX297" s="191"/>
      <c r="HY297" s="191"/>
      <c r="HZ297" s="191"/>
      <c r="IA297" s="191"/>
      <c r="IB297" s="191"/>
      <c r="IC297" s="191"/>
      <c r="ID297" s="191"/>
      <c r="IE297" s="191"/>
      <c r="IF297" s="191"/>
      <c r="IG297" s="191"/>
      <c r="IH297" s="191"/>
      <c r="II297" s="191"/>
      <c r="IJ297" s="191"/>
      <c r="IK297" s="191"/>
      <c r="IL297" s="191"/>
      <c r="IM297" s="191"/>
      <c r="IN297" s="191"/>
      <c r="IO297" s="191"/>
      <c r="IP297" s="191"/>
      <c r="IQ297" s="191"/>
      <c r="IR297" s="191"/>
      <c r="IS297" s="191"/>
      <c r="IT297" s="191"/>
      <c r="IU297" s="191"/>
      <c r="IV297" s="191"/>
    </row>
    <row r="298" spans="1:256" ht="45" customHeight="1" thickTop="1" x14ac:dyDescent="0.5">
      <c r="B298" s="23"/>
      <c r="C298" s="132" t="s">
        <v>353</v>
      </c>
      <c r="D298" s="292" t="s">
        <v>354</v>
      </c>
      <c r="E298" s="51"/>
      <c r="F298" s="51"/>
      <c r="G298" s="256"/>
      <c r="H298" s="78"/>
      <c r="I298" s="78">
        <f>SUM(I299:I304)</f>
        <v>12170</v>
      </c>
      <c r="J298" s="78">
        <f>SUM(J299:J304)</f>
        <v>11750</v>
      </c>
      <c r="K298" s="78">
        <f>SUM(K299:K304)</f>
        <v>0</v>
      </c>
      <c r="L298" s="78"/>
      <c r="M298" s="78"/>
      <c r="N298" s="78"/>
      <c r="O298" s="78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  <c r="CG298" s="2"/>
      <c r="CH298" s="2"/>
      <c r="CI298" s="2"/>
      <c r="CJ298" s="2"/>
      <c r="CK298" s="2"/>
      <c r="CL298" s="2"/>
      <c r="CM298" s="2"/>
      <c r="CN298" s="2"/>
      <c r="CO298" s="2"/>
      <c r="CP298" s="2"/>
      <c r="CQ298" s="2"/>
      <c r="CR298" s="2"/>
      <c r="CS298" s="2"/>
      <c r="CT298" s="2"/>
      <c r="CU298" s="2"/>
      <c r="CV298" s="2"/>
      <c r="CW298" s="2"/>
      <c r="CX298" s="2"/>
      <c r="CY298" s="2"/>
      <c r="CZ298" s="2"/>
      <c r="DA298" s="2"/>
      <c r="DB298" s="2"/>
      <c r="DC298" s="2"/>
      <c r="DD298" s="2"/>
      <c r="DE298" s="2"/>
      <c r="DF298" s="2"/>
      <c r="DG298" s="2"/>
      <c r="DH298" s="2"/>
      <c r="DI298" s="2"/>
      <c r="DJ298" s="2"/>
      <c r="DK298" s="2"/>
      <c r="DL298" s="2"/>
      <c r="DM298" s="2"/>
      <c r="DN298" s="2"/>
      <c r="DO298" s="2"/>
      <c r="DP298" s="2"/>
      <c r="DQ298" s="2"/>
      <c r="DR298" s="2"/>
      <c r="DS298" s="2"/>
      <c r="DT298" s="2"/>
      <c r="DU298" s="2"/>
      <c r="DV298" s="2"/>
      <c r="DW298" s="2"/>
      <c r="DX298" s="2"/>
      <c r="DY298" s="2"/>
      <c r="DZ298" s="2"/>
      <c r="EA298" s="2"/>
      <c r="EB298" s="2"/>
      <c r="EC298" s="2"/>
      <c r="ED298" s="2"/>
      <c r="EE298" s="2"/>
      <c r="EF298" s="2"/>
      <c r="EG298" s="2"/>
      <c r="EH298" s="2"/>
      <c r="EI298" s="2"/>
      <c r="EJ298" s="2"/>
      <c r="EK298" s="2"/>
      <c r="EL298" s="2"/>
      <c r="EM298" s="2"/>
      <c r="EN298" s="2"/>
      <c r="EO298" s="2"/>
      <c r="EP298" s="2"/>
      <c r="EQ298" s="2"/>
      <c r="ER298" s="2"/>
      <c r="ES298" s="2"/>
      <c r="ET298" s="2"/>
      <c r="EU298" s="2"/>
      <c r="EV298" s="2"/>
      <c r="EW298" s="2"/>
      <c r="EX298" s="2"/>
      <c r="EY298" s="2"/>
      <c r="EZ298" s="2"/>
      <c r="FA298" s="2"/>
      <c r="FB298" s="2"/>
      <c r="FC298" s="2"/>
      <c r="FD298" s="2"/>
      <c r="FE298" s="2"/>
      <c r="FF298" s="2"/>
      <c r="FG298" s="2"/>
      <c r="FH298" s="2"/>
      <c r="FI298" s="2"/>
      <c r="FJ298" s="2"/>
      <c r="FK298" s="2"/>
      <c r="FL298" s="2"/>
      <c r="FM298" s="2"/>
      <c r="FN298" s="2"/>
      <c r="FO298" s="2"/>
      <c r="FP298" s="2"/>
      <c r="FQ298" s="2"/>
      <c r="FR298" s="2"/>
      <c r="FS298" s="2"/>
      <c r="FT298" s="2"/>
      <c r="FU298" s="2"/>
      <c r="FV298" s="2"/>
      <c r="FW298" s="2"/>
      <c r="FX298" s="2"/>
      <c r="FY298" s="2"/>
      <c r="FZ298" s="2"/>
      <c r="GA298" s="2"/>
      <c r="GB298" s="2"/>
      <c r="GC298" s="2"/>
      <c r="GD298" s="2"/>
      <c r="GE298" s="2"/>
      <c r="GF298" s="2"/>
      <c r="GG298" s="2"/>
      <c r="GH298" s="2"/>
      <c r="GI298" s="2"/>
      <c r="GJ298" s="2"/>
      <c r="GK298" s="2"/>
      <c r="GL298" s="2"/>
      <c r="GM298" s="2"/>
      <c r="GN298" s="2"/>
      <c r="GO298" s="2"/>
      <c r="GP298" s="2"/>
      <c r="GQ298" s="2"/>
      <c r="GR298" s="2"/>
      <c r="GS298" s="2"/>
      <c r="GT298" s="2"/>
      <c r="GU298" s="2"/>
      <c r="GV298" s="2"/>
      <c r="GW298" s="2"/>
      <c r="GX298" s="2"/>
      <c r="GY298" s="2"/>
      <c r="GZ298" s="2"/>
      <c r="HA298" s="2"/>
      <c r="HB298" s="2"/>
      <c r="HC298" s="2"/>
      <c r="HD298" s="2"/>
      <c r="HE298" s="2"/>
      <c r="HF298" s="2"/>
      <c r="HG298" s="2"/>
      <c r="HH298" s="2"/>
      <c r="HI298" s="2"/>
      <c r="HJ298" s="2"/>
      <c r="HK298" s="2"/>
      <c r="HL298" s="2"/>
      <c r="HM298" s="2"/>
      <c r="HN298" s="2"/>
      <c r="HO298" s="2"/>
      <c r="HP298" s="2"/>
      <c r="HQ298" s="2"/>
      <c r="HR298" s="2"/>
      <c r="HS298" s="2"/>
      <c r="HT298" s="2"/>
      <c r="HU298" s="2"/>
      <c r="HV298" s="2"/>
      <c r="HW298" s="2"/>
      <c r="HX298" s="2"/>
      <c r="HY298" s="2"/>
      <c r="HZ298" s="2"/>
      <c r="IA298" s="2"/>
      <c r="IB298" s="2"/>
      <c r="IC298" s="2"/>
      <c r="ID298" s="2"/>
      <c r="IE298" s="2"/>
      <c r="IF298" s="2"/>
      <c r="IG298" s="2"/>
      <c r="IH298" s="2"/>
      <c r="II298" s="2"/>
      <c r="IJ298" s="2"/>
      <c r="IK298" s="2"/>
      <c r="IL298" s="2"/>
      <c r="IM298" s="2"/>
      <c r="IN298" s="2"/>
      <c r="IO298" s="2"/>
      <c r="IP298" s="2"/>
      <c r="IQ298" s="2"/>
      <c r="IR298" s="2"/>
      <c r="IS298" s="2"/>
      <c r="IT298" s="2"/>
      <c r="IU298" s="2"/>
      <c r="IV298" s="2"/>
    </row>
    <row r="299" spans="1:256" ht="45" customHeight="1" x14ac:dyDescent="0.5">
      <c r="B299" s="23"/>
      <c r="C299" s="56"/>
      <c r="D299" s="229"/>
      <c r="E299" s="293" t="s">
        <v>19</v>
      </c>
      <c r="F299" s="58" t="s">
        <v>355</v>
      </c>
      <c r="G299" s="250"/>
      <c r="H299" s="85"/>
      <c r="I299" s="85">
        <v>6900</v>
      </c>
      <c r="J299" s="85">
        <v>8500</v>
      </c>
      <c r="K299" s="85"/>
      <c r="L299" s="85"/>
      <c r="M299" s="85"/>
      <c r="N299" s="85"/>
      <c r="O299" s="85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  <c r="CG299" s="2"/>
      <c r="CH299" s="2"/>
      <c r="CI299" s="2"/>
      <c r="CJ299" s="2"/>
      <c r="CK299" s="2"/>
      <c r="CL299" s="2"/>
      <c r="CM299" s="2"/>
      <c r="CN299" s="2"/>
      <c r="CO299" s="2"/>
      <c r="CP299" s="2"/>
      <c r="CQ299" s="2"/>
      <c r="CR299" s="2"/>
      <c r="CS299" s="2"/>
      <c r="CT299" s="2"/>
      <c r="CU299" s="2"/>
      <c r="CV299" s="2"/>
      <c r="CW299" s="2"/>
      <c r="CX299" s="2"/>
      <c r="CY299" s="2"/>
      <c r="CZ299" s="2"/>
      <c r="DA299" s="2"/>
      <c r="DB299" s="2"/>
      <c r="DC299" s="2"/>
      <c r="DD299" s="2"/>
      <c r="DE299" s="2"/>
      <c r="DF299" s="2"/>
      <c r="DG299" s="2"/>
      <c r="DH299" s="2"/>
      <c r="DI299" s="2"/>
      <c r="DJ299" s="2"/>
      <c r="DK299" s="2"/>
      <c r="DL299" s="2"/>
      <c r="DM299" s="2"/>
      <c r="DN299" s="2"/>
      <c r="DO299" s="2"/>
      <c r="DP299" s="2"/>
      <c r="DQ299" s="2"/>
      <c r="DR299" s="2"/>
      <c r="DS299" s="2"/>
      <c r="DT299" s="2"/>
      <c r="DU299" s="2"/>
      <c r="DV299" s="2"/>
      <c r="DW299" s="2"/>
      <c r="DX299" s="2"/>
      <c r="DY299" s="2"/>
      <c r="DZ299" s="2"/>
      <c r="EA299" s="2"/>
      <c r="EB299" s="2"/>
      <c r="EC299" s="2"/>
      <c r="ED299" s="2"/>
      <c r="EE299" s="2"/>
      <c r="EF299" s="2"/>
      <c r="EG299" s="2"/>
      <c r="EH299" s="2"/>
      <c r="EI299" s="2"/>
      <c r="EJ299" s="2"/>
      <c r="EK299" s="2"/>
      <c r="EL299" s="2"/>
      <c r="EM299" s="2"/>
      <c r="EN299" s="2"/>
      <c r="EO299" s="2"/>
      <c r="EP299" s="2"/>
      <c r="EQ299" s="2"/>
      <c r="ER299" s="2"/>
      <c r="ES299" s="2"/>
      <c r="ET299" s="2"/>
      <c r="EU299" s="2"/>
      <c r="EV299" s="2"/>
      <c r="EW299" s="2"/>
      <c r="EX299" s="2"/>
      <c r="EY299" s="2"/>
      <c r="EZ299" s="2"/>
      <c r="FA299" s="2"/>
      <c r="FB299" s="2"/>
      <c r="FC299" s="2"/>
      <c r="FD299" s="2"/>
      <c r="FE299" s="2"/>
      <c r="FF299" s="2"/>
      <c r="FG299" s="2"/>
      <c r="FH299" s="2"/>
      <c r="FI299" s="2"/>
      <c r="FJ299" s="2"/>
      <c r="FK299" s="2"/>
      <c r="FL299" s="2"/>
      <c r="FM299" s="2"/>
      <c r="FN299" s="2"/>
      <c r="FO299" s="2"/>
      <c r="FP299" s="2"/>
      <c r="FQ299" s="2"/>
      <c r="FR299" s="2"/>
      <c r="FS299" s="2"/>
      <c r="FT299" s="2"/>
      <c r="FU299" s="2"/>
      <c r="FV299" s="2"/>
      <c r="FW299" s="2"/>
      <c r="FX299" s="2"/>
      <c r="FY299" s="2"/>
      <c r="FZ299" s="2"/>
      <c r="GA299" s="2"/>
      <c r="GB299" s="2"/>
      <c r="GC299" s="2"/>
      <c r="GD299" s="2"/>
      <c r="GE299" s="2"/>
      <c r="GF299" s="2"/>
      <c r="GG299" s="2"/>
      <c r="GH299" s="2"/>
      <c r="GI299" s="2"/>
      <c r="GJ299" s="2"/>
      <c r="GK299" s="2"/>
      <c r="GL299" s="2"/>
      <c r="GM299" s="2"/>
      <c r="GN299" s="2"/>
      <c r="GO299" s="2"/>
      <c r="GP299" s="2"/>
      <c r="GQ299" s="2"/>
      <c r="GR299" s="2"/>
      <c r="GS299" s="2"/>
      <c r="GT299" s="2"/>
      <c r="GU299" s="2"/>
      <c r="GV299" s="2"/>
      <c r="GW299" s="2"/>
      <c r="GX299" s="2"/>
      <c r="GY299" s="2"/>
      <c r="GZ299" s="2"/>
      <c r="HA299" s="2"/>
      <c r="HB299" s="2"/>
      <c r="HC299" s="2"/>
      <c r="HD299" s="2"/>
      <c r="HE299" s="2"/>
      <c r="HF299" s="2"/>
      <c r="HG299" s="2"/>
      <c r="HH299" s="2"/>
      <c r="HI299" s="2"/>
      <c r="HJ299" s="2"/>
      <c r="HK299" s="2"/>
      <c r="HL299" s="2"/>
      <c r="HM299" s="2"/>
      <c r="HN299" s="2"/>
      <c r="HO299" s="2"/>
      <c r="HP299" s="2"/>
      <c r="HQ299" s="2"/>
      <c r="HR299" s="2"/>
      <c r="HS299" s="2"/>
      <c r="HT299" s="2"/>
      <c r="HU299" s="2"/>
      <c r="HV299" s="2"/>
      <c r="HW299" s="2"/>
      <c r="HX299" s="2"/>
      <c r="HY299" s="2"/>
      <c r="HZ299" s="2"/>
      <c r="IA299" s="2"/>
      <c r="IB299" s="2"/>
      <c r="IC299" s="2"/>
      <c r="ID299" s="2"/>
      <c r="IE299" s="2"/>
      <c r="IF299" s="2"/>
      <c r="IG299" s="2"/>
      <c r="IH299" s="2"/>
      <c r="II299" s="2"/>
      <c r="IJ299" s="2"/>
      <c r="IK299" s="2"/>
      <c r="IL299" s="2"/>
      <c r="IM299" s="2"/>
      <c r="IN299" s="2"/>
      <c r="IO299" s="2"/>
      <c r="IP299" s="2"/>
      <c r="IQ299" s="2"/>
      <c r="IR299" s="2"/>
      <c r="IS299" s="2"/>
      <c r="IT299" s="2"/>
      <c r="IU299" s="2"/>
      <c r="IV299" s="2"/>
    </row>
    <row r="300" spans="1:256" ht="45" customHeight="1" x14ac:dyDescent="0.5">
      <c r="B300" s="23"/>
      <c r="C300" s="64"/>
      <c r="D300" s="284"/>
      <c r="E300" s="294" t="s">
        <v>21</v>
      </c>
      <c r="F300" s="295" t="s">
        <v>356</v>
      </c>
      <c r="G300" s="296"/>
      <c r="H300" s="297"/>
      <c r="I300" s="297"/>
      <c r="J300" s="297">
        <v>500</v>
      </c>
      <c r="K300" s="85"/>
      <c r="L300" s="85" t="s">
        <v>357</v>
      </c>
      <c r="M300" s="85"/>
      <c r="N300" s="85"/>
      <c r="O300" s="85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  <c r="CG300" s="2"/>
      <c r="CH300" s="2"/>
      <c r="CI300" s="2"/>
      <c r="CJ300" s="2"/>
      <c r="CK300" s="2"/>
      <c r="CL300" s="2"/>
      <c r="CM300" s="2"/>
      <c r="CN300" s="2"/>
      <c r="CO300" s="2"/>
      <c r="CP300" s="2"/>
      <c r="CQ300" s="2"/>
      <c r="CR300" s="2"/>
      <c r="CS300" s="2"/>
      <c r="CT300" s="2"/>
      <c r="CU300" s="2"/>
      <c r="CV300" s="2"/>
      <c r="CW300" s="2"/>
      <c r="CX300" s="2"/>
      <c r="CY300" s="2"/>
      <c r="CZ300" s="2"/>
      <c r="DA300" s="2"/>
      <c r="DB300" s="2"/>
      <c r="DC300" s="2"/>
      <c r="DD300" s="2"/>
      <c r="DE300" s="2"/>
      <c r="DF300" s="2"/>
      <c r="DG300" s="2"/>
      <c r="DH300" s="2"/>
      <c r="DI300" s="2"/>
      <c r="DJ300" s="2"/>
      <c r="DK300" s="2"/>
      <c r="DL300" s="2"/>
      <c r="DM300" s="2"/>
      <c r="DN300" s="2"/>
      <c r="DO300" s="2"/>
      <c r="DP300" s="2"/>
      <c r="DQ300" s="2"/>
      <c r="DR300" s="2"/>
      <c r="DS300" s="2"/>
      <c r="DT300" s="2"/>
      <c r="DU300" s="2"/>
      <c r="DV300" s="2"/>
      <c r="DW300" s="2"/>
      <c r="DX300" s="2"/>
      <c r="DY300" s="2"/>
      <c r="DZ300" s="2"/>
      <c r="EA300" s="2"/>
      <c r="EB300" s="2"/>
      <c r="EC300" s="2"/>
      <c r="ED300" s="2"/>
      <c r="EE300" s="2"/>
      <c r="EF300" s="2"/>
      <c r="EG300" s="2"/>
      <c r="EH300" s="2"/>
      <c r="EI300" s="2"/>
      <c r="EJ300" s="2"/>
      <c r="EK300" s="2"/>
      <c r="EL300" s="2"/>
      <c r="EM300" s="2"/>
      <c r="EN300" s="2"/>
      <c r="EO300" s="2"/>
      <c r="EP300" s="2"/>
      <c r="EQ300" s="2"/>
      <c r="ER300" s="2"/>
      <c r="ES300" s="2"/>
      <c r="ET300" s="2"/>
      <c r="EU300" s="2"/>
      <c r="EV300" s="2"/>
      <c r="EW300" s="2"/>
      <c r="EX300" s="2"/>
      <c r="EY300" s="2"/>
      <c r="EZ300" s="2"/>
      <c r="FA300" s="2"/>
      <c r="FB300" s="2"/>
      <c r="FC300" s="2"/>
      <c r="FD300" s="2"/>
      <c r="FE300" s="2"/>
      <c r="FF300" s="2"/>
      <c r="FG300" s="2"/>
      <c r="FH300" s="2"/>
      <c r="FI300" s="2"/>
      <c r="FJ300" s="2"/>
      <c r="FK300" s="2"/>
      <c r="FL300" s="2"/>
      <c r="FM300" s="2"/>
      <c r="FN300" s="2"/>
      <c r="FO300" s="2"/>
      <c r="FP300" s="2"/>
      <c r="FQ300" s="2"/>
      <c r="FR300" s="2"/>
      <c r="FS300" s="2"/>
      <c r="FT300" s="2"/>
      <c r="FU300" s="2"/>
      <c r="FV300" s="2"/>
      <c r="FW300" s="2"/>
      <c r="FX300" s="2"/>
      <c r="FY300" s="2"/>
      <c r="FZ300" s="2"/>
      <c r="GA300" s="2"/>
      <c r="GB300" s="2"/>
      <c r="GC300" s="2"/>
      <c r="GD300" s="2"/>
      <c r="GE300" s="2"/>
      <c r="GF300" s="2"/>
      <c r="GG300" s="2"/>
      <c r="GH300" s="2"/>
      <c r="GI300" s="2"/>
      <c r="GJ300" s="2"/>
      <c r="GK300" s="2"/>
      <c r="GL300" s="2"/>
      <c r="GM300" s="2"/>
      <c r="GN300" s="2"/>
      <c r="GO300" s="2"/>
      <c r="GP300" s="2"/>
      <c r="GQ300" s="2"/>
      <c r="GR300" s="2"/>
      <c r="GS300" s="2"/>
      <c r="GT300" s="2"/>
      <c r="GU300" s="2"/>
      <c r="GV300" s="2"/>
      <c r="GW300" s="2"/>
      <c r="GX300" s="2"/>
      <c r="GY300" s="2"/>
      <c r="GZ300" s="2"/>
      <c r="HA300" s="2"/>
      <c r="HB300" s="2"/>
      <c r="HC300" s="2"/>
      <c r="HD300" s="2"/>
      <c r="HE300" s="2"/>
      <c r="HF300" s="2"/>
      <c r="HG300" s="2"/>
      <c r="HH300" s="2"/>
      <c r="HI300" s="2"/>
      <c r="HJ300" s="2"/>
      <c r="HK300" s="2"/>
      <c r="HL300" s="2"/>
      <c r="HM300" s="2"/>
      <c r="HN300" s="2"/>
      <c r="HO300" s="2"/>
      <c r="HP300" s="2"/>
      <c r="HQ300" s="2"/>
      <c r="HR300" s="2"/>
      <c r="HS300" s="2"/>
      <c r="HT300" s="2"/>
      <c r="HU300" s="2"/>
      <c r="HV300" s="2"/>
      <c r="HW300" s="2"/>
      <c r="HX300" s="2"/>
      <c r="HY300" s="2"/>
      <c r="HZ300" s="2"/>
      <c r="IA300" s="2"/>
      <c r="IB300" s="2"/>
      <c r="IC300" s="2"/>
      <c r="ID300" s="2"/>
      <c r="IE300" s="2"/>
      <c r="IF300" s="2"/>
      <c r="IG300" s="2"/>
      <c r="IH300" s="2"/>
      <c r="II300" s="2"/>
      <c r="IJ300" s="2"/>
      <c r="IK300" s="2"/>
      <c r="IL300" s="2"/>
      <c r="IM300" s="2"/>
      <c r="IN300" s="2"/>
      <c r="IO300" s="2"/>
      <c r="IP300" s="2"/>
      <c r="IQ300" s="2"/>
      <c r="IR300" s="2"/>
      <c r="IS300" s="2"/>
      <c r="IT300" s="2"/>
      <c r="IU300" s="2"/>
      <c r="IV300" s="2"/>
    </row>
    <row r="301" spans="1:256" ht="45" customHeight="1" x14ac:dyDescent="0.5">
      <c r="B301" s="23"/>
      <c r="C301" s="64"/>
      <c r="D301" s="284"/>
      <c r="E301" s="282" t="s">
        <v>25</v>
      </c>
      <c r="F301" s="298" t="s">
        <v>358</v>
      </c>
      <c r="G301" s="149"/>
      <c r="H301" s="85"/>
      <c r="I301" s="85">
        <v>2000</v>
      </c>
      <c r="J301" s="85">
        <v>2000</v>
      </c>
      <c r="K301" s="85"/>
      <c r="L301" s="85"/>
      <c r="M301" s="85"/>
      <c r="N301" s="85"/>
      <c r="O301" s="85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  <c r="CG301" s="2"/>
      <c r="CH301" s="2"/>
      <c r="CI301" s="2"/>
      <c r="CJ301" s="2"/>
      <c r="CK301" s="2"/>
      <c r="CL301" s="2"/>
      <c r="CM301" s="2"/>
      <c r="CN301" s="2"/>
      <c r="CO301" s="2"/>
      <c r="CP301" s="2"/>
      <c r="CQ301" s="2"/>
      <c r="CR301" s="2"/>
      <c r="CS301" s="2"/>
      <c r="CT301" s="2"/>
      <c r="CU301" s="2"/>
      <c r="CV301" s="2"/>
      <c r="CW301" s="2"/>
      <c r="CX301" s="2"/>
      <c r="CY301" s="2"/>
      <c r="CZ301" s="2"/>
      <c r="DA301" s="2"/>
      <c r="DB301" s="2"/>
      <c r="DC301" s="2"/>
      <c r="DD301" s="2"/>
      <c r="DE301" s="2"/>
      <c r="DF301" s="2"/>
      <c r="DG301" s="2"/>
      <c r="DH301" s="2"/>
      <c r="DI301" s="2"/>
      <c r="DJ301" s="2"/>
      <c r="DK301" s="2"/>
      <c r="DL301" s="2"/>
      <c r="DM301" s="2"/>
      <c r="DN301" s="2"/>
      <c r="DO301" s="2"/>
      <c r="DP301" s="2"/>
      <c r="DQ301" s="2"/>
      <c r="DR301" s="2"/>
      <c r="DS301" s="2"/>
      <c r="DT301" s="2"/>
      <c r="DU301" s="2"/>
      <c r="DV301" s="2"/>
      <c r="DW301" s="2"/>
      <c r="DX301" s="2"/>
      <c r="DY301" s="2"/>
      <c r="DZ301" s="2"/>
      <c r="EA301" s="2"/>
      <c r="EB301" s="2"/>
      <c r="EC301" s="2"/>
      <c r="ED301" s="2"/>
      <c r="EE301" s="2"/>
      <c r="EF301" s="2"/>
      <c r="EG301" s="2"/>
      <c r="EH301" s="2"/>
      <c r="EI301" s="2"/>
      <c r="EJ301" s="2"/>
      <c r="EK301" s="2"/>
      <c r="EL301" s="2"/>
      <c r="EM301" s="2"/>
      <c r="EN301" s="2"/>
      <c r="EO301" s="2"/>
      <c r="EP301" s="2"/>
      <c r="EQ301" s="2"/>
      <c r="ER301" s="2"/>
      <c r="ES301" s="2"/>
      <c r="ET301" s="2"/>
      <c r="EU301" s="2"/>
      <c r="EV301" s="2"/>
      <c r="EW301" s="2"/>
      <c r="EX301" s="2"/>
      <c r="EY301" s="2"/>
      <c r="EZ301" s="2"/>
      <c r="FA301" s="2"/>
      <c r="FB301" s="2"/>
      <c r="FC301" s="2"/>
      <c r="FD301" s="2"/>
      <c r="FE301" s="2"/>
      <c r="FF301" s="2"/>
      <c r="FG301" s="2"/>
      <c r="FH301" s="2"/>
      <c r="FI301" s="2"/>
      <c r="FJ301" s="2"/>
      <c r="FK301" s="2"/>
      <c r="FL301" s="2"/>
      <c r="FM301" s="2"/>
      <c r="FN301" s="2"/>
      <c r="FO301" s="2"/>
      <c r="FP301" s="2"/>
      <c r="FQ301" s="2"/>
      <c r="FR301" s="2"/>
      <c r="FS301" s="2"/>
      <c r="FT301" s="2"/>
      <c r="FU301" s="2"/>
      <c r="FV301" s="2"/>
      <c r="FW301" s="2"/>
      <c r="FX301" s="2"/>
      <c r="FY301" s="2"/>
      <c r="FZ301" s="2"/>
      <c r="GA301" s="2"/>
      <c r="GB301" s="2"/>
      <c r="GC301" s="2"/>
      <c r="GD301" s="2"/>
      <c r="GE301" s="2"/>
      <c r="GF301" s="2"/>
      <c r="GG301" s="2"/>
      <c r="GH301" s="2"/>
      <c r="GI301" s="2"/>
      <c r="GJ301" s="2"/>
      <c r="GK301" s="2"/>
      <c r="GL301" s="2"/>
      <c r="GM301" s="2"/>
      <c r="GN301" s="2"/>
      <c r="GO301" s="2"/>
      <c r="GP301" s="2"/>
      <c r="GQ301" s="2"/>
      <c r="GR301" s="2"/>
      <c r="GS301" s="2"/>
      <c r="GT301" s="2"/>
      <c r="GU301" s="2"/>
      <c r="GV301" s="2"/>
      <c r="GW301" s="2"/>
      <c r="GX301" s="2"/>
      <c r="GY301" s="2"/>
      <c r="GZ301" s="2"/>
      <c r="HA301" s="2"/>
      <c r="HB301" s="2"/>
      <c r="HC301" s="2"/>
      <c r="HD301" s="2"/>
      <c r="HE301" s="2"/>
      <c r="HF301" s="2"/>
      <c r="HG301" s="2"/>
      <c r="HH301" s="2"/>
      <c r="HI301" s="2"/>
      <c r="HJ301" s="2"/>
      <c r="HK301" s="2"/>
      <c r="HL301" s="2"/>
      <c r="HM301" s="2"/>
      <c r="HN301" s="2"/>
      <c r="HO301" s="2"/>
      <c r="HP301" s="2"/>
      <c r="HQ301" s="2"/>
      <c r="HR301" s="2"/>
      <c r="HS301" s="2"/>
      <c r="HT301" s="2"/>
      <c r="HU301" s="2"/>
      <c r="HV301" s="2"/>
      <c r="HW301" s="2"/>
      <c r="HX301" s="2"/>
      <c r="HY301" s="2"/>
      <c r="HZ301" s="2"/>
      <c r="IA301" s="2"/>
      <c r="IB301" s="2"/>
      <c r="IC301" s="2"/>
      <c r="ID301" s="2"/>
      <c r="IE301" s="2"/>
      <c r="IF301" s="2"/>
      <c r="IG301" s="2"/>
      <c r="IH301" s="2"/>
      <c r="II301" s="2"/>
      <c r="IJ301" s="2"/>
      <c r="IK301" s="2"/>
      <c r="IL301" s="2"/>
      <c r="IM301" s="2"/>
      <c r="IN301" s="2"/>
      <c r="IO301" s="2"/>
      <c r="IP301" s="2"/>
      <c r="IQ301" s="2"/>
      <c r="IR301" s="2"/>
      <c r="IS301" s="2"/>
      <c r="IT301" s="2"/>
      <c r="IU301" s="2"/>
      <c r="IV301" s="2"/>
    </row>
    <row r="302" spans="1:256" ht="45" customHeight="1" thickBot="1" x14ac:dyDescent="0.55000000000000004">
      <c r="B302" s="23"/>
      <c r="C302" s="64"/>
      <c r="D302" s="110"/>
      <c r="E302" s="282" t="s">
        <v>169</v>
      </c>
      <c r="F302" s="80" t="s">
        <v>359</v>
      </c>
      <c r="G302" s="147"/>
      <c r="H302" s="85"/>
      <c r="I302" s="85">
        <v>0</v>
      </c>
      <c r="J302" s="85">
        <v>0</v>
      </c>
      <c r="K302" s="85"/>
      <c r="L302" s="85"/>
      <c r="M302" s="85"/>
      <c r="N302" s="85"/>
      <c r="O302" s="85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89"/>
      <c r="BV302" s="289"/>
      <c r="BW302" s="289"/>
      <c r="BX302" s="289"/>
      <c r="BY302" s="289"/>
      <c r="BZ302" s="289"/>
      <c r="CA302" s="289"/>
      <c r="CB302" s="289"/>
      <c r="CC302" s="289"/>
      <c r="CD302" s="289"/>
      <c r="CE302" s="289"/>
      <c r="CF302" s="289"/>
      <c r="CG302" s="289"/>
      <c r="CH302" s="289"/>
      <c r="CI302" s="289"/>
      <c r="CJ302" s="289"/>
      <c r="CK302" s="289"/>
      <c r="CL302" s="289"/>
      <c r="CM302" s="289"/>
      <c r="CN302" s="289"/>
      <c r="CO302" s="289"/>
      <c r="CP302" s="289"/>
      <c r="CQ302" s="289"/>
      <c r="CR302" s="289"/>
      <c r="CS302" s="289"/>
      <c r="CT302" s="289"/>
      <c r="CU302" s="289"/>
      <c r="CV302" s="289"/>
      <c r="CW302" s="289"/>
      <c r="CX302" s="289"/>
      <c r="CY302" s="289"/>
      <c r="CZ302" s="289"/>
      <c r="DA302" s="289"/>
      <c r="DB302" s="289"/>
      <c r="DC302" s="289"/>
      <c r="DD302" s="289"/>
      <c r="DE302" s="289"/>
      <c r="DF302" s="289"/>
      <c r="DG302" s="289"/>
      <c r="DH302" s="289"/>
      <c r="DI302" s="289"/>
      <c r="DJ302" s="289"/>
      <c r="DK302" s="289"/>
      <c r="DL302" s="289"/>
      <c r="DM302" s="289"/>
      <c r="DN302" s="289"/>
      <c r="DO302" s="289"/>
      <c r="DP302" s="289"/>
      <c r="DQ302" s="289"/>
      <c r="DR302" s="289"/>
      <c r="DS302" s="289"/>
      <c r="DT302" s="289"/>
      <c r="DU302" s="289"/>
      <c r="DV302" s="289"/>
      <c r="DW302" s="289"/>
      <c r="DX302" s="289"/>
      <c r="DY302" s="289"/>
      <c r="DZ302" s="289"/>
      <c r="EA302" s="289"/>
      <c r="EB302" s="289"/>
      <c r="EC302" s="289"/>
      <c r="ED302" s="289"/>
      <c r="EE302" s="289"/>
      <c r="EF302" s="289"/>
      <c r="EG302" s="289"/>
      <c r="EH302" s="289"/>
      <c r="EI302" s="289"/>
      <c r="EJ302" s="289"/>
      <c r="EK302" s="289"/>
      <c r="EL302" s="289"/>
      <c r="EM302" s="289"/>
      <c r="EN302" s="289"/>
      <c r="EO302" s="289"/>
      <c r="EP302" s="289"/>
      <c r="EQ302" s="289"/>
      <c r="ER302" s="289"/>
      <c r="ES302" s="289"/>
      <c r="ET302" s="289"/>
      <c r="EU302" s="289"/>
      <c r="EV302" s="289"/>
      <c r="EW302" s="289"/>
      <c r="EX302" s="289"/>
      <c r="EY302" s="289"/>
      <c r="EZ302" s="289"/>
      <c r="FA302" s="289"/>
      <c r="FB302" s="289"/>
      <c r="FC302" s="289"/>
      <c r="FD302" s="289"/>
      <c r="FE302" s="289"/>
      <c r="FF302" s="289"/>
      <c r="FG302" s="289"/>
      <c r="FH302" s="289"/>
      <c r="FI302" s="289"/>
      <c r="FJ302" s="289"/>
      <c r="FK302" s="289"/>
      <c r="FL302" s="289"/>
      <c r="FM302" s="289"/>
      <c r="FN302" s="289"/>
      <c r="FO302" s="289"/>
      <c r="FP302" s="289"/>
      <c r="FQ302" s="289"/>
      <c r="FR302" s="289"/>
      <c r="FS302" s="289"/>
      <c r="FT302" s="289"/>
      <c r="FU302" s="289"/>
      <c r="FV302" s="289"/>
      <c r="FW302" s="289"/>
      <c r="FX302" s="289"/>
      <c r="FY302" s="289"/>
      <c r="FZ302" s="289"/>
      <c r="GA302" s="289"/>
      <c r="GB302" s="289"/>
      <c r="GC302" s="289"/>
      <c r="GD302" s="289"/>
      <c r="GE302" s="289"/>
      <c r="GF302" s="289"/>
      <c r="GG302" s="289"/>
      <c r="GH302" s="289"/>
      <c r="GI302" s="289"/>
      <c r="GJ302" s="289"/>
      <c r="GK302" s="289"/>
      <c r="GL302" s="289"/>
      <c r="GM302" s="289"/>
      <c r="GN302" s="289"/>
      <c r="GO302" s="289"/>
      <c r="GP302" s="289"/>
      <c r="GQ302" s="289"/>
      <c r="GR302" s="289"/>
      <c r="GS302" s="289"/>
      <c r="GT302" s="289"/>
      <c r="GU302" s="289"/>
      <c r="GV302" s="289"/>
      <c r="GW302" s="289"/>
      <c r="GX302" s="289"/>
      <c r="GY302" s="289"/>
      <c r="GZ302" s="289"/>
      <c r="HA302" s="289"/>
      <c r="HB302" s="289"/>
      <c r="HC302" s="289"/>
      <c r="HD302" s="289"/>
      <c r="HE302" s="289"/>
      <c r="HF302" s="289"/>
      <c r="HG302" s="289"/>
      <c r="HH302" s="289"/>
      <c r="HI302" s="289"/>
      <c r="HJ302" s="289"/>
      <c r="HK302" s="289"/>
      <c r="HL302" s="289"/>
      <c r="HM302" s="289"/>
      <c r="HN302" s="289"/>
      <c r="HO302" s="289"/>
      <c r="HP302" s="289"/>
      <c r="HQ302" s="289"/>
      <c r="HR302" s="289"/>
      <c r="HS302" s="289"/>
      <c r="HT302" s="289"/>
      <c r="HU302" s="289"/>
      <c r="HV302" s="289"/>
      <c r="HW302" s="289"/>
      <c r="HX302" s="289"/>
      <c r="HY302" s="289"/>
      <c r="HZ302" s="289"/>
      <c r="IA302" s="289"/>
      <c r="IB302" s="289"/>
      <c r="IC302" s="289"/>
      <c r="ID302" s="289"/>
      <c r="IE302" s="289"/>
      <c r="IF302" s="289"/>
      <c r="IG302" s="289"/>
      <c r="IH302" s="289"/>
      <c r="II302" s="289"/>
      <c r="IJ302" s="289"/>
      <c r="IK302" s="289"/>
      <c r="IL302" s="289"/>
      <c r="IM302" s="289"/>
      <c r="IN302" s="289"/>
      <c r="IO302" s="289"/>
      <c r="IP302" s="289"/>
      <c r="IQ302" s="289"/>
      <c r="IR302" s="289"/>
      <c r="IS302" s="289"/>
      <c r="IT302" s="289"/>
      <c r="IU302" s="289"/>
      <c r="IV302" s="289"/>
    </row>
    <row r="303" spans="1:256" ht="45" customHeight="1" thickTop="1" x14ac:dyDescent="0.5">
      <c r="B303" s="23"/>
      <c r="C303" s="56"/>
      <c r="D303" s="234"/>
      <c r="E303" s="293" t="s">
        <v>12</v>
      </c>
      <c r="F303" s="58" t="s">
        <v>360</v>
      </c>
      <c r="G303" s="75"/>
      <c r="H303" s="85"/>
      <c r="I303" s="85">
        <v>1300</v>
      </c>
      <c r="J303" s="85">
        <v>750</v>
      </c>
      <c r="K303" s="85"/>
      <c r="L303" s="85"/>
      <c r="M303" s="85"/>
      <c r="N303" s="85"/>
      <c r="O303" s="85"/>
      <c r="P303" s="23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3"/>
      <c r="BV303" s="23"/>
      <c r="BW303" s="23"/>
      <c r="BX303" s="23"/>
      <c r="BY303" s="23"/>
      <c r="BZ303" s="23"/>
      <c r="CA303" s="23"/>
      <c r="CB303" s="23"/>
      <c r="CC303" s="23"/>
      <c r="CD303" s="23"/>
      <c r="CE303" s="23"/>
      <c r="CF303" s="23"/>
      <c r="CG303" s="23"/>
      <c r="CH303" s="23"/>
      <c r="CI303" s="23"/>
      <c r="CJ303" s="23"/>
      <c r="CK303" s="23"/>
      <c r="CL303" s="23"/>
      <c r="CM303" s="23"/>
      <c r="CN303" s="23"/>
      <c r="CO303" s="23"/>
      <c r="CP303" s="23"/>
      <c r="CQ303" s="23"/>
      <c r="CR303" s="23"/>
      <c r="CS303" s="23"/>
      <c r="CT303" s="23"/>
      <c r="CU303" s="23"/>
      <c r="CV303" s="23"/>
      <c r="CW303" s="23"/>
      <c r="CX303" s="23"/>
      <c r="CY303" s="23"/>
      <c r="CZ303" s="23"/>
      <c r="DA303" s="23"/>
      <c r="DB303" s="23"/>
      <c r="DC303" s="23"/>
      <c r="DD303" s="23"/>
      <c r="DE303" s="23"/>
      <c r="DF303" s="23"/>
      <c r="DG303" s="23"/>
      <c r="DH303" s="23"/>
      <c r="DI303" s="23"/>
      <c r="DJ303" s="23"/>
      <c r="DK303" s="23"/>
      <c r="DL303" s="23"/>
      <c r="DM303" s="23"/>
      <c r="DN303" s="23"/>
      <c r="DO303" s="23"/>
      <c r="DP303" s="23"/>
      <c r="DQ303" s="23"/>
      <c r="DR303" s="23"/>
      <c r="DS303" s="23"/>
      <c r="DT303" s="23"/>
      <c r="DU303" s="23"/>
      <c r="DV303" s="23"/>
      <c r="DW303" s="23"/>
      <c r="DX303" s="23"/>
      <c r="DY303" s="23"/>
      <c r="DZ303" s="23"/>
      <c r="EA303" s="23"/>
      <c r="EB303" s="23"/>
      <c r="EC303" s="23"/>
      <c r="ED303" s="23"/>
      <c r="EE303" s="23"/>
      <c r="EF303" s="23"/>
      <c r="EG303" s="23"/>
      <c r="EH303" s="23"/>
      <c r="EI303" s="23"/>
      <c r="EJ303" s="23"/>
      <c r="EK303" s="23"/>
      <c r="EL303" s="23"/>
      <c r="EM303" s="23"/>
      <c r="EN303" s="23"/>
      <c r="EO303" s="23"/>
      <c r="EP303" s="23"/>
      <c r="EQ303" s="23"/>
      <c r="ER303" s="23"/>
      <c r="ES303" s="23"/>
      <c r="ET303" s="23"/>
      <c r="EU303" s="23"/>
      <c r="EV303" s="23"/>
      <c r="EW303" s="23"/>
      <c r="EX303" s="23"/>
      <c r="EY303" s="23"/>
      <c r="EZ303" s="23"/>
      <c r="FA303" s="23"/>
      <c r="FB303" s="23"/>
      <c r="FC303" s="23"/>
      <c r="FD303" s="23"/>
      <c r="FE303" s="23"/>
      <c r="FF303" s="23"/>
      <c r="FG303" s="23"/>
      <c r="FH303" s="23"/>
      <c r="FI303" s="23"/>
      <c r="FJ303" s="23"/>
      <c r="FK303" s="23"/>
      <c r="FL303" s="23"/>
      <c r="FM303" s="23"/>
      <c r="FN303" s="23"/>
      <c r="FO303" s="23"/>
      <c r="FP303" s="23"/>
      <c r="FQ303" s="23"/>
      <c r="FR303" s="23"/>
      <c r="FS303" s="23"/>
      <c r="FT303" s="23"/>
      <c r="FU303" s="23"/>
      <c r="FV303" s="23"/>
      <c r="FW303" s="23"/>
      <c r="FX303" s="23"/>
      <c r="FY303" s="23"/>
      <c r="FZ303" s="23"/>
      <c r="GA303" s="23"/>
      <c r="GB303" s="23"/>
      <c r="GC303" s="23"/>
      <c r="GD303" s="23"/>
      <c r="GE303" s="23"/>
      <c r="GF303" s="23"/>
      <c r="GG303" s="23"/>
      <c r="GH303" s="23"/>
      <c r="GI303" s="23"/>
      <c r="GJ303" s="23"/>
      <c r="GK303" s="23"/>
      <c r="GL303" s="23"/>
      <c r="GM303" s="23"/>
      <c r="GN303" s="23"/>
      <c r="GO303" s="23"/>
      <c r="GP303" s="23"/>
      <c r="GQ303" s="23"/>
      <c r="GR303" s="23"/>
      <c r="GS303" s="23"/>
      <c r="GT303" s="23"/>
      <c r="GU303" s="23"/>
      <c r="GV303" s="23"/>
      <c r="GW303" s="23"/>
      <c r="GX303" s="23"/>
      <c r="GY303" s="23"/>
      <c r="GZ303" s="23"/>
      <c r="HA303" s="23"/>
      <c r="HB303" s="23"/>
      <c r="HC303" s="23"/>
      <c r="HD303" s="23"/>
      <c r="HE303" s="23"/>
      <c r="HF303" s="23"/>
      <c r="HG303" s="23"/>
      <c r="HH303" s="23"/>
      <c r="HI303" s="23"/>
      <c r="HJ303" s="23"/>
      <c r="HK303" s="23"/>
      <c r="HL303" s="23"/>
      <c r="HM303" s="23"/>
      <c r="HN303" s="23"/>
      <c r="HO303" s="23"/>
      <c r="HP303" s="23"/>
      <c r="HQ303" s="23"/>
      <c r="HR303" s="23"/>
      <c r="HS303" s="23"/>
      <c r="HT303" s="23"/>
      <c r="HU303" s="23"/>
      <c r="HV303" s="23"/>
      <c r="HW303" s="23"/>
      <c r="HX303" s="23"/>
      <c r="HY303" s="23"/>
      <c r="HZ303" s="23"/>
      <c r="IA303" s="23"/>
      <c r="IB303" s="23"/>
      <c r="IC303" s="23"/>
      <c r="ID303" s="23"/>
      <c r="IE303" s="23"/>
      <c r="IF303" s="23"/>
      <c r="IG303" s="23"/>
      <c r="IH303" s="23"/>
      <c r="II303" s="23"/>
      <c r="IJ303" s="23"/>
      <c r="IK303" s="23"/>
      <c r="IL303" s="23"/>
      <c r="IM303" s="23"/>
      <c r="IN303" s="23"/>
      <c r="IO303" s="23"/>
      <c r="IP303" s="23"/>
      <c r="IQ303" s="23"/>
      <c r="IR303" s="23"/>
      <c r="IS303" s="23"/>
      <c r="IT303" s="23"/>
      <c r="IU303" s="23"/>
      <c r="IV303" s="23"/>
    </row>
    <row r="304" spans="1:256" ht="45" customHeight="1" x14ac:dyDescent="0.5">
      <c r="B304" s="23"/>
      <c r="C304" s="56"/>
      <c r="D304" s="234"/>
      <c r="E304" s="293" t="s">
        <v>172</v>
      </c>
      <c r="F304" s="58" t="s">
        <v>361</v>
      </c>
      <c r="G304" s="75"/>
      <c r="H304" s="85"/>
      <c r="I304" s="85">
        <v>1970</v>
      </c>
      <c r="J304" s="85">
        <v>0</v>
      </c>
      <c r="K304" s="85"/>
      <c r="L304" s="85"/>
      <c r="M304" s="85"/>
      <c r="N304" s="85"/>
      <c r="O304" s="85"/>
      <c r="P304" s="23"/>
      <c r="Q304" s="23"/>
      <c r="R304" s="23"/>
      <c r="S304" s="23"/>
      <c r="T304" s="23"/>
      <c r="U304" s="23"/>
      <c r="V304" s="23"/>
      <c r="W304" s="23"/>
      <c r="X304" s="23"/>
      <c r="Y304" s="23"/>
      <c r="Z304" s="23"/>
      <c r="AA304" s="23"/>
      <c r="AB304" s="23"/>
      <c r="AC304" s="23"/>
      <c r="AD304" s="23"/>
      <c r="AE304" s="23"/>
      <c r="AF304" s="23"/>
      <c r="AG304" s="23"/>
      <c r="AH304" s="23"/>
      <c r="AI304" s="23"/>
      <c r="AJ304" s="23"/>
      <c r="AK304" s="23"/>
      <c r="AL304" s="23"/>
      <c r="AM304" s="23"/>
      <c r="AN304" s="23"/>
      <c r="AO304" s="23"/>
      <c r="AP304" s="23"/>
      <c r="AQ304" s="23"/>
      <c r="AR304" s="23"/>
      <c r="AS304" s="23"/>
      <c r="AT304" s="23"/>
      <c r="AU304" s="23"/>
      <c r="AV304" s="23"/>
      <c r="AW304" s="23"/>
      <c r="AX304" s="23"/>
      <c r="AY304" s="23"/>
      <c r="AZ304" s="23"/>
      <c r="BA304" s="23"/>
      <c r="BB304" s="23"/>
      <c r="BC304" s="23"/>
      <c r="BD304" s="23"/>
      <c r="BE304" s="23"/>
      <c r="BF304" s="23"/>
      <c r="BG304" s="23"/>
      <c r="BH304" s="23"/>
      <c r="BI304" s="23"/>
      <c r="BJ304" s="23"/>
      <c r="BK304" s="23"/>
      <c r="BL304" s="23"/>
      <c r="BM304" s="23"/>
      <c r="BN304" s="23"/>
      <c r="BO304" s="23"/>
      <c r="BP304" s="23"/>
      <c r="BQ304" s="23"/>
      <c r="BR304" s="23"/>
      <c r="BS304" s="23"/>
      <c r="BT304" s="23"/>
      <c r="BU304" s="23"/>
      <c r="BV304" s="23"/>
      <c r="BW304" s="23"/>
      <c r="BX304" s="23"/>
      <c r="BY304" s="23"/>
      <c r="BZ304" s="23"/>
      <c r="CA304" s="23"/>
      <c r="CB304" s="23"/>
      <c r="CC304" s="23"/>
      <c r="CD304" s="23"/>
      <c r="CE304" s="23"/>
      <c r="CF304" s="23"/>
      <c r="CG304" s="23"/>
      <c r="CH304" s="23"/>
      <c r="CI304" s="23"/>
      <c r="CJ304" s="23"/>
      <c r="CK304" s="23"/>
      <c r="CL304" s="23"/>
      <c r="CM304" s="23"/>
      <c r="CN304" s="23"/>
      <c r="CO304" s="23"/>
      <c r="CP304" s="23"/>
      <c r="CQ304" s="23"/>
      <c r="CR304" s="23"/>
      <c r="CS304" s="23"/>
      <c r="CT304" s="23"/>
      <c r="CU304" s="23"/>
      <c r="CV304" s="23"/>
      <c r="CW304" s="23"/>
      <c r="CX304" s="23"/>
      <c r="CY304" s="23"/>
      <c r="CZ304" s="23"/>
      <c r="DA304" s="23"/>
      <c r="DB304" s="23"/>
      <c r="DC304" s="23"/>
      <c r="DD304" s="23"/>
      <c r="DE304" s="23"/>
      <c r="DF304" s="23"/>
      <c r="DG304" s="23"/>
      <c r="DH304" s="23"/>
      <c r="DI304" s="23"/>
      <c r="DJ304" s="23"/>
      <c r="DK304" s="23"/>
      <c r="DL304" s="23"/>
      <c r="DM304" s="23"/>
      <c r="DN304" s="23"/>
      <c r="DO304" s="23"/>
      <c r="DP304" s="23"/>
      <c r="DQ304" s="23"/>
      <c r="DR304" s="23"/>
      <c r="DS304" s="23"/>
      <c r="DT304" s="23"/>
      <c r="DU304" s="23"/>
      <c r="DV304" s="23"/>
      <c r="DW304" s="23"/>
      <c r="DX304" s="23"/>
      <c r="DY304" s="23"/>
      <c r="DZ304" s="23"/>
      <c r="EA304" s="23"/>
      <c r="EB304" s="23"/>
      <c r="EC304" s="23"/>
      <c r="ED304" s="23"/>
      <c r="EE304" s="23"/>
      <c r="EF304" s="23"/>
      <c r="EG304" s="23"/>
      <c r="EH304" s="23"/>
      <c r="EI304" s="23"/>
      <c r="EJ304" s="23"/>
      <c r="EK304" s="23"/>
      <c r="EL304" s="23"/>
      <c r="EM304" s="23"/>
      <c r="EN304" s="23"/>
      <c r="EO304" s="23"/>
      <c r="EP304" s="23"/>
      <c r="EQ304" s="23"/>
      <c r="ER304" s="23"/>
      <c r="ES304" s="23"/>
      <c r="ET304" s="23"/>
      <c r="EU304" s="23"/>
      <c r="EV304" s="23"/>
      <c r="EW304" s="23"/>
      <c r="EX304" s="23"/>
      <c r="EY304" s="23"/>
      <c r="EZ304" s="23"/>
      <c r="FA304" s="23"/>
      <c r="FB304" s="23"/>
      <c r="FC304" s="23"/>
      <c r="FD304" s="23"/>
      <c r="FE304" s="23"/>
      <c r="FF304" s="23"/>
      <c r="FG304" s="23"/>
      <c r="FH304" s="23"/>
      <c r="FI304" s="23"/>
      <c r="FJ304" s="23"/>
      <c r="FK304" s="23"/>
      <c r="FL304" s="23"/>
      <c r="FM304" s="23"/>
      <c r="FN304" s="23"/>
      <c r="FO304" s="23"/>
      <c r="FP304" s="23"/>
      <c r="FQ304" s="23"/>
      <c r="FR304" s="23"/>
      <c r="FS304" s="23"/>
      <c r="FT304" s="23"/>
      <c r="FU304" s="23"/>
      <c r="FV304" s="23"/>
      <c r="FW304" s="23"/>
      <c r="FX304" s="23"/>
      <c r="FY304" s="23"/>
      <c r="FZ304" s="23"/>
      <c r="GA304" s="23"/>
      <c r="GB304" s="23"/>
      <c r="GC304" s="23"/>
      <c r="GD304" s="23"/>
      <c r="GE304" s="23"/>
      <c r="GF304" s="23"/>
      <c r="GG304" s="23"/>
      <c r="GH304" s="23"/>
      <c r="GI304" s="23"/>
      <c r="GJ304" s="23"/>
      <c r="GK304" s="23"/>
      <c r="GL304" s="23"/>
      <c r="GM304" s="23"/>
      <c r="GN304" s="23"/>
      <c r="GO304" s="23"/>
      <c r="GP304" s="23"/>
      <c r="GQ304" s="23"/>
      <c r="GR304" s="23"/>
      <c r="GS304" s="23"/>
      <c r="GT304" s="23"/>
      <c r="GU304" s="23"/>
      <c r="GV304" s="23"/>
      <c r="GW304" s="23"/>
      <c r="GX304" s="23"/>
      <c r="GY304" s="23"/>
      <c r="GZ304" s="23"/>
      <c r="HA304" s="23"/>
      <c r="HB304" s="23"/>
      <c r="HC304" s="23"/>
      <c r="HD304" s="23"/>
      <c r="HE304" s="23"/>
      <c r="HF304" s="23"/>
      <c r="HG304" s="23"/>
      <c r="HH304" s="23"/>
      <c r="HI304" s="23"/>
      <c r="HJ304" s="23"/>
      <c r="HK304" s="23"/>
      <c r="HL304" s="23"/>
      <c r="HM304" s="23"/>
      <c r="HN304" s="23"/>
      <c r="HO304" s="23"/>
      <c r="HP304" s="23"/>
      <c r="HQ304" s="23"/>
      <c r="HR304" s="23"/>
      <c r="HS304" s="23"/>
      <c r="HT304" s="23"/>
      <c r="HU304" s="23"/>
      <c r="HV304" s="23"/>
      <c r="HW304" s="23"/>
      <c r="HX304" s="23"/>
      <c r="HY304" s="23"/>
      <c r="HZ304" s="23"/>
      <c r="IA304" s="23"/>
      <c r="IB304" s="23"/>
      <c r="IC304" s="23"/>
      <c r="ID304" s="23"/>
      <c r="IE304" s="23"/>
      <c r="IF304" s="23"/>
      <c r="IG304" s="23"/>
      <c r="IH304" s="23"/>
      <c r="II304" s="23"/>
      <c r="IJ304" s="23"/>
      <c r="IK304" s="23"/>
      <c r="IL304" s="23"/>
      <c r="IM304" s="23"/>
      <c r="IN304" s="23"/>
      <c r="IO304" s="23"/>
      <c r="IP304" s="23"/>
      <c r="IQ304" s="23"/>
      <c r="IR304" s="23"/>
      <c r="IS304" s="23"/>
      <c r="IT304" s="23"/>
      <c r="IU304" s="23"/>
      <c r="IV304" s="23"/>
    </row>
    <row r="305" spans="2:256" ht="45" customHeight="1" x14ac:dyDescent="0.5">
      <c r="B305" s="23"/>
      <c r="C305" s="56"/>
      <c r="D305" s="234"/>
      <c r="E305" s="293"/>
      <c r="F305" s="58"/>
      <c r="G305" s="75"/>
      <c r="H305" s="75"/>
      <c r="I305" s="75"/>
      <c r="J305" s="75"/>
      <c r="K305" s="75"/>
      <c r="L305" s="75"/>
      <c r="M305" s="75"/>
      <c r="N305" s="75"/>
      <c r="O305" s="75"/>
      <c r="P305" s="23"/>
      <c r="Q305" s="23"/>
      <c r="R305" s="23"/>
      <c r="S305" s="23"/>
      <c r="T305" s="23"/>
      <c r="U305" s="23"/>
      <c r="V305" s="23"/>
      <c r="W305" s="23"/>
      <c r="X305" s="23"/>
      <c r="Y305" s="23"/>
      <c r="Z305" s="23"/>
      <c r="AA305" s="23"/>
      <c r="AB305" s="23"/>
      <c r="AC305" s="23"/>
      <c r="AD305" s="23"/>
      <c r="AE305" s="23"/>
      <c r="AF305" s="23"/>
      <c r="AG305" s="23"/>
      <c r="AH305" s="23"/>
      <c r="AI305" s="23"/>
      <c r="AJ305" s="23"/>
      <c r="AK305" s="23"/>
      <c r="AL305" s="23"/>
      <c r="AM305" s="23"/>
      <c r="AN305" s="23"/>
      <c r="AO305" s="23"/>
      <c r="AP305" s="23"/>
      <c r="AQ305" s="23"/>
      <c r="AR305" s="23"/>
      <c r="AS305" s="23"/>
      <c r="AT305" s="23"/>
      <c r="AU305" s="23"/>
      <c r="AV305" s="23"/>
      <c r="AW305" s="23"/>
      <c r="AX305" s="23"/>
      <c r="AY305" s="23"/>
      <c r="AZ305" s="23"/>
      <c r="BA305" s="23"/>
      <c r="BB305" s="23"/>
      <c r="BC305" s="23"/>
      <c r="BD305" s="23"/>
      <c r="BE305" s="23"/>
      <c r="BF305" s="23"/>
      <c r="BG305" s="23"/>
      <c r="BH305" s="23"/>
      <c r="BI305" s="23"/>
      <c r="BJ305" s="23"/>
      <c r="BK305" s="23"/>
      <c r="BL305" s="23"/>
      <c r="BM305" s="23"/>
      <c r="BN305" s="23"/>
      <c r="BO305" s="23"/>
      <c r="BP305" s="23"/>
      <c r="BQ305" s="23"/>
      <c r="BR305" s="23"/>
      <c r="BS305" s="23"/>
      <c r="BT305" s="23"/>
      <c r="BU305" s="23"/>
      <c r="BV305" s="23"/>
      <c r="BW305" s="23"/>
      <c r="BX305" s="23"/>
      <c r="BY305" s="23"/>
      <c r="BZ305" s="23"/>
      <c r="CA305" s="23"/>
      <c r="CB305" s="23"/>
      <c r="CC305" s="23"/>
      <c r="CD305" s="23"/>
      <c r="CE305" s="23"/>
      <c r="CF305" s="23"/>
      <c r="CG305" s="23"/>
      <c r="CH305" s="23"/>
      <c r="CI305" s="23"/>
      <c r="CJ305" s="23"/>
      <c r="CK305" s="23"/>
      <c r="CL305" s="23"/>
      <c r="CM305" s="23"/>
      <c r="CN305" s="23"/>
      <c r="CO305" s="23"/>
      <c r="CP305" s="23"/>
      <c r="CQ305" s="23"/>
      <c r="CR305" s="23"/>
      <c r="CS305" s="23"/>
      <c r="CT305" s="23"/>
      <c r="CU305" s="23"/>
      <c r="CV305" s="23"/>
      <c r="CW305" s="23"/>
      <c r="CX305" s="23"/>
      <c r="CY305" s="23"/>
      <c r="CZ305" s="23"/>
      <c r="DA305" s="23"/>
      <c r="DB305" s="23"/>
      <c r="DC305" s="23"/>
      <c r="DD305" s="23"/>
      <c r="DE305" s="23"/>
      <c r="DF305" s="23"/>
      <c r="DG305" s="23"/>
      <c r="DH305" s="23"/>
      <c r="DI305" s="23"/>
      <c r="DJ305" s="23"/>
      <c r="DK305" s="23"/>
      <c r="DL305" s="23"/>
      <c r="DM305" s="23"/>
      <c r="DN305" s="23"/>
      <c r="DO305" s="23"/>
      <c r="DP305" s="23"/>
      <c r="DQ305" s="23"/>
      <c r="DR305" s="23"/>
      <c r="DS305" s="23"/>
      <c r="DT305" s="23"/>
      <c r="DU305" s="23"/>
      <c r="DV305" s="23"/>
      <c r="DW305" s="23"/>
      <c r="DX305" s="23"/>
      <c r="DY305" s="23"/>
      <c r="DZ305" s="23"/>
      <c r="EA305" s="23"/>
      <c r="EB305" s="23"/>
      <c r="EC305" s="23"/>
      <c r="ED305" s="23"/>
      <c r="EE305" s="23"/>
      <c r="EF305" s="23"/>
      <c r="EG305" s="23"/>
      <c r="EH305" s="23"/>
      <c r="EI305" s="23"/>
      <c r="EJ305" s="23"/>
      <c r="EK305" s="23"/>
      <c r="EL305" s="23"/>
      <c r="EM305" s="23"/>
      <c r="EN305" s="23"/>
      <c r="EO305" s="23"/>
      <c r="EP305" s="23"/>
      <c r="EQ305" s="23"/>
      <c r="ER305" s="23"/>
      <c r="ES305" s="23"/>
      <c r="ET305" s="23"/>
      <c r="EU305" s="23"/>
      <c r="EV305" s="23"/>
      <c r="EW305" s="23"/>
      <c r="EX305" s="23"/>
      <c r="EY305" s="23"/>
      <c r="EZ305" s="23"/>
      <c r="FA305" s="23"/>
      <c r="FB305" s="23"/>
      <c r="FC305" s="23"/>
      <c r="FD305" s="23"/>
      <c r="FE305" s="23"/>
      <c r="FF305" s="23"/>
      <c r="FG305" s="23"/>
      <c r="FH305" s="23"/>
      <c r="FI305" s="23"/>
      <c r="FJ305" s="23"/>
      <c r="FK305" s="23"/>
      <c r="FL305" s="23"/>
      <c r="FM305" s="23"/>
      <c r="FN305" s="23"/>
      <c r="FO305" s="23"/>
      <c r="FP305" s="23"/>
      <c r="FQ305" s="23"/>
      <c r="FR305" s="23"/>
      <c r="FS305" s="23"/>
      <c r="FT305" s="23"/>
      <c r="FU305" s="23"/>
      <c r="FV305" s="23"/>
      <c r="FW305" s="23"/>
      <c r="FX305" s="23"/>
      <c r="FY305" s="23"/>
      <c r="FZ305" s="23"/>
      <c r="GA305" s="23"/>
      <c r="GB305" s="23"/>
      <c r="GC305" s="23"/>
      <c r="GD305" s="23"/>
      <c r="GE305" s="23"/>
      <c r="GF305" s="23"/>
      <c r="GG305" s="23"/>
      <c r="GH305" s="23"/>
      <c r="GI305" s="23"/>
      <c r="GJ305" s="23"/>
      <c r="GK305" s="23"/>
      <c r="GL305" s="23"/>
      <c r="GM305" s="23"/>
      <c r="GN305" s="23"/>
      <c r="GO305" s="23"/>
      <c r="GP305" s="23"/>
      <c r="GQ305" s="23"/>
      <c r="GR305" s="23"/>
      <c r="GS305" s="23"/>
      <c r="GT305" s="23"/>
      <c r="GU305" s="23"/>
      <c r="GV305" s="23"/>
      <c r="GW305" s="23"/>
      <c r="GX305" s="23"/>
      <c r="GY305" s="23"/>
      <c r="GZ305" s="23"/>
      <c r="HA305" s="23"/>
      <c r="HB305" s="23"/>
      <c r="HC305" s="23"/>
      <c r="HD305" s="23"/>
      <c r="HE305" s="23"/>
      <c r="HF305" s="23"/>
      <c r="HG305" s="23"/>
      <c r="HH305" s="23"/>
      <c r="HI305" s="23"/>
      <c r="HJ305" s="23"/>
      <c r="HK305" s="23"/>
      <c r="HL305" s="23"/>
      <c r="HM305" s="23"/>
      <c r="HN305" s="23"/>
      <c r="HO305" s="23"/>
      <c r="HP305" s="23"/>
      <c r="HQ305" s="23"/>
      <c r="HR305" s="23"/>
      <c r="HS305" s="23"/>
      <c r="HT305" s="23"/>
      <c r="HU305" s="23"/>
      <c r="HV305" s="23"/>
      <c r="HW305" s="23"/>
      <c r="HX305" s="23"/>
      <c r="HY305" s="23"/>
      <c r="HZ305" s="23"/>
      <c r="IA305" s="23"/>
      <c r="IB305" s="23"/>
      <c r="IC305" s="23"/>
      <c r="ID305" s="23"/>
      <c r="IE305" s="23"/>
      <c r="IF305" s="23"/>
      <c r="IG305" s="23"/>
      <c r="IH305" s="23"/>
      <c r="II305" s="23"/>
      <c r="IJ305" s="23"/>
      <c r="IK305" s="23"/>
      <c r="IL305" s="23"/>
      <c r="IM305" s="23"/>
      <c r="IN305" s="23"/>
      <c r="IO305" s="23"/>
      <c r="IP305" s="23"/>
      <c r="IQ305" s="23"/>
      <c r="IR305" s="23"/>
      <c r="IS305" s="23"/>
      <c r="IT305" s="23"/>
      <c r="IU305" s="23"/>
      <c r="IV305" s="23"/>
    </row>
    <row r="306" spans="2:256" ht="45" customHeight="1" x14ac:dyDescent="0.5">
      <c r="B306" s="23"/>
      <c r="C306" s="55" t="s">
        <v>362</v>
      </c>
      <c r="D306" s="234" t="s">
        <v>363</v>
      </c>
      <c r="E306" s="293"/>
      <c r="F306" s="58"/>
      <c r="G306" s="75"/>
      <c r="H306" s="111"/>
      <c r="I306" s="111">
        <f>SUM(I307:I313)</f>
        <v>0</v>
      </c>
      <c r="J306" s="111">
        <f>SUM(J307:J313)</f>
        <v>12200</v>
      </c>
      <c r="K306" s="111">
        <f>SUM(K307:K313)</f>
        <v>0</v>
      </c>
      <c r="L306" s="111"/>
      <c r="M306" s="75"/>
      <c r="N306" s="75"/>
      <c r="O306" s="75"/>
      <c r="P306" s="23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  <c r="CG306" s="23"/>
      <c r="CH306" s="23"/>
      <c r="CI306" s="23"/>
      <c r="CJ306" s="23"/>
      <c r="CK306" s="23"/>
      <c r="CL306" s="23"/>
      <c r="CM306" s="23"/>
      <c r="CN306" s="23"/>
      <c r="CO306" s="23"/>
      <c r="CP306" s="23"/>
      <c r="CQ306" s="23"/>
      <c r="CR306" s="23"/>
      <c r="CS306" s="23"/>
      <c r="CT306" s="23"/>
      <c r="CU306" s="23"/>
      <c r="CV306" s="23"/>
      <c r="CW306" s="23"/>
      <c r="CX306" s="23"/>
      <c r="CY306" s="23"/>
      <c r="CZ306" s="23"/>
      <c r="DA306" s="23"/>
      <c r="DB306" s="23"/>
      <c r="DC306" s="23"/>
      <c r="DD306" s="23"/>
      <c r="DE306" s="23"/>
      <c r="DF306" s="23"/>
      <c r="DG306" s="23"/>
      <c r="DH306" s="23"/>
      <c r="DI306" s="23"/>
      <c r="DJ306" s="23"/>
      <c r="DK306" s="23"/>
      <c r="DL306" s="23"/>
      <c r="DM306" s="23"/>
      <c r="DN306" s="23"/>
      <c r="DO306" s="23"/>
      <c r="DP306" s="23"/>
      <c r="DQ306" s="23"/>
      <c r="DR306" s="23"/>
      <c r="DS306" s="23"/>
      <c r="DT306" s="23"/>
      <c r="DU306" s="23"/>
      <c r="DV306" s="23"/>
      <c r="DW306" s="23"/>
      <c r="DX306" s="23"/>
      <c r="DY306" s="23"/>
      <c r="DZ306" s="23"/>
      <c r="EA306" s="23"/>
      <c r="EB306" s="23"/>
      <c r="EC306" s="23"/>
      <c r="ED306" s="23"/>
      <c r="EE306" s="23"/>
      <c r="EF306" s="23"/>
      <c r="EG306" s="23"/>
      <c r="EH306" s="23"/>
      <c r="EI306" s="23"/>
      <c r="EJ306" s="23"/>
      <c r="EK306" s="23"/>
      <c r="EL306" s="23"/>
      <c r="EM306" s="23"/>
      <c r="EN306" s="23"/>
      <c r="EO306" s="23"/>
      <c r="EP306" s="23"/>
      <c r="EQ306" s="23"/>
      <c r="ER306" s="23"/>
      <c r="ES306" s="23"/>
      <c r="ET306" s="23"/>
      <c r="EU306" s="23"/>
      <c r="EV306" s="23"/>
      <c r="EW306" s="23"/>
      <c r="EX306" s="23"/>
      <c r="EY306" s="23"/>
      <c r="EZ306" s="23"/>
      <c r="FA306" s="23"/>
      <c r="FB306" s="23"/>
      <c r="FC306" s="23"/>
      <c r="FD306" s="23"/>
      <c r="FE306" s="23"/>
      <c r="FF306" s="23"/>
      <c r="FG306" s="23"/>
      <c r="FH306" s="23"/>
      <c r="FI306" s="23"/>
      <c r="FJ306" s="23"/>
      <c r="FK306" s="23"/>
      <c r="FL306" s="23"/>
      <c r="FM306" s="23"/>
      <c r="FN306" s="23"/>
      <c r="FO306" s="23"/>
      <c r="FP306" s="23"/>
      <c r="FQ306" s="23"/>
      <c r="FR306" s="23"/>
      <c r="FS306" s="23"/>
      <c r="FT306" s="23"/>
      <c r="FU306" s="23"/>
      <c r="FV306" s="23"/>
      <c r="FW306" s="23"/>
      <c r="FX306" s="23"/>
      <c r="FY306" s="23"/>
      <c r="FZ306" s="23"/>
      <c r="GA306" s="23"/>
      <c r="GB306" s="23"/>
      <c r="GC306" s="23"/>
      <c r="GD306" s="23"/>
      <c r="GE306" s="23"/>
      <c r="GF306" s="23"/>
      <c r="GG306" s="23"/>
      <c r="GH306" s="23"/>
      <c r="GI306" s="23"/>
      <c r="GJ306" s="23"/>
      <c r="GK306" s="23"/>
      <c r="GL306" s="23"/>
      <c r="GM306" s="23"/>
      <c r="GN306" s="23"/>
      <c r="GO306" s="23"/>
      <c r="GP306" s="23"/>
      <c r="GQ306" s="23"/>
      <c r="GR306" s="23"/>
      <c r="GS306" s="23"/>
      <c r="GT306" s="23"/>
      <c r="GU306" s="23"/>
      <c r="GV306" s="23"/>
      <c r="GW306" s="23"/>
      <c r="GX306" s="23"/>
      <c r="GY306" s="23"/>
      <c r="GZ306" s="23"/>
      <c r="HA306" s="23"/>
      <c r="HB306" s="23"/>
      <c r="HC306" s="23"/>
      <c r="HD306" s="23"/>
      <c r="HE306" s="23"/>
      <c r="HF306" s="23"/>
      <c r="HG306" s="23"/>
      <c r="HH306" s="23"/>
      <c r="HI306" s="23"/>
      <c r="HJ306" s="23"/>
      <c r="HK306" s="23"/>
      <c r="HL306" s="23"/>
      <c r="HM306" s="23"/>
      <c r="HN306" s="23"/>
      <c r="HO306" s="23"/>
      <c r="HP306" s="23"/>
      <c r="HQ306" s="23"/>
      <c r="HR306" s="23"/>
      <c r="HS306" s="23"/>
      <c r="HT306" s="23"/>
      <c r="HU306" s="23"/>
      <c r="HV306" s="23"/>
      <c r="HW306" s="23"/>
      <c r="HX306" s="23"/>
      <c r="HY306" s="23"/>
      <c r="HZ306" s="23"/>
      <c r="IA306" s="23"/>
      <c r="IB306" s="23"/>
      <c r="IC306" s="23"/>
      <c r="ID306" s="23"/>
      <c r="IE306" s="23"/>
      <c r="IF306" s="23"/>
      <c r="IG306" s="23"/>
      <c r="IH306" s="23"/>
      <c r="II306" s="23"/>
      <c r="IJ306" s="23"/>
      <c r="IK306" s="23"/>
      <c r="IL306" s="23"/>
      <c r="IM306" s="23"/>
      <c r="IN306" s="23"/>
      <c r="IO306" s="23"/>
      <c r="IP306" s="23"/>
      <c r="IQ306" s="23"/>
      <c r="IR306" s="23"/>
      <c r="IS306" s="23"/>
      <c r="IT306" s="23"/>
      <c r="IU306" s="23"/>
      <c r="IV306" s="23"/>
    </row>
    <row r="307" spans="2:256" ht="45" customHeight="1" x14ac:dyDescent="0.5">
      <c r="B307" s="23"/>
      <c r="C307" s="64"/>
      <c r="D307" s="284"/>
      <c r="E307" s="282" t="s">
        <v>19</v>
      </c>
      <c r="F307" s="298" t="s">
        <v>364</v>
      </c>
      <c r="G307" s="149"/>
      <c r="H307" s="85"/>
      <c r="I307" s="85"/>
      <c r="J307" s="85">
        <f>13500-7100</f>
        <v>6400</v>
      </c>
      <c r="K307" s="85"/>
      <c r="L307" s="85"/>
      <c r="M307" s="85"/>
      <c r="N307" s="85"/>
      <c r="O307" s="85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  <c r="CG307" s="2"/>
      <c r="CH307" s="2"/>
      <c r="CI307" s="2"/>
      <c r="CJ307" s="2"/>
      <c r="CK307" s="2"/>
      <c r="CL307" s="2"/>
      <c r="CM307" s="2"/>
      <c r="CN307" s="2"/>
      <c r="CO307" s="2"/>
      <c r="CP307" s="2"/>
      <c r="CQ307" s="2"/>
      <c r="CR307" s="2"/>
      <c r="CS307" s="2"/>
      <c r="CT307" s="2"/>
      <c r="CU307" s="2"/>
      <c r="CV307" s="2"/>
      <c r="CW307" s="2"/>
      <c r="CX307" s="2"/>
      <c r="CY307" s="2"/>
      <c r="CZ307" s="2"/>
      <c r="DA307" s="2"/>
      <c r="DB307" s="2"/>
      <c r="DC307" s="2"/>
      <c r="DD307" s="2"/>
      <c r="DE307" s="2"/>
      <c r="DF307" s="2"/>
      <c r="DG307" s="2"/>
      <c r="DH307" s="2"/>
      <c r="DI307" s="2"/>
      <c r="DJ307" s="2"/>
      <c r="DK307" s="2"/>
      <c r="DL307" s="2"/>
      <c r="DM307" s="2"/>
      <c r="DN307" s="2"/>
      <c r="DO307" s="2"/>
      <c r="DP307" s="2"/>
      <c r="DQ307" s="2"/>
      <c r="DR307" s="2"/>
      <c r="DS307" s="2"/>
      <c r="DT307" s="2"/>
      <c r="DU307" s="2"/>
      <c r="DV307" s="2"/>
      <c r="DW307" s="2"/>
      <c r="DX307" s="2"/>
      <c r="DY307" s="2"/>
      <c r="DZ307" s="2"/>
      <c r="EA307" s="2"/>
      <c r="EB307" s="2"/>
      <c r="EC307" s="2"/>
      <c r="ED307" s="2"/>
      <c r="EE307" s="2"/>
      <c r="EF307" s="2"/>
      <c r="EG307" s="2"/>
      <c r="EH307" s="2"/>
      <c r="EI307" s="2"/>
      <c r="EJ307" s="2"/>
      <c r="EK307" s="2"/>
      <c r="EL307" s="2"/>
      <c r="EM307" s="2"/>
      <c r="EN307" s="2"/>
      <c r="EO307" s="2"/>
      <c r="EP307" s="2"/>
      <c r="EQ307" s="2"/>
      <c r="ER307" s="2"/>
      <c r="ES307" s="2"/>
      <c r="ET307" s="2"/>
      <c r="EU307" s="2"/>
      <c r="EV307" s="2"/>
      <c r="EW307" s="2"/>
      <c r="EX307" s="2"/>
      <c r="EY307" s="2"/>
      <c r="EZ307" s="2"/>
      <c r="FA307" s="2"/>
      <c r="FB307" s="2"/>
      <c r="FC307" s="2"/>
      <c r="FD307" s="2"/>
      <c r="FE307" s="2"/>
      <c r="FF307" s="2"/>
      <c r="FG307" s="2"/>
      <c r="FH307" s="2"/>
      <c r="FI307" s="2"/>
      <c r="FJ307" s="2"/>
      <c r="FK307" s="2"/>
      <c r="FL307" s="2"/>
      <c r="FM307" s="2"/>
      <c r="FN307" s="2"/>
      <c r="FO307" s="2"/>
      <c r="FP307" s="2"/>
      <c r="FQ307" s="2"/>
      <c r="FR307" s="2"/>
      <c r="FS307" s="2"/>
      <c r="FT307" s="2"/>
      <c r="FU307" s="2"/>
      <c r="FV307" s="2"/>
      <c r="FW307" s="2"/>
      <c r="FX307" s="2"/>
      <c r="FY307" s="2"/>
      <c r="FZ307" s="2"/>
      <c r="GA307" s="2"/>
      <c r="GB307" s="2"/>
      <c r="GC307" s="2"/>
      <c r="GD307" s="2"/>
      <c r="GE307" s="2"/>
      <c r="GF307" s="2"/>
      <c r="GG307" s="2"/>
      <c r="GH307" s="2"/>
      <c r="GI307" s="2"/>
      <c r="GJ307" s="2"/>
      <c r="GK307" s="2"/>
      <c r="GL307" s="2"/>
      <c r="GM307" s="2"/>
      <c r="GN307" s="2"/>
      <c r="GO307" s="2"/>
      <c r="GP307" s="2"/>
      <c r="GQ307" s="2"/>
      <c r="GR307" s="2"/>
      <c r="GS307" s="2"/>
      <c r="GT307" s="2"/>
      <c r="GU307" s="2"/>
      <c r="GV307" s="2"/>
      <c r="GW307" s="2"/>
      <c r="GX307" s="2"/>
      <c r="GY307" s="2"/>
      <c r="GZ307" s="2"/>
      <c r="HA307" s="2"/>
      <c r="HB307" s="2"/>
      <c r="HC307" s="2"/>
      <c r="HD307" s="2"/>
      <c r="HE307" s="2"/>
      <c r="HF307" s="2"/>
      <c r="HG307" s="2"/>
      <c r="HH307" s="2"/>
      <c r="HI307" s="2"/>
      <c r="HJ307" s="2"/>
      <c r="HK307" s="2"/>
      <c r="HL307" s="2"/>
      <c r="HM307" s="2"/>
      <c r="HN307" s="2"/>
      <c r="HO307" s="2"/>
      <c r="HP307" s="2"/>
      <c r="HQ307" s="2"/>
      <c r="HR307" s="2"/>
      <c r="HS307" s="2"/>
      <c r="HT307" s="2"/>
      <c r="HU307" s="2"/>
      <c r="HV307" s="2"/>
      <c r="HW307" s="2"/>
      <c r="HX307" s="2"/>
      <c r="HY307" s="2"/>
      <c r="HZ307" s="2"/>
      <c r="IA307" s="2"/>
      <c r="IB307" s="2"/>
      <c r="IC307" s="2"/>
      <c r="ID307" s="2"/>
      <c r="IE307" s="2"/>
      <c r="IF307" s="2"/>
      <c r="IG307" s="2"/>
      <c r="IH307" s="2"/>
      <c r="II307" s="2"/>
      <c r="IJ307" s="2"/>
      <c r="IK307" s="2"/>
      <c r="IL307" s="2"/>
      <c r="IM307" s="2"/>
      <c r="IN307" s="2"/>
      <c r="IO307" s="2"/>
      <c r="IP307" s="2"/>
      <c r="IQ307" s="2"/>
      <c r="IR307" s="2"/>
      <c r="IS307" s="2"/>
      <c r="IT307" s="2"/>
      <c r="IU307" s="2"/>
      <c r="IV307" s="2"/>
    </row>
    <row r="308" spans="2:256" ht="45" customHeight="1" thickBot="1" x14ac:dyDescent="0.55000000000000004">
      <c r="B308" s="23"/>
      <c r="C308" s="64"/>
      <c r="D308" s="110"/>
      <c r="E308" s="282" t="s">
        <v>21</v>
      </c>
      <c r="F308" s="80" t="s">
        <v>365</v>
      </c>
      <c r="G308" s="147"/>
      <c r="H308" s="85"/>
      <c r="I308" s="85"/>
      <c r="J308" s="85">
        <v>400</v>
      </c>
      <c r="K308" s="85"/>
      <c r="L308" s="85"/>
      <c r="M308" s="85"/>
      <c r="N308" s="85"/>
      <c r="O308" s="85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  <c r="CG308" s="289"/>
      <c r="CH308" s="289"/>
      <c r="CI308" s="289"/>
      <c r="CJ308" s="289"/>
      <c r="CK308" s="289"/>
      <c r="CL308" s="289"/>
      <c r="CM308" s="289"/>
      <c r="CN308" s="289"/>
      <c r="CO308" s="289"/>
      <c r="CP308" s="289"/>
      <c r="CQ308" s="289"/>
      <c r="CR308" s="289"/>
      <c r="CS308" s="289"/>
      <c r="CT308" s="289"/>
      <c r="CU308" s="289"/>
      <c r="CV308" s="289"/>
      <c r="CW308" s="289"/>
      <c r="CX308" s="289"/>
      <c r="CY308" s="289"/>
      <c r="CZ308" s="289"/>
      <c r="DA308" s="289"/>
      <c r="DB308" s="289"/>
      <c r="DC308" s="289"/>
      <c r="DD308" s="289"/>
      <c r="DE308" s="289"/>
      <c r="DF308" s="289"/>
      <c r="DG308" s="289"/>
      <c r="DH308" s="289"/>
      <c r="DI308" s="289"/>
      <c r="DJ308" s="289"/>
      <c r="DK308" s="289"/>
      <c r="DL308" s="289"/>
      <c r="DM308" s="289"/>
      <c r="DN308" s="289"/>
      <c r="DO308" s="289"/>
      <c r="DP308" s="289"/>
      <c r="DQ308" s="289"/>
      <c r="DR308" s="289"/>
      <c r="DS308" s="289"/>
      <c r="DT308" s="289"/>
      <c r="DU308" s="289"/>
      <c r="DV308" s="289"/>
      <c r="DW308" s="289"/>
      <c r="DX308" s="289"/>
      <c r="DY308" s="289"/>
      <c r="DZ308" s="289"/>
      <c r="EA308" s="289"/>
      <c r="EB308" s="289"/>
      <c r="EC308" s="289"/>
      <c r="ED308" s="289"/>
      <c r="EE308" s="289"/>
      <c r="EF308" s="289"/>
      <c r="EG308" s="289"/>
      <c r="EH308" s="289"/>
      <c r="EI308" s="289"/>
      <c r="EJ308" s="289"/>
      <c r="EK308" s="289"/>
      <c r="EL308" s="289"/>
      <c r="EM308" s="289"/>
      <c r="EN308" s="289"/>
      <c r="EO308" s="289"/>
      <c r="EP308" s="289"/>
      <c r="EQ308" s="289"/>
      <c r="ER308" s="289"/>
      <c r="ES308" s="289"/>
      <c r="ET308" s="289"/>
      <c r="EU308" s="289"/>
      <c r="EV308" s="289"/>
      <c r="EW308" s="289"/>
      <c r="EX308" s="289"/>
      <c r="EY308" s="289"/>
      <c r="EZ308" s="289"/>
      <c r="FA308" s="289"/>
      <c r="FB308" s="289"/>
      <c r="FC308" s="289"/>
      <c r="FD308" s="289"/>
      <c r="FE308" s="289"/>
      <c r="FF308" s="289"/>
      <c r="FG308" s="289"/>
      <c r="FH308" s="289"/>
      <c r="FI308" s="289"/>
      <c r="FJ308" s="289"/>
      <c r="FK308" s="289"/>
      <c r="FL308" s="289"/>
      <c r="FM308" s="289"/>
      <c r="FN308" s="289"/>
      <c r="FO308" s="289"/>
      <c r="FP308" s="289"/>
      <c r="FQ308" s="289"/>
      <c r="FR308" s="289"/>
      <c r="FS308" s="289"/>
      <c r="FT308" s="289"/>
      <c r="FU308" s="289"/>
      <c r="FV308" s="289"/>
      <c r="FW308" s="289"/>
      <c r="FX308" s="289"/>
      <c r="FY308" s="289"/>
      <c r="FZ308" s="289"/>
      <c r="GA308" s="289"/>
      <c r="GB308" s="289"/>
      <c r="GC308" s="289"/>
      <c r="GD308" s="289"/>
      <c r="GE308" s="289"/>
      <c r="GF308" s="289"/>
      <c r="GG308" s="289"/>
      <c r="GH308" s="289"/>
      <c r="GI308" s="289"/>
      <c r="GJ308" s="289"/>
      <c r="GK308" s="289"/>
      <c r="GL308" s="289"/>
      <c r="GM308" s="289"/>
      <c r="GN308" s="289"/>
      <c r="GO308" s="289"/>
      <c r="GP308" s="289"/>
      <c r="GQ308" s="289"/>
      <c r="GR308" s="289"/>
      <c r="GS308" s="289"/>
      <c r="GT308" s="289"/>
      <c r="GU308" s="289"/>
      <c r="GV308" s="289"/>
      <c r="GW308" s="289"/>
      <c r="GX308" s="289"/>
      <c r="GY308" s="289"/>
      <c r="GZ308" s="289"/>
      <c r="HA308" s="289"/>
      <c r="HB308" s="289"/>
      <c r="HC308" s="289"/>
      <c r="HD308" s="289"/>
      <c r="HE308" s="289"/>
      <c r="HF308" s="289"/>
      <c r="HG308" s="289"/>
      <c r="HH308" s="289"/>
      <c r="HI308" s="289"/>
      <c r="HJ308" s="289"/>
      <c r="HK308" s="289"/>
      <c r="HL308" s="289"/>
      <c r="HM308" s="289"/>
      <c r="HN308" s="289"/>
      <c r="HO308" s="289"/>
      <c r="HP308" s="289"/>
      <c r="HQ308" s="289"/>
      <c r="HR308" s="289"/>
      <c r="HS308" s="289"/>
      <c r="HT308" s="289"/>
      <c r="HU308" s="289"/>
      <c r="HV308" s="289"/>
      <c r="HW308" s="289"/>
      <c r="HX308" s="289"/>
      <c r="HY308" s="289"/>
      <c r="HZ308" s="289"/>
      <c r="IA308" s="289"/>
      <c r="IB308" s="289"/>
      <c r="IC308" s="289"/>
      <c r="ID308" s="289"/>
      <c r="IE308" s="289"/>
      <c r="IF308" s="289"/>
      <c r="IG308" s="289"/>
      <c r="IH308" s="289"/>
      <c r="II308" s="289"/>
      <c r="IJ308" s="289"/>
      <c r="IK308" s="289"/>
      <c r="IL308" s="289"/>
      <c r="IM308" s="289"/>
      <c r="IN308" s="289"/>
      <c r="IO308" s="289"/>
      <c r="IP308" s="289"/>
      <c r="IQ308" s="289"/>
      <c r="IR308" s="289"/>
      <c r="IS308" s="289"/>
      <c r="IT308" s="289"/>
      <c r="IU308" s="289"/>
      <c r="IV308" s="289"/>
    </row>
    <row r="309" spans="2:256" ht="45" customHeight="1" thickTop="1" x14ac:dyDescent="0.5">
      <c r="B309" s="23"/>
      <c r="C309" s="56"/>
      <c r="D309" s="234"/>
      <c r="E309" s="293" t="s">
        <v>77</v>
      </c>
      <c r="F309" s="58" t="s">
        <v>366</v>
      </c>
      <c r="G309" s="75"/>
      <c r="H309" s="85"/>
      <c r="I309" s="85"/>
      <c r="J309" s="85">
        <f>1500-200</f>
        <v>1300</v>
      </c>
      <c r="K309" s="85"/>
      <c r="L309" s="85"/>
      <c r="M309" s="85"/>
      <c r="N309" s="85"/>
      <c r="O309" s="85"/>
      <c r="P309" s="23"/>
      <c r="Q309" s="23"/>
      <c r="R309" s="23"/>
      <c r="S309" s="23"/>
      <c r="T309" s="23"/>
      <c r="U309" s="23"/>
      <c r="V309" s="23"/>
      <c r="W309" s="23"/>
      <c r="X309" s="23"/>
      <c r="Y309" s="23"/>
      <c r="Z309" s="23"/>
      <c r="AA309" s="23"/>
      <c r="AB309" s="23"/>
      <c r="AC309" s="23"/>
      <c r="AD309" s="23"/>
      <c r="AE309" s="23"/>
      <c r="AF309" s="23"/>
      <c r="AG309" s="23"/>
      <c r="AH309" s="23"/>
      <c r="AI309" s="23"/>
      <c r="AJ309" s="23"/>
      <c r="AK309" s="23"/>
      <c r="AL309" s="23"/>
      <c r="AM309" s="23"/>
      <c r="AN309" s="23"/>
      <c r="AO309" s="23"/>
      <c r="AP309" s="23"/>
      <c r="AQ309" s="23"/>
      <c r="AR309" s="23"/>
      <c r="AS309" s="23"/>
      <c r="AT309" s="23"/>
      <c r="AU309" s="23"/>
      <c r="AV309" s="23"/>
      <c r="AW309" s="23"/>
      <c r="AX309" s="23"/>
      <c r="AY309" s="23"/>
      <c r="AZ309" s="23"/>
      <c r="BA309" s="23"/>
      <c r="BB309" s="23"/>
      <c r="BC309" s="23"/>
      <c r="BD309" s="23"/>
      <c r="BE309" s="23"/>
      <c r="BF309" s="23"/>
      <c r="BG309" s="23"/>
      <c r="BH309" s="23"/>
      <c r="BI309" s="23"/>
      <c r="BJ309" s="23"/>
      <c r="BK309" s="23"/>
      <c r="BL309" s="23"/>
      <c r="BM309" s="23"/>
      <c r="BN309" s="23"/>
      <c r="BO309" s="23"/>
      <c r="BP309" s="23"/>
      <c r="BQ309" s="23"/>
      <c r="BR309" s="23"/>
      <c r="BS309" s="23"/>
      <c r="BT309" s="23"/>
      <c r="BU309" s="23"/>
      <c r="BV309" s="23"/>
      <c r="BW309" s="23"/>
      <c r="BX309" s="23"/>
      <c r="BY309" s="23"/>
      <c r="BZ309" s="23"/>
      <c r="CA309" s="23"/>
      <c r="CB309" s="23"/>
      <c r="CC309" s="23"/>
      <c r="CD309" s="23"/>
      <c r="CE309" s="23"/>
      <c r="CF309" s="23"/>
      <c r="CG309" s="23"/>
      <c r="CH309" s="23"/>
      <c r="CI309" s="23"/>
      <c r="CJ309" s="23"/>
      <c r="CK309" s="23"/>
      <c r="CL309" s="23"/>
      <c r="CM309" s="23"/>
      <c r="CN309" s="23"/>
      <c r="CO309" s="23"/>
      <c r="CP309" s="23"/>
      <c r="CQ309" s="23"/>
      <c r="CR309" s="23"/>
      <c r="CS309" s="23"/>
      <c r="CT309" s="23"/>
      <c r="CU309" s="23"/>
      <c r="CV309" s="23"/>
      <c r="CW309" s="23"/>
      <c r="CX309" s="23"/>
      <c r="CY309" s="23"/>
      <c r="CZ309" s="23"/>
      <c r="DA309" s="23"/>
      <c r="DB309" s="23"/>
      <c r="DC309" s="23"/>
      <c r="DD309" s="23"/>
      <c r="DE309" s="23"/>
      <c r="DF309" s="23"/>
      <c r="DG309" s="23"/>
      <c r="DH309" s="23"/>
      <c r="DI309" s="23"/>
      <c r="DJ309" s="23"/>
      <c r="DK309" s="23"/>
      <c r="DL309" s="23"/>
      <c r="DM309" s="23"/>
      <c r="DN309" s="23"/>
      <c r="DO309" s="23"/>
      <c r="DP309" s="23"/>
      <c r="DQ309" s="23"/>
      <c r="DR309" s="23"/>
      <c r="DS309" s="23"/>
      <c r="DT309" s="23"/>
      <c r="DU309" s="23"/>
      <c r="DV309" s="23"/>
      <c r="DW309" s="23"/>
      <c r="DX309" s="23"/>
      <c r="DY309" s="23"/>
      <c r="DZ309" s="23"/>
      <c r="EA309" s="23"/>
      <c r="EB309" s="23"/>
      <c r="EC309" s="23"/>
      <c r="ED309" s="23"/>
      <c r="EE309" s="23"/>
      <c r="EF309" s="23"/>
      <c r="EG309" s="23"/>
      <c r="EH309" s="23"/>
      <c r="EI309" s="23"/>
      <c r="EJ309" s="23"/>
      <c r="EK309" s="23"/>
      <c r="EL309" s="23"/>
      <c r="EM309" s="23"/>
      <c r="EN309" s="23"/>
      <c r="EO309" s="23"/>
      <c r="EP309" s="23"/>
      <c r="EQ309" s="23"/>
      <c r="ER309" s="23"/>
      <c r="ES309" s="23"/>
      <c r="ET309" s="23"/>
      <c r="EU309" s="23"/>
      <c r="EV309" s="23"/>
      <c r="EW309" s="23"/>
      <c r="EX309" s="23"/>
      <c r="EY309" s="23"/>
      <c r="EZ309" s="23"/>
      <c r="FA309" s="23"/>
      <c r="FB309" s="23"/>
      <c r="FC309" s="23"/>
      <c r="FD309" s="23"/>
      <c r="FE309" s="23"/>
      <c r="FF309" s="23"/>
      <c r="FG309" s="23"/>
      <c r="FH309" s="23"/>
      <c r="FI309" s="23"/>
      <c r="FJ309" s="23"/>
      <c r="FK309" s="23"/>
      <c r="FL309" s="23"/>
      <c r="FM309" s="23"/>
      <c r="FN309" s="23"/>
      <c r="FO309" s="23"/>
      <c r="FP309" s="23"/>
      <c r="FQ309" s="23"/>
      <c r="FR309" s="23"/>
      <c r="FS309" s="23"/>
      <c r="FT309" s="23"/>
      <c r="FU309" s="23"/>
      <c r="FV309" s="23"/>
      <c r="FW309" s="23"/>
      <c r="FX309" s="23"/>
      <c r="FY309" s="23"/>
      <c r="FZ309" s="23"/>
      <c r="GA309" s="23"/>
      <c r="GB309" s="23"/>
      <c r="GC309" s="23"/>
      <c r="GD309" s="23"/>
      <c r="GE309" s="23"/>
      <c r="GF309" s="23"/>
      <c r="GG309" s="23"/>
      <c r="GH309" s="23"/>
      <c r="GI309" s="23"/>
      <c r="GJ309" s="23"/>
      <c r="GK309" s="23"/>
      <c r="GL309" s="23"/>
      <c r="GM309" s="23"/>
      <c r="GN309" s="23"/>
      <c r="GO309" s="23"/>
      <c r="GP309" s="23"/>
      <c r="GQ309" s="23"/>
      <c r="GR309" s="23"/>
      <c r="GS309" s="23"/>
      <c r="GT309" s="23"/>
      <c r="GU309" s="23"/>
      <c r="GV309" s="23"/>
      <c r="GW309" s="23"/>
      <c r="GX309" s="23"/>
      <c r="GY309" s="23"/>
      <c r="GZ309" s="23"/>
      <c r="HA309" s="23"/>
      <c r="HB309" s="23"/>
      <c r="HC309" s="23"/>
      <c r="HD309" s="23"/>
      <c r="HE309" s="23"/>
      <c r="HF309" s="23"/>
      <c r="HG309" s="23"/>
      <c r="HH309" s="23"/>
      <c r="HI309" s="23"/>
      <c r="HJ309" s="23"/>
      <c r="HK309" s="23"/>
      <c r="HL309" s="23"/>
      <c r="HM309" s="23"/>
      <c r="HN309" s="23"/>
      <c r="HO309" s="23"/>
      <c r="HP309" s="23"/>
      <c r="HQ309" s="23"/>
      <c r="HR309" s="23"/>
      <c r="HS309" s="23"/>
      <c r="HT309" s="23"/>
      <c r="HU309" s="23"/>
      <c r="HV309" s="23"/>
      <c r="HW309" s="23"/>
      <c r="HX309" s="23"/>
      <c r="HY309" s="23"/>
      <c r="HZ309" s="23"/>
      <c r="IA309" s="23"/>
      <c r="IB309" s="23"/>
      <c r="IC309" s="23"/>
      <c r="ID309" s="23"/>
      <c r="IE309" s="23"/>
      <c r="IF309" s="23"/>
      <c r="IG309" s="23"/>
      <c r="IH309" s="23"/>
      <c r="II309" s="23"/>
      <c r="IJ309" s="23"/>
      <c r="IK309" s="23"/>
      <c r="IL309" s="23"/>
      <c r="IM309" s="23"/>
      <c r="IN309" s="23"/>
      <c r="IO309" s="23"/>
      <c r="IP309" s="23"/>
      <c r="IQ309" s="23"/>
      <c r="IR309" s="23"/>
      <c r="IS309" s="23"/>
      <c r="IT309" s="23"/>
      <c r="IU309" s="23"/>
      <c r="IV309" s="23"/>
    </row>
    <row r="310" spans="2:256" ht="45" customHeight="1" x14ac:dyDescent="0.5">
      <c r="B310" s="23"/>
      <c r="C310" s="56"/>
      <c r="D310" s="234"/>
      <c r="E310" s="293" t="s">
        <v>23</v>
      </c>
      <c r="F310" s="58" t="s">
        <v>367</v>
      </c>
      <c r="G310" s="75"/>
      <c r="H310" s="85"/>
      <c r="I310" s="85"/>
      <c r="J310" s="85">
        <f>1500-200</f>
        <v>1300</v>
      </c>
      <c r="K310" s="85"/>
      <c r="L310" s="85"/>
      <c r="M310" s="85"/>
      <c r="N310" s="85"/>
      <c r="O310" s="85"/>
      <c r="P310" s="23"/>
      <c r="Q310" s="23"/>
      <c r="R310" s="23"/>
      <c r="S310" s="23"/>
      <c r="T310" s="23"/>
      <c r="U310" s="23"/>
      <c r="V310" s="23"/>
      <c r="W310" s="23"/>
      <c r="X310" s="23"/>
      <c r="Y310" s="23"/>
      <c r="Z310" s="23"/>
      <c r="AA310" s="23"/>
      <c r="AB310" s="23"/>
      <c r="AC310" s="23"/>
      <c r="AD310" s="23"/>
      <c r="AE310" s="23"/>
      <c r="AF310" s="23"/>
      <c r="AG310" s="23"/>
      <c r="AH310" s="23"/>
      <c r="AI310" s="23"/>
      <c r="AJ310" s="23"/>
      <c r="AK310" s="23"/>
      <c r="AL310" s="23"/>
      <c r="AM310" s="23"/>
      <c r="AN310" s="23"/>
      <c r="AO310" s="23"/>
      <c r="AP310" s="23"/>
      <c r="AQ310" s="23"/>
      <c r="AR310" s="23"/>
      <c r="AS310" s="23"/>
      <c r="AT310" s="23"/>
      <c r="AU310" s="23"/>
      <c r="AV310" s="23"/>
      <c r="AW310" s="23"/>
      <c r="AX310" s="23"/>
      <c r="AY310" s="23"/>
      <c r="AZ310" s="23"/>
      <c r="BA310" s="23"/>
      <c r="BB310" s="23"/>
      <c r="BC310" s="23"/>
      <c r="BD310" s="23"/>
      <c r="BE310" s="23"/>
      <c r="BF310" s="23"/>
      <c r="BG310" s="23"/>
      <c r="BH310" s="23"/>
      <c r="BI310" s="23"/>
      <c r="BJ310" s="23"/>
      <c r="BK310" s="23"/>
      <c r="BL310" s="23"/>
      <c r="BM310" s="23"/>
      <c r="BN310" s="23"/>
      <c r="BO310" s="23"/>
      <c r="BP310" s="23"/>
      <c r="BQ310" s="23"/>
      <c r="BR310" s="23"/>
      <c r="BS310" s="23"/>
      <c r="BT310" s="23"/>
      <c r="BU310" s="23"/>
      <c r="BV310" s="23"/>
      <c r="BW310" s="23"/>
      <c r="BX310" s="23"/>
      <c r="BY310" s="23"/>
      <c r="BZ310" s="23"/>
      <c r="CA310" s="23"/>
      <c r="CB310" s="23"/>
      <c r="CC310" s="23"/>
      <c r="CD310" s="23"/>
      <c r="CE310" s="23"/>
      <c r="CF310" s="23"/>
      <c r="CG310" s="23"/>
      <c r="CH310" s="23"/>
      <c r="CI310" s="23"/>
      <c r="CJ310" s="23"/>
      <c r="CK310" s="23"/>
      <c r="CL310" s="23"/>
      <c r="CM310" s="23"/>
      <c r="CN310" s="23"/>
      <c r="CO310" s="23"/>
      <c r="CP310" s="23"/>
      <c r="CQ310" s="23"/>
      <c r="CR310" s="23"/>
      <c r="CS310" s="23"/>
      <c r="CT310" s="23"/>
      <c r="CU310" s="23"/>
      <c r="CV310" s="23"/>
      <c r="CW310" s="23"/>
      <c r="CX310" s="23"/>
      <c r="CY310" s="23"/>
      <c r="CZ310" s="23"/>
      <c r="DA310" s="23"/>
      <c r="DB310" s="23"/>
      <c r="DC310" s="23"/>
      <c r="DD310" s="23"/>
      <c r="DE310" s="23"/>
      <c r="DF310" s="23"/>
      <c r="DG310" s="23"/>
      <c r="DH310" s="23"/>
      <c r="DI310" s="23"/>
      <c r="DJ310" s="23"/>
      <c r="DK310" s="23"/>
      <c r="DL310" s="23"/>
      <c r="DM310" s="23"/>
      <c r="DN310" s="23"/>
      <c r="DO310" s="23"/>
      <c r="DP310" s="23"/>
      <c r="DQ310" s="23"/>
      <c r="DR310" s="23"/>
      <c r="DS310" s="23"/>
      <c r="DT310" s="23"/>
      <c r="DU310" s="23"/>
      <c r="DV310" s="23"/>
      <c r="DW310" s="23"/>
      <c r="DX310" s="23"/>
      <c r="DY310" s="23"/>
      <c r="DZ310" s="23"/>
      <c r="EA310" s="23"/>
      <c r="EB310" s="23"/>
      <c r="EC310" s="23"/>
      <c r="ED310" s="23"/>
      <c r="EE310" s="23"/>
      <c r="EF310" s="23"/>
      <c r="EG310" s="23"/>
      <c r="EH310" s="23"/>
      <c r="EI310" s="23"/>
      <c r="EJ310" s="23"/>
      <c r="EK310" s="23"/>
      <c r="EL310" s="23"/>
      <c r="EM310" s="23"/>
      <c r="EN310" s="23"/>
      <c r="EO310" s="23"/>
      <c r="EP310" s="23"/>
      <c r="EQ310" s="23"/>
      <c r="ER310" s="23"/>
      <c r="ES310" s="23"/>
      <c r="ET310" s="23"/>
      <c r="EU310" s="23"/>
      <c r="EV310" s="23"/>
      <c r="EW310" s="23"/>
      <c r="EX310" s="23"/>
      <c r="EY310" s="23"/>
      <c r="EZ310" s="23"/>
      <c r="FA310" s="23"/>
      <c r="FB310" s="23"/>
      <c r="FC310" s="23"/>
      <c r="FD310" s="23"/>
      <c r="FE310" s="23"/>
      <c r="FF310" s="23"/>
      <c r="FG310" s="23"/>
      <c r="FH310" s="23"/>
      <c r="FI310" s="23"/>
      <c r="FJ310" s="23"/>
      <c r="FK310" s="23"/>
      <c r="FL310" s="23"/>
      <c r="FM310" s="23"/>
      <c r="FN310" s="23"/>
      <c r="FO310" s="23"/>
      <c r="FP310" s="23"/>
      <c r="FQ310" s="23"/>
      <c r="FR310" s="23"/>
      <c r="FS310" s="23"/>
      <c r="FT310" s="23"/>
      <c r="FU310" s="23"/>
      <c r="FV310" s="23"/>
      <c r="FW310" s="23"/>
      <c r="FX310" s="23"/>
      <c r="FY310" s="23"/>
      <c r="FZ310" s="23"/>
      <c r="GA310" s="23"/>
      <c r="GB310" s="23"/>
      <c r="GC310" s="23"/>
      <c r="GD310" s="23"/>
      <c r="GE310" s="23"/>
      <c r="GF310" s="23"/>
      <c r="GG310" s="23"/>
      <c r="GH310" s="23"/>
      <c r="GI310" s="23"/>
      <c r="GJ310" s="23"/>
      <c r="GK310" s="23"/>
      <c r="GL310" s="23"/>
      <c r="GM310" s="23"/>
      <c r="GN310" s="23"/>
      <c r="GO310" s="23"/>
      <c r="GP310" s="23"/>
      <c r="GQ310" s="23"/>
      <c r="GR310" s="23"/>
      <c r="GS310" s="23"/>
      <c r="GT310" s="23"/>
      <c r="GU310" s="23"/>
      <c r="GV310" s="23"/>
      <c r="GW310" s="23"/>
      <c r="GX310" s="23"/>
      <c r="GY310" s="23"/>
      <c r="GZ310" s="23"/>
      <c r="HA310" s="23"/>
      <c r="HB310" s="23"/>
      <c r="HC310" s="23"/>
      <c r="HD310" s="23"/>
      <c r="HE310" s="23"/>
      <c r="HF310" s="23"/>
      <c r="HG310" s="23"/>
      <c r="HH310" s="23"/>
      <c r="HI310" s="23"/>
      <c r="HJ310" s="23"/>
      <c r="HK310" s="23"/>
      <c r="HL310" s="23"/>
      <c r="HM310" s="23"/>
      <c r="HN310" s="23"/>
      <c r="HO310" s="23"/>
      <c r="HP310" s="23"/>
      <c r="HQ310" s="23"/>
      <c r="HR310" s="23"/>
      <c r="HS310" s="23"/>
      <c r="HT310" s="23"/>
      <c r="HU310" s="23"/>
      <c r="HV310" s="23"/>
      <c r="HW310" s="23"/>
      <c r="HX310" s="23"/>
      <c r="HY310" s="23"/>
      <c r="HZ310" s="23"/>
      <c r="IA310" s="23"/>
      <c r="IB310" s="23"/>
      <c r="IC310" s="23"/>
      <c r="ID310" s="23"/>
      <c r="IE310" s="23"/>
      <c r="IF310" s="23"/>
      <c r="IG310" s="23"/>
      <c r="IH310" s="23"/>
      <c r="II310" s="23"/>
      <c r="IJ310" s="23"/>
      <c r="IK310" s="23"/>
      <c r="IL310" s="23"/>
      <c r="IM310" s="23"/>
      <c r="IN310" s="23"/>
      <c r="IO310" s="23"/>
      <c r="IP310" s="23"/>
      <c r="IQ310" s="23"/>
      <c r="IR310" s="23"/>
      <c r="IS310" s="23"/>
      <c r="IT310" s="23"/>
      <c r="IU310" s="23"/>
      <c r="IV310" s="23"/>
    </row>
    <row r="311" spans="2:256" ht="45" customHeight="1" x14ac:dyDescent="0.5">
      <c r="B311" s="23"/>
      <c r="C311" s="55"/>
      <c r="D311" s="280"/>
      <c r="E311" s="57" t="s">
        <v>129</v>
      </c>
      <c r="F311" s="229" t="s">
        <v>368</v>
      </c>
      <c r="G311" s="75"/>
      <c r="H311" s="75"/>
      <c r="I311" s="75"/>
      <c r="J311" s="75">
        <f>1900-300</f>
        <v>1600</v>
      </c>
      <c r="K311" s="75"/>
      <c r="L311" s="75"/>
      <c r="M311" s="75"/>
      <c r="N311" s="75"/>
      <c r="O311" s="75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  <c r="CG311" s="2"/>
      <c r="CH311" s="2"/>
      <c r="CI311" s="2"/>
      <c r="CJ311" s="2"/>
      <c r="CK311" s="2"/>
      <c r="CL311" s="2"/>
      <c r="CM311" s="2"/>
      <c r="CN311" s="2"/>
      <c r="CO311" s="2"/>
      <c r="CP311" s="2"/>
      <c r="CQ311" s="2"/>
      <c r="CR311" s="2"/>
      <c r="CS311" s="2"/>
      <c r="CT311" s="2"/>
      <c r="CU311" s="2"/>
      <c r="CV311" s="2"/>
      <c r="CW311" s="2"/>
      <c r="CX311" s="2"/>
      <c r="CY311" s="2"/>
      <c r="CZ311" s="2"/>
      <c r="DA311" s="2"/>
      <c r="DB311" s="2"/>
      <c r="DC311" s="2"/>
      <c r="DD311" s="2"/>
      <c r="DE311" s="2"/>
      <c r="DF311" s="2"/>
      <c r="DG311" s="2"/>
      <c r="DH311" s="2"/>
      <c r="DI311" s="2"/>
      <c r="DJ311" s="2"/>
      <c r="DK311" s="2"/>
      <c r="DL311" s="2"/>
      <c r="DM311" s="2"/>
      <c r="DN311" s="2"/>
      <c r="DO311" s="2"/>
      <c r="DP311" s="2"/>
      <c r="DQ311" s="2"/>
      <c r="DR311" s="2"/>
      <c r="DS311" s="2"/>
      <c r="DT311" s="2"/>
      <c r="DU311" s="2"/>
      <c r="DV311" s="2"/>
      <c r="DW311" s="2"/>
      <c r="DX311" s="2"/>
      <c r="DY311" s="2"/>
      <c r="DZ311" s="2"/>
      <c r="EA311" s="2"/>
      <c r="EB311" s="2"/>
      <c r="EC311" s="2"/>
      <c r="ED311" s="2"/>
      <c r="EE311" s="2"/>
      <c r="EF311" s="2"/>
      <c r="EG311" s="2"/>
      <c r="EH311" s="2"/>
      <c r="EI311" s="2"/>
      <c r="EJ311" s="2"/>
      <c r="EK311" s="2"/>
      <c r="EL311" s="2"/>
      <c r="EM311" s="2"/>
      <c r="EN311" s="2"/>
      <c r="EO311" s="2"/>
      <c r="EP311" s="2"/>
      <c r="EQ311" s="2"/>
      <c r="ER311" s="2"/>
      <c r="ES311" s="2"/>
      <c r="ET311" s="2"/>
      <c r="EU311" s="2"/>
      <c r="EV311" s="2"/>
      <c r="EW311" s="2"/>
      <c r="EX311" s="2"/>
      <c r="EY311" s="2"/>
      <c r="EZ311" s="2"/>
      <c r="FA311" s="2"/>
      <c r="FB311" s="2"/>
      <c r="FC311" s="2"/>
      <c r="FD311" s="2"/>
      <c r="FE311" s="2"/>
      <c r="FF311" s="2"/>
      <c r="FG311" s="2"/>
      <c r="FH311" s="2"/>
      <c r="FI311" s="2"/>
      <c r="FJ311" s="2"/>
      <c r="FK311" s="2"/>
      <c r="FL311" s="2"/>
      <c r="FM311" s="2"/>
      <c r="FN311" s="2"/>
      <c r="FO311" s="2"/>
      <c r="FP311" s="2"/>
      <c r="FQ311" s="2"/>
      <c r="FR311" s="2"/>
      <c r="FS311" s="2"/>
      <c r="FT311" s="2"/>
      <c r="FU311" s="2"/>
      <c r="FV311" s="2"/>
      <c r="FW311" s="2"/>
      <c r="FX311" s="2"/>
      <c r="FY311" s="2"/>
      <c r="FZ311" s="2"/>
      <c r="GA311" s="2"/>
      <c r="GB311" s="2"/>
      <c r="GC311" s="2"/>
      <c r="GD311" s="2"/>
      <c r="GE311" s="2"/>
      <c r="GF311" s="2"/>
      <c r="GG311" s="2"/>
      <c r="GH311" s="2"/>
      <c r="GI311" s="2"/>
      <c r="GJ311" s="2"/>
      <c r="GK311" s="2"/>
      <c r="GL311" s="2"/>
      <c r="GM311" s="2"/>
      <c r="GN311" s="2"/>
      <c r="GO311" s="2"/>
      <c r="GP311" s="2"/>
      <c r="GQ311" s="2"/>
      <c r="GR311" s="2"/>
      <c r="GS311" s="2"/>
      <c r="GT311" s="2"/>
      <c r="GU311" s="2"/>
      <c r="GV311" s="2"/>
      <c r="GW311" s="2"/>
      <c r="GX311" s="2"/>
      <c r="GY311" s="2"/>
      <c r="GZ311" s="2"/>
      <c r="HA311" s="2"/>
      <c r="HB311" s="2"/>
      <c r="HC311" s="2"/>
      <c r="HD311" s="2"/>
      <c r="HE311" s="2"/>
      <c r="HF311" s="2"/>
      <c r="HG311" s="2"/>
      <c r="HH311" s="2"/>
      <c r="HI311" s="2"/>
      <c r="HJ311" s="2"/>
      <c r="HK311" s="2"/>
      <c r="HL311" s="2"/>
      <c r="HM311" s="2"/>
      <c r="HN311" s="2"/>
      <c r="HO311" s="2"/>
      <c r="HP311" s="2"/>
      <c r="HQ311" s="2"/>
      <c r="HR311" s="2"/>
      <c r="HS311" s="2"/>
      <c r="HT311" s="2"/>
      <c r="HU311" s="2"/>
      <c r="HV311" s="2"/>
      <c r="HW311" s="2"/>
      <c r="HX311" s="2"/>
      <c r="HY311" s="2"/>
      <c r="HZ311" s="2"/>
      <c r="IA311" s="2"/>
      <c r="IB311" s="2"/>
      <c r="IC311" s="2"/>
      <c r="ID311" s="2"/>
      <c r="IE311" s="2"/>
      <c r="IF311" s="2"/>
      <c r="IG311" s="2"/>
      <c r="IH311" s="2"/>
      <c r="II311" s="2"/>
      <c r="IJ311" s="2"/>
      <c r="IK311" s="2"/>
      <c r="IL311" s="2"/>
      <c r="IM311" s="2"/>
      <c r="IN311" s="2"/>
      <c r="IO311" s="2"/>
      <c r="IP311" s="2"/>
      <c r="IQ311" s="2"/>
      <c r="IR311" s="2"/>
      <c r="IS311" s="2"/>
      <c r="IT311" s="2"/>
      <c r="IU311" s="2"/>
      <c r="IV311" s="2"/>
    </row>
    <row r="312" spans="2:256" ht="45" customHeight="1" x14ac:dyDescent="0.5">
      <c r="B312" s="23"/>
      <c r="C312" s="64"/>
      <c r="D312" s="80"/>
      <c r="E312" s="81" t="s">
        <v>25</v>
      </c>
      <c r="F312" s="110" t="s">
        <v>369</v>
      </c>
      <c r="G312" s="147"/>
      <c r="H312" s="147"/>
      <c r="I312" s="147"/>
      <c r="J312" s="147">
        <v>200</v>
      </c>
      <c r="K312" s="147"/>
      <c r="L312" s="147"/>
      <c r="M312" s="147"/>
      <c r="N312" s="147"/>
      <c r="O312" s="147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  <c r="CG312" s="2"/>
      <c r="CH312" s="2"/>
      <c r="CI312" s="2"/>
      <c r="CJ312" s="2"/>
      <c r="CK312" s="2"/>
      <c r="CL312" s="2"/>
      <c r="CM312" s="2"/>
      <c r="CN312" s="2"/>
      <c r="CO312" s="2"/>
      <c r="CP312" s="2"/>
      <c r="CQ312" s="2"/>
      <c r="CR312" s="2"/>
      <c r="CS312" s="2"/>
      <c r="CT312" s="2"/>
      <c r="CU312" s="2"/>
      <c r="CV312" s="2"/>
      <c r="CW312" s="2"/>
      <c r="CX312" s="2"/>
      <c r="CY312" s="2"/>
      <c r="CZ312" s="2"/>
      <c r="DA312" s="2"/>
      <c r="DB312" s="2"/>
      <c r="DC312" s="2"/>
      <c r="DD312" s="2"/>
      <c r="DE312" s="2"/>
      <c r="DF312" s="2"/>
      <c r="DG312" s="2"/>
      <c r="DH312" s="2"/>
      <c r="DI312" s="2"/>
      <c r="DJ312" s="2"/>
      <c r="DK312" s="2"/>
      <c r="DL312" s="2"/>
      <c r="DM312" s="2"/>
      <c r="DN312" s="2"/>
      <c r="DO312" s="2"/>
      <c r="DP312" s="2"/>
      <c r="DQ312" s="2"/>
      <c r="DR312" s="2"/>
      <c r="DS312" s="2"/>
      <c r="DT312" s="2"/>
      <c r="DU312" s="2"/>
      <c r="DV312" s="2"/>
      <c r="DW312" s="2"/>
      <c r="DX312" s="2"/>
      <c r="DY312" s="2"/>
      <c r="DZ312" s="2"/>
      <c r="EA312" s="2"/>
      <c r="EB312" s="2"/>
      <c r="EC312" s="2"/>
      <c r="ED312" s="2"/>
      <c r="EE312" s="2"/>
      <c r="EF312" s="2"/>
      <c r="EG312" s="2"/>
      <c r="EH312" s="2"/>
      <c r="EI312" s="2"/>
      <c r="EJ312" s="2"/>
      <c r="EK312" s="2"/>
      <c r="EL312" s="2"/>
      <c r="EM312" s="2"/>
      <c r="EN312" s="2"/>
      <c r="EO312" s="2"/>
      <c r="EP312" s="2"/>
      <c r="EQ312" s="2"/>
      <c r="ER312" s="2"/>
      <c r="ES312" s="2"/>
      <c r="ET312" s="2"/>
      <c r="EU312" s="2"/>
      <c r="EV312" s="2"/>
      <c r="EW312" s="2"/>
      <c r="EX312" s="2"/>
      <c r="EY312" s="2"/>
      <c r="EZ312" s="2"/>
      <c r="FA312" s="2"/>
      <c r="FB312" s="2"/>
      <c r="FC312" s="2"/>
      <c r="FD312" s="2"/>
      <c r="FE312" s="2"/>
      <c r="FF312" s="2"/>
      <c r="FG312" s="2"/>
      <c r="FH312" s="2"/>
      <c r="FI312" s="2"/>
      <c r="FJ312" s="2"/>
      <c r="FK312" s="2"/>
      <c r="FL312" s="2"/>
      <c r="FM312" s="2"/>
      <c r="FN312" s="2"/>
      <c r="FO312" s="2"/>
      <c r="FP312" s="2"/>
      <c r="FQ312" s="2"/>
      <c r="FR312" s="2"/>
      <c r="FS312" s="2"/>
      <c r="FT312" s="2"/>
      <c r="FU312" s="2"/>
      <c r="FV312" s="2"/>
      <c r="FW312" s="2"/>
      <c r="FX312" s="2"/>
      <c r="FY312" s="2"/>
      <c r="FZ312" s="2"/>
      <c r="GA312" s="2"/>
      <c r="GB312" s="2"/>
      <c r="GC312" s="2"/>
      <c r="GD312" s="2"/>
      <c r="GE312" s="2"/>
      <c r="GF312" s="2"/>
      <c r="GG312" s="2"/>
      <c r="GH312" s="2"/>
      <c r="GI312" s="2"/>
      <c r="GJ312" s="2"/>
      <c r="GK312" s="2"/>
      <c r="GL312" s="2"/>
      <c r="GM312" s="2"/>
      <c r="GN312" s="2"/>
      <c r="GO312" s="2"/>
      <c r="GP312" s="2"/>
      <c r="GQ312" s="2"/>
      <c r="GR312" s="2"/>
      <c r="GS312" s="2"/>
      <c r="GT312" s="2"/>
      <c r="GU312" s="2"/>
      <c r="GV312" s="2"/>
      <c r="GW312" s="2"/>
      <c r="GX312" s="2"/>
      <c r="GY312" s="2"/>
      <c r="GZ312" s="2"/>
      <c r="HA312" s="2"/>
      <c r="HB312" s="2"/>
      <c r="HC312" s="2"/>
      <c r="HD312" s="2"/>
      <c r="HE312" s="2"/>
      <c r="HF312" s="2"/>
      <c r="HG312" s="2"/>
      <c r="HH312" s="2"/>
      <c r="HI312" s="2"/>
      <c r="HJ312" s="2"/>
      <c r="HK312" s="2"/>
      <c r="HL312" s="2"/>
      <c r="HM312" s="2"/>
      <c r="HN312" s="2"/>
      <c r="HO312" s="2"/>
      <c r="HP312" s="2"/>
      <c r="HQ312" s="2"/>
      <c r="HR312" s="2"/>
      <c r="HS312" s="2"/>
      <c r="HT312" s="2"/>
      <c r="HU312" s="2"/>
      <c r="HV312" s="2"/>
      <c r="HW312" s="2"/>
      <c r="HX312" s="2"/>
      <c r="HY312" s="2"/>
      <c r="HZ312" s="2"/>
      <c r="IA312" s="2"/>
      <c r="IB312" s="2"/>
      <c r="IC312" s="2"/>
      <c r="ID312" s="2"/>
      <c r="IE312" s="2"/>
      <c r="IF312" s="2"/>
      <c r="IG312" s="2"/>
      <c r="IH312" s="2"/>
      <c r="II312" s="2"/>
      <c r="IJ312" s="2"/>
      <c r="IK312" s="2"/>
      <c r="IL312" s="2"/>
      <c r="IM312" s="2"/>
      <c r="IN312" s="2"/>
      <c r="IO312" s="2"/>
      <c r="IP312" s="2"/>
      <c r="IQ312" s="2"/>
      <c r="IR312" s="2"/>
      <c r="IS312" s="2"/>
      <c r="IT312" s="2"/>
      <c r="IU312" s="2"/>
      <c r="IV312" s="2"/>
    </row>
    <row r="313" spans="2:256" ht="45" customHeight="1" thickBot="1" x14ac:dyDescent="0.55000000000000004">
      <c r="B313" s="23"/>
      <c r="C313" s="119"/>
      <c r="D313" s="289"/>
      <c r="E313" s="89" t="s">
        <v>27</v>
      </c>
      <c r="F313" s="268" t="s">
        <v>370</v>
      </c>
      <c r="G313" s="153"/>
      <c r="H313" s="153"/>
      <c r="I313" s="153"/>
      <c r="J313" s="153">
        <f>1200-200</f>
        <v>1000</v>
      </c>
      <c r="K313" s="153"/>
      <c r="L313" s="153"/>
      <c r="M313" s="153"/>
      <c r="N313" s="153"/>
      <c r="O313" s="153"/>
      <c r="P313" s="2"/>
      <c r="Q313" s="191"/>
      <c r="R313" s="191"/>
      <c r="S313" s="191"/>
      <c r="T313" s="191"/>
      <c r="U313" s="191"/>
      <c r="V313" s="191"/>
      <c r="W313" s="191"/>
      <c r="X313" s="191"/>
      <c r="Y313" s="191"/>
      <c r="Z313" s="191"/>
      <c r="AA313" s="191"/>
      <c r="AB313" s="191"/>
      <c r="AC313" s="191"/>
      <c r="AD313" s="191"/>
      <c r="AE313" s="191"/>
      <c r="AF313" s="191"/>
      <c r="AG313" s="191"/>
      <c r="AH313" s="191"/>
      <c r="AI313" s="191"/>
      <c r="AJ313" s="191"/>
      <c r="AK313" s="191"/>
      <c r="AL313" s="191"/>
      <c r="AM313" s="191"/>
      <c r="AN313" s="191"/>
      <c r="AO313" s="191"/>
      <c r="AP313" s="191"/>
      <c r="AQ313" s="191"/>
      <c r="AR313" s="191"/>
      <c r="AS313" s="191"/>
      <c r="AT313" s="191"/>
      <c r="AU313" s="191"/>
      <c r="AV313" s="191"/>
      <c r="AW313" s="191"/>
      <c r="AX313" s="191"/>
      <c r="AY313" s="191"/>
      <c r="AZ313" s="191"/>
      <c r="BA313" s="191"/>
      <c r="BB313" s="191"/>
      <c r="BC313" s="191"/>
      <c r="BD313" s="191"/>
      <c r="BE313" s="191"/>
      <c r="BF313" s="191"/>
      <c r="BG313" s="191"/>
      <c r="BH313" s="191"/>
      <c r="BI313" s="191"/>
      <c r="BJ313" s="191"/>
      <c r="BK313" s="191"/>
      <c r="BL313" s="191"/>
      <c r="BM313" s="191"/>
      <c r="BN313" s="191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  <c r="CG313" s="2"/>
      <c r="CH313" s="2"/>
      <c r="CI313" s="2"/>
      <c r="CJ313" s="2"/>
      <c r="CK313" s="2"/>
      <c r="CL313" s="2"/>
      <c r="CM313" s="2"/>
      <c r="CN313" s="2"/>
      <c r="CO313" s="2"/>
      <c r="CP313" s="2"/>
      <c r="CQ313" s="2"/>
      <c r="CR313" s="2"/>
      <c r="CS313" s="2"/>
      <c r="CT313" s="2"/>
      <c r="CU313" s="2"/>
      <c r="CV313" s="2"/>
      <c r="CW313" s="2"/>
      <c r="CX313" s="2"/>
      <c r="CY313" s="2"/>
      <c r="CZ313" s="2"/>
      <c r="DA313" s="2"/>
      <c r="DB313" s="2"/>
      <c r="DC313" s="2"/>
      <c r="DD313" s="2"/>
      <c r="DE313" s="2"/>
      <c r="DF313" s="2"/>
      <c r="DG313" s="2"/>
      <c r="DH313" s="2"/>
      <c r="DI313" s="2"/>
      <c r="DJ313" s="2"/>
      <c r="DK313" s="2"/>
      <c r="DL313" s="2"/>
      <c r="DM313" s="2"/>
      <c r="DN313" s="2"/>
      <c r="DO313" s="2"/>
      <c r="DP313" s="2"/>
      <c r="DQ313" s="2"/>
      <c r="DR313" s="2"/>
      <c r="DS313" s="2"/>
      <c r="DT313" s="2"/>
      <c r="DU313" s="2"/>
      <c r="DV313" s="2"/>
      <c r="DW313" s="2"/>
      <c r="DX313" s="2"/>
      <c r="DY313" s="2"/>
      <c r="DZ313" s="2"/>
      <c r="EA313" s="2"/>
      <c r="EB313" s="2"/>
      <c r="EC313" s="2"/>
      <c r="ED313" s="2"/>
      <c r="EE313" s="2"/>
      <c r="EF313" s="2"/>
      <c r="EG313" s="2"/>
      <c r="EH313" s="2"/>
      <c r="EI313" s="2"/>
      <c r="EJ313" s="2"/>
      <c r="EK313" s="2"/>
      <c r="EL313" s="2"/>
      <c r="EM313" s="2"/>
      <c r="EN313" s="2"/>
      <c r="EO313" s="2"/>
      <c r="EP313" s="2"/>
      <c r="EQ313" s="2"/>
      <c r="ER313" s="2"/>
      <c r="ES313" s="2"/>
      <c r="ET313" s="2"/>
      <c r="EU313" s="2"/>
      <c r="EV313" s="2"/>
      <c r="EW313" s="2"/>
      <c r="EX313" s="2"/>
      <c r="EY313" s="2"/>
      <c r="EZ313" s="2"/>
      <c r="FA313" s="2"/>
      <c r="FB313" s="2"/>
      <c r="FC313" s="2"/>
      <c r="FD313" s="2"/>
      <c r="FE313" s="2"/>
      <c r="FF313" s="2"/>
      <c r="FG313" s="2"/>
      <c r="FH313" s="2"/>
      <c r="FI313" s="2"/>
      <c r="FJ313" s="2"/>
      <c r="FK313" s="2"/>
      <c r="FL313" s="2"/>
      <c r="FM313" s="2"/>
      <c r="FN313" s="2"/>
      <c r="FO313" s="2"/>
      <c r="FP313" s="2"/>
      <c r="FQ313" s="2"/>
      <c r="FR313" s="2"/>
      <c r="FS313" s="2"/>
      <c r="FT313" s="2"/>
      <c r="FU313" s="2"/>
      <c r="FV313" s="2"/>
      <c r="FW313" s="2"/>
      <c r="FX313" s="2"/>
      <c r="FY313" s="2"/>
      <c r="FZ313" s="2"/>
      <c r="GA313" s="2"/>
      <c r="GB313" s="2"/>
      <c r="GC313" s="2"/>
      <c r="GD313" s="2"/>
      <c r="GE313" s="2"/>
      <c r="GF313" s="2"/>
      <c r="GG313" s="2"/>
      <c r="GH313" s="2"/>
      <c r="GI313" s="2"/>
      <c r="GJ313" s="2"/>
      <c r="GK313" s="2"/>
      <c r="GL313" s="2"/>
      <c r="GM313" s="2"/>
      <c r="GN313" s="2"/>
      <c r="GO313" s="2"/>
      <c r="GP313" s="2"/>
      <c r="GQ313" s="2"/>
      <c r="GR313" s="2"/>
      <c r="GS313" s="2"/>
      <c r="GT313" s="2"/>
      <c r="GU313" s="2"/>
      <c r="GV313" s="2"/>
      <c r="GW313" s="2"/>
      <c r="GX313" s="2"/>
      <c r="GY313" s="2"/>
      <c r="GZ313" s="2"/>
      <c r="HA313" s="2"/>
      <c r="HB313" s="2"/>
      <c r="HC313" s="2"/>
      <c r="HD313" s="2"/>
      <c r="HE313" s="2"/>
      <c r="HF313" s="2"/>
      <c r="HG313" s="2"/>
      <c r="HH313" s="2"/>
      <c r="HI313" s="2"/>
      <c r="HJ313" s="2"/>
      <c r="HK313" s="2"/>
      <c r="HL313" s="2"/>
      <c r="HM313" s="2"/>
      <c r="HN313" s="2"/>
      <c r="HO313" s="2"/>
      <c r="HP313" s="2"/>
      <c r="HQ313" s="2"/>
      <c r="HR313" s="2"/>
      <c r="HS313" s="2"/>
      <c r="HT313" s="2"/>
      <c r="HU313" s="2"/>
      <c r="HV313" s="2"/>
      <c r="HW313" s="2"/>
      <c r="HX313" s="2"/>
      <c r="HY313" s="2"/>
      <c r="HZ313" s="2"/>
      <c r="IA313" s="2"/>
      <c r="IB313" s="2"/>
      <c r="IC313" s="2"/>
      <c r="ID313" s="2"/>
      <c r="IE313" s="2"/>
      <c r="IF313" s="2"/>
      <c r="IG313" s="2"/>
      <c r="IH313" s="2"/>
      <c r="II313" s="2"/>
      <c r="IJ313" s="2"/>
      <c r="IK313" s="2"/>
      <c r="IL313" s="2"/>
      <c r="IM313" s="2"/>
      <c r="IN313" s="2"/>
      <c r="IO313" s="2"/>
      <c r="IP313" s="2"/>
      <c r="IQ313" s="2"/>
      <c r="IR313" s="2"/>
      <c r="IS313" s="2"/>
      <c r="IT313" s="2"/>
      <c r="IU313" s="2"/>
      <c r="IV313" s="2"/>
    </row>
    <row r="314" spans="2:256" ht="45" customHeight="1" thickTop="1" thickBot="1" x14ac:dyDescent="0.55000000000000004">
      <c r="B314" s="23"/>
      <c r="C314" s="157" t="s">
        <v>371</v>
      </c>
      <c r="D314" s="187" t="s">
        <v>372</v>
      </c>
      <c r="E314" s="159"/>
      <c r="F314" s="158"/>
      <c r="G314" s="190"/>
      <c r="H314" s="190"/>
      <c r="I314" s="190">
        <f>I315+I320</f>
        <v>2340</v>
      </c>
      <c r="J314" s="190">
        <f>J315+J320</f>
        <v>2950</v>
      </c>
      <c r="K314" s="190">
        <f t="shared" ref="K314:M314" si="27">K315+K320</f>
        <v>0</v>
      </c>
      <c r="L314" s="190">
        <f t="shared" si="27"/>
        <v>0</v>
      </c>
      <c r="M314" s="190">
        <f t="shared" si="27"/>
        <v>0</v>
      </c>
      <c r="N314" s="190"/>
      <c r="O314" s="190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99"/>
      <c r="BP314" s="299"/>
      <c r="BQ314" s="299"/>
      <c r="BR314" s="299"/>
      <c r="BS314" s="299"/>
      <c r="BT314" s="299"/>
      <c r="BU314" s="299"/>
      <c r="BV314" s="299"/>
      <c r="BW314" s="299"/>
      <c r="BX314" s="299"/>
      <c r="BY314" s="299"/>
      <c r="BZ314" s="299"/>
      <c r="CA314" s="299"/>
      <c r="CB314" s="299"/>
      <c r="CC314" s="299"/>
      <c r="CD314" s="299"/>
      <c r="CE314" s="299"/>
      <c r="CF314" s="299"/>
      <c r="CG314" s="299"/>
      <c r="CH314" s="299"/>
      <c r="CI314" s="299"/>
      <c r="CJ314" s="299"/>
      <c r="CK314" s="299"/>
      <c r="CL314" s="299"/>
      <c r="CM314" s="299"/>
      <c r="CN314" s="299"/>
      <c r="CO314" s="299"/>
      <c r="CP314" s="299"/>
      <c r="CQ314" s="299"/>
      <c r="CR314" s="299"/>
      <c r="CS314" s="299"/>
      <c r="CT314" s="299"/>
      <c r="CU314" s="299"/>
      <c r="CV314" s="299"/>
      <c r="CW314" s="299"/>
      <c r="CX314" s="299"/>
      <c r="CY314" s="299"/>
      <c r="CZ314" s="299"/>
      <c r="DA314" s="299"/>
      <c r="DB314" s="299"/>
      <c r="DC314" s="299"/>
      <c r="DD314" s="299"/>
      <c r="DE314" s="299"/>
      <c r="DF314" s="299"/>
      <c r="DG314" s="299"/>
      <c r="DH314" s="299"/>
      <c r="DI314" s="299"/>
      <c r="DJ314" s="299"/>
      <c r="DK314" s="299"/>
      <c r="DL314" s="299"/>
      <c r="DM314" s="299"/>
      <c r="DN314" s="299"/>
      <c r="DO314" s="299"/>
      <c r="DP314" s="299"/>
      <c r="DQ314" s="299"/>
      <c r="DR314" s="299"/>
      <c r="DS314" s="299"/>
      <c r="DT314" s="299"/>
      <c r="DU314" s="299"/>
      <c r="DV314" s="299"/>
      <c r="DW314" s="299"/>
      <c r="DX314" s="299"/>
      <c r="DY314" s="299"/>
      <c r="DZ314" s="299"/>
      <c r="EA314" s="299"/>
      <c r="EB314" s="299"/>
      <c r="EC314" s="299"/>
      <c r="ED314" s="299"/>
      <c r="EE314" s="299"/>
      <c r="EF314" s="299"/>
      <c r="EG314" s="299"/>
      <c r="EH314" s="299"/>
      <c r="EI314" s="299"/>
      <c r="EJ314" s="299"/>
      <c r="EK314" s="299"/>
      <c r="EL314" s="299"/>
      <c r="EM314" s="299"/>
      <c r="EN314" s="299"/>
      <c r="EO314" s="299"/>
      <c r="EP314" s="299"/>
      <c r="EQ314" s="299"/>
      <c r="ER314" s="299"/>
      <c r="ES314" s="299"/>
      <c r="ET314" s="299"/>
      <c r="EU314" s="299"/>
      <c r="EV314" s="299"/>
      <c r="EW314" s="299"/>
      <c r="EX314" s="299"/>
      <c r="EY314" s="299"/>
      <c r="EZ314" s="299"/>
      <c r="FA314" s="299"/>
      <c r="FB314" s="299"/>
      <c r="FC314" s="299"/>
      <c r="FD314" s="299"/>
      <c r="FE314" s="299"/>
      <c r="FF314" s="299"/>
      <c r="FG314" s="299"/>
      <c r="FH314" s="299"/>
      <c r="FI314" s="299"/>
      <c r="FJ314" s="299"/>
      <c r="FK314" s="299"/>
      <c r="FL314" s="299"/>
      <c r="FM314" s="299"/>
      <c r="FN314" s="299"/>
      <c r="FO314" s="299"/>
      <c r="FP314" s="299"/>
      <c r="FQ314" s="299"/>
      <c r="FR314" s="299"/>
      <c r="FS314" s="299"/>
      <c r="FT314" s="299"/>
      <c r="FU314" s="299"/>
      <c r="FV314" s="299"/>
      <c r="FW314" s="299"/>
      <c r="FX314" s="299"/>
      <c r="FY314" s="299"/>
      <c r="FZ314" s="299"/>
      <c r="GA314" s="299"/>
      <c r="GB314" s="299"/>
      <c r="GC314" s="299"/>
      <c r="GD314" s="299"/>
      <c r="GE314" s="299"/>
      <c r="GF314" s="299"/>
      <c r="GG314" s="299"/>
      <c r="GH314" s="299"/>
      <c r="GI314" s="299"/>
      <c r="GJ314" s="299"/>
      <c r="GK314" s="299"/>
      <c r="GL314" s="299"/>
      <c r="GM314" s="299"/>
      <c r="GN314" s="299"/>
      <c r="GO314" s="299"/>
      <c r="GP314" s="299"/>
      <c r="GQ314" s="299"/>
      <c r="GR314" s="299"/>
      <c r="GS314" s="299"/>
      <c r="GT314" s="299"/>
      <c r="GU314" s="299"/>
      <c r="GV314" s="299"/>
      <c r="GW314" s="299"/>
      <c r="GX314" s="299"/>
      <c r="GY314" s="299"/>
      <c r="GZ314" s="299"/>
      <c r="HA314" s="299"/>
      <c r="HB314" s="299"/>
      <c r="HC314" s="299"/>
      <c r="HD314" s="299"/>
      <c r="HE314" s="299"/>
      <c r="HF314" s="299"/>
      <c r="HG314" s="299"/>
      <c r="HH314" s="299"/>
      <c r="HI314" s="299"/>
      <c r="HJ314" s="299"/>
      <c r="HK314" s="299"/>
      <c r="HL314" s="299"/>
      <c r="HM314" s="299"/>
      <c r="HN314" s="299"/>
      <c r="HO314" s="299"/>
      <c r="HP314" s="299"/>
      <c r="HQ314" s="299"/>
      <c r="HR314" s="299"/>
      <c r="HS314" s="299"/>
      <c r="HT314" s="299"/>
      <c r="HU314" s="299"/>
      <c r="HV314" s="299"/>
      <c r="HW314" s="299"/>
      <c r="HX314" s="299"/>
      <c r="HY314" s="299"/>
      <c r="HZ314" s="299"/>
      <c r="IA314" s="299"/>
      <c r="IB314" s="299"/>
      <c r="IC314" s="299"/>
      <c r="ID314" s="299"/>
      <c r="IE314" s="299"/>
      <c r="IF314" s="299"/>
      <c r="IG314" s="299"/>
      <c r="IH314" s="299"/>
      <c r="II314" s="299"/>
      <c r="IJ314" s="299"/>
      <c r="IK314" s="299"/>
      <c r="IL314" s="299"/>
      <c r="IM314" s="299"/>
      <c r="IN314" s="299"/>
      <c r="IO314" s="299"/>
      <c r="IP314" s="299"/>
      <c r="IQ314" s="299"/>
      <c r="IR314" s="299"/>
      <c r="IS314" s="299"/>
      <c r="IT314" s="299"/>
      <c r="IU314" s="299"/>
      <c r="IV314" s="299"/>
    </row>
    <row r="315" spans="2:256" ht="45" customHeight="1" thickTop="1" x14ac:dyDescent="0.5">
      <c r="B315" s="23"/>
      <c r="C315" s="132" t="s">
        <v>373</v>
      </c>
      <c r="D315" s="292" t="s">
        <v>374</v>
      </c>
      <c r="E315" s="300"/>
      <c r="F315" s="29"/>
      <c r="G315" s="256"/>
      <c r="H315" s="78"/>
      <c r="I315" s="78">
        <f>SUM(I316:I318)</f>
        <v>2200</v>
      </c>
      <c r="J315" s="78">
        <f>SUM(J316:J318)</f>
        <v>2820</v>
      </c>
      <c r="K315" s="78">
        <f>SUM(K316:K318)</f>
        <v>0</v>
      </c>
      <c r="L315" s="78"/>
      <c r="M315" s="78"/>
      <c r="N315" s="78"/>
      <c r="O315" s="78"/>
      <c r="P315" s="2"/>
      <c r="Q315" s="191"/>
      <c r="R315" s="191"/>
      <c r="S315" s="191"/>
      <c r="T315" s="191"/>
      <c r="U315" s="191"/>
      <c r="V315" s="191"/>
      <c r="W315" s="191"/>
      <c r="X315" s="191"/>
      <c r="Y315" s="191"/>
      <c r="Z315" s="191"/>
      <c r="AA315" s="191"/>
      <c r="AB315" s="191"/>
      <c r="AC315" s="191"/>
      <c r="AD315" s="191"/>
      <c r="AE315" s="191"/>
      <c r="AF315" s="191"/>
      <c r="AG315" s="191"/>
      <c r="AH315" s="191"/>
      <c r="AI315" s="191"/>
      <c r="AJ315" s="191"/>
      <c r="AK315" s="191"/>
      <c r="AL315" s="191"/>
      <c r="AM315" s="191"/>
      <c r="AN315" s="191"/>
      <c r="AO315" s="191"/>
      <c r="AP315" s="191"/>
      <c r="AQ315" s="191"/>
      <c r="AR315" s="191"/>
      <c r="AS315" s="191"/>
      <c r="AT315" s="191"/>
      <c r="AU315" s="191"/>
      <c r="AV315" s="191"/>
      <c r="AW315" s="191"/>
      <c r="AX315" s="191"/>
      <c r="AY315" s="191"/>
      <c r="AZ315" s="191"/>
      <c r="BA315" s="191"/>
      <c r="BB315" s="191"/>
      <c r="BC315" s="191"/>
      <c r="BD315" s="191"/>
      <c r="BE315" s="191"/>
      <c r="BF315" s="191"/>
      <c r="BG315" s="191"/>
      <c r="BH315" s="191"/>
      <c r="BI315" s="191"/>
      <c r="BJ315" s="191"/>
      <c r="BK315" s="191"/>
      <c r="BL315" s="191"/>
      <c r="BM315" s="191"/>
      <c r="BN315" s="191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  <c r="CG315" s="2"/>
      <c r="CH315" s="2"/>
      <c r="CI315" s="2"/>
      <c r="CJ315" s="2"/>
      <c r="CK315" s="2"/>
      <c r="CL315" s="2"/>
      <c r="CM315" s="2"/>
      <c r="CN315" s="2"/>
      <c r="CO315" s="2"/>
      <c r="CP315" s="2"/>
      <c r="CQ315" s="2"/>
      <c r="CR315" s="2"/>
      <c r="CS315" s="2"/>
      <c r="CT315" s="2"/>
      <c r="CU315" s="2"/>
      <c r="CV315" s="2"/>
      <c r="CW315" s="2"/>
      <c r="CX315" s="2"/>
      <c r="CY315" s="2"/>
      <c r="CZ315" s="2"/>
      <c r="DA315" s="2"/>
      <c r="DB315" s="2"/>
      <c r="DC315" s="2"/>
      <c r="DD315" s="2"/>
      <c r="DE315" s="2"/>
      <c r="DF315" s="2"/>
      <c r="DG315" s="2"/>
      <c r="DH315" s="2"/>
      <c r="DI315" s="2"/>
      <c r="DJ315" s="2"/>
      <c r="DK315" s="2"/>
      <c r="DL315" s="2"/>
      <c r="DM315" s="2"/>
      <c r="DN315" s="2"/>
      <c r="DO315" s="2"/>
      <c r="DP315" s="2"/>
      <c r="DQ315" s="2"/>
      <c r="DR315" s="2"/>
      <c r="DS315" s="2"/>
      <c r="DT315" s="2"/>
      <c r="DU315" s="2"/>
      <c r="DV315" s="2"/>
      <c r="DW315" s="2"/>
      <c r="DX315" s="2"/>
      <c r="DY315" s="2"/>
      <c r="DZ315" s="2"/>
      <c r="EA315" s="2"/>
      <c r="EB315" s="2"/>
      <c r="EC315" s="2"/>
      <c r="ED315" s="2"/>
      <c r="EE315" s="2"/>
      <c r="EF315" s="2"/>
      <c r="EG315" s="2"/>
      <c r="EH315" s="2"/>
      <c r="EI315" s="2"/>
      <c r="EJ315" s="2"/>
      <c r="EK315" s="2"/>
      <c r="EL315" s="2"/>
      <c r="EM315" s="2"/>
      <c r="EN315" s="2"/>
      <c r="EO315" s="2"/>
      <c r="EP315" s="2"/>
      <c r="EQ315" s="2"/>
      <c r="ER315" s="2"/>
      <c r="ES315" s="2"/>
      <c r="ET315" s="2"/>
      <c r="EU315" s="2"/>
      <c r="EV315" s="2"/>
      <c r="EW315" s="2"/>
      <c r="EX315" s="2"/>
      <c r="EY315" s="2"/>
      <c r="EZ315" s="2"/>
      <c r="FA315" s="2"/>
      <c r="FB315" s="2"/>
      <c r="FC315" s="2"/>
      <c r="FD315" s="2"/>
      <c r="FE315" s="2"/>
      <c r="FF315" s="2"/>
      <c r="FG315" s="2"/>
      <c r="FH315" s="2"/>
      <c r="FI315" s="2"/>
      <c r="FJ315" s="2"/>
      <c r="FK315" s="2"/>
      <c r="FL315" s="2"/>
      <c r="FM315" s="2"/>
      <c r="FN315" s="2"/>
      <c r="FO315" s="2"/>
      <c r="FP315" s="2"/>
      <c r="FQ315" s="2"/>
      <c r="FR315" s="2"/>
      <c r="FS315" s="2"/>
      <c r="FT315" s="2"/>
      <c r="FU315" s="2"/>
      <c r="FV315" s="2"/>
      <c r="FW315" s="2"/>
      <c r="FX315" s="2"/>
      <c r="FY315" s="2"/>
      <c r="FZ315" s="2"/>
      <c r="GA315" s="2"/>
      <c r="GB315" s="2"/>
      <c r="GC315" s="2"/>
      <c r="GD315" s="2"/>
      <c r="GE315" s="2"/>
      <c r="GF315" s="2"/>
      <c r="GG315" s="2"/>
      <c r="GH315" s="2"/>
      <c r="GI315" s="2"/>
      <c r="GJ315" s="2"/>
      <c r="GK315" s="2"/>
      <c r="GL315" s="2"/>
      <c r="GM315" s="2"/>
      <c r="GN315" s="2"/>
      <c r="GO315" s="2"/>
      <c r="GP315" s="2"/>
      <c r="GQ315" s="2"/>
      <c r="GR315" s="2"/>
      <c r="GS315" s="2"/>
      <c r="GT315" s="2"/>
      <c r="GU315" s="2"/>
      <c r="GV315" s="2"/>
      <c r="GW315" s="2"/>
      <c r="GX315" s="2"/>
      <c r="GY315" s="2"/>
      <c r="GZ315" s="2"/>
      <c r="HA315" s="2"/>
      <c r="HB315" s="2"/>
      <c r="HC315" s="2"/>
      <c r="HD315" s="2"/>
      <c r="HE315" s="2"/>
      <c r="HF315" s="2"/>
      <c r="HG315" s="2"/>
      <c r="HH315" s="2"/>
      <c r="HI315" s="2"/>
      <c r="HJ315" s="2"/>
      <c r="HK315" s="2"/>
      <c r="HL315" s="2"/>
      <c r="HM315" s="2"/>
      <c r="HN315" s="2"/>
      <c r="HO315" s="2"/>
      <c r="HP315" s="2"/>
      <c r="HQ315" s="2"/>
      <c r="HR315" s="2"/>
      <c r="HS315" s="2"/>
      <c r="HT315" s="2"/>
      <c r="HU315" s="2"/>
      <c r="HV315" s="2"/>
      <c r="HW315" s="2"/>
      <c r="HX315" s="2"/>
      <c r="HY315" s="2"/>
      <c r="HZ315" s="2"/>
      <c r="IA315" s="2"/>
      <c r="IB315" s="2"/>
      <c r="IC315" s="2"/>
      <c r="ID315" s="2"/>
      <c r="IE315" s="2"/>
      <c r="IF315" s="2"/>
      <c r="IG315" s="2"/>
      <c r="IH315" s="2"/>
      <c r="II315" s="2"/>
      <c r="IJ315" s="2"/>
      <c r="IK315" s="2"/>
      <c r="IL315" s="2"/>
      <c r="IM315" s="2"/>
      <c r="IN315" s="2"/>
      <c r="IO315" s="2"/>
      <c r="IP315" s="2"/>
      <c r="IQ315" s="2"/>
      <c r="IR315" s="2"/>
      <c r="IS315" s="2"/>
      <c r="IT315" s="2"/>
      <c r="IU315" s="2"/>
      <c r="IV315" s="2"/>
    </row>
    <row r="316" spans="2:256" ht="45" customHeight="1" x14ac:dyDescent="0.5">
      <c r="B316" s="23"/>
      <c r="C316" s="56"/>
      <c r="D316" s="163"/>
      <c r="E316" s="57" t="s">
        <v>19</v>
      </c>
      <c r="F316" s="142" t="s">
        <v>375</v>
      </c>
      <c r="G316" s="169"/>
      <c r="H316" s="85"/>
      <c r="I316" s="85">
        <v>250</v>
      </c>
      <c r="J316" s="85">
        <v>200</v>
      </c>
      <c r="K316" s="85"/>
      <c r="L316" s="85"/>
      <c r="M316" s="85"/>
      <c r="N316" s="85"/>
      <c r="O316" s="85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  <c r="CG316" s="2"/>
      <c r="CH316" s="2"/>
      <c r="CI316" s="2"/>
      <c r="CJ316" s="2"/>
      <c r="CK316" s="2"/>
      <c r="CL316" s="2"/>
      <c r="CM316" s="2"/>
      <c r="CN316" s="2"/>
      <c r="CO316" s="2"/>
      <c r="CP316" s="2"/>
      <c r="CQ316" s="2"/>
      <c r="CR316" s="2"/>
      <c r="CS316" s="2"/>
      <c r="CT316" s="2"/>
      <c r="CU316" s="2"/>
      <c r="CV316" s="2"/>
      <c r="CW316" s="2"/>
      <c r="CX316" s="2"/>
      <c r="CY316" s="2"/>
      <c r="CZ316" s="2"/>
      <c r="DA316" s="2"/>
      <c r="DB316" s="2"/>
      <c r="DC316" s="2"/>
      <c r="DD316" s="2"/>
      <c r="DE316" s="2"/>
      <c r="DF316" s="2"/>
      <c r="DG316" s="2"/>
      <c r="DH316" s="2"/>
      <c r="DI316" s="2"/>
      <c r="DJ316" s="2"/>
      <c r="DK316" s="2"/>
      <c r="DL316" s="2"/>
      <c r="DM316" s="2"/>
      <c r="DN316" s="2"/>
      <c r="DO316" s="2"/>
      <c r="DP316" s="2"/>
      <c r="DQ316" s="2"/>
      <c r="DR316" s="2"/>
      <c r="DS316" s="2"/>
      <c r="DT316" s="2"/>
      <c r="DU316" s="2"/>
      <c r="DV316" s="2"/>
      <c r="DW316" s="2"/>
      <c r="DX316" s="2"/>
      <c r="DY316" s="2"/>
      <c r="DZ316" s="2"/>
      <c r="EA316" s="2"/>
      <c r="EB316" s="2"/>
      <c r="EC316" s="2"/>
      <c r="ED316" s="2"/>
      <c r="EE316" s="2"/>
      <c r="EF316" s="2"/>
      <c r="EG316" s="2"/>
      <c r="EH316" s="2"/>
      <c r="EI316" s="2"/>
      <c r="EJ316" s="2"/>
      <c r="EK316" s="2"/>
      <c r="EL316" s="2"/>
      <c r="EM316" s="2"/>
      <c r="EN316" s="2"/>
      <c r="EO316" s="2"/>
      <c r="EP316" s="2"/>
      <c r="EQ316" s="2"/>
      <c r="ER316" s="2"/>
      <c r="ES316" s="2"/>
      <c r="ET316" s="2"/>
      <c r="EU316" s="2"/>
      <c r="EV316" s="2"/>
      <c r="EW316" s="2"/>
      <c r="EX316" s="2"/>
      <c r="EY316" s="2"/>
      <c r="EZ316" s="2"/>
      <c r="FA316" s="2"/>
      <c r="FB316" s="2"/>
      <c r="FC316" s="2"/>
      <c r="FD316" s="2"/>
      <c r="FE316" s="2"/>
      <c r="FF316" s="2"/>
      <c r="FG316" s="2"/>
      <c r="FH316" s="2"/>
      <c r="FI316" s="2"/>
      <c r="FJ316" s="2"/>
      <c r="FK316" s="2"/>
      <c r="FL316" s="2"/>
      <c r="FM316" s="2"/>
      <c r="FN316" s="2"/>
      <c r="FO316" s="2"/>
      <c r="FP316" s="2"/>
      <c r="FQ316" s="2"/>
      <c r="FR316" s="2"/>
      <c r="FS316" s="2"/>
      <c r="FT316" s="2"/>
      <c r="FU316" s="2"/>
      <c r="FV316" s="2"/>
      <c r="FW316" s="2"/>
      <c r="FX316" s="2"/>
      <c r="FY316" s="2"/>
      <c r="FZ316" s="2"/>
      <c r="GA316" s="2"/>
      <c r="GB316" s="2"/>
      <c r="GC316" s="2"/>
      <c r="GD316" s="2"/>
      <c r="GE316" s="2"/>
      <c r="GF316" s="2"/>
      <c r="GG316" s="2"/>
      <c r="GH316" s="2"/>
      <c r="GI316" s="2"/>
      <c r="GJ316" s="2"/>
      <c r="GK316" s="2"/>
      <c r="GL316" s="2"/>
      <c r="GM316" s="2"/>
      <c r="GN316" s="2"/>
      <c r="GO316" s="2"/>
      <c r="GP316" s="2"/>
      <c r="GQ316" s="2"/>
      <c r="GR316" s="2"/>
      <c r="GS316" s="2"/>
      <c r="GT316" s="2"/>
      <c r="GU316" s="2"/>
      <c r="GV316" s="2"/>
      <c r="GW316" s="2"/>
      <c r="GX316" s="2"/>
      <c r="GY316" s="2"/>
      <c r="GZ316" s="2"/>
      <c r="HA316" s="2"/>
      <c r="HB316" s="2"/>
      <c r="HC316" s="2"/>
      <c r="HD316" s="2"/>
      <c r="HE316" s="2"/>
      <c r="HF316" s="2"/>
      <c r="HG316" s="2"/>
      <c r="HH316" s="2"/>
      <c r="HI316" s="2"/>
      <c r="HJ316" s="2"/>
      <c r="HK316" s="2"/>
      <c r="HL316" s="2"/>
      <c r="HM316" s="2"/>
      <c r="HN316" s="2"/>
      <c r="HO316" s="2"/>
      <c r="HP316" s="2"/>
      <c r="HQ316" s="2"/>
      <c r="HR316" s="2"/>
      <c r="HS316" s="2"/>
      <c r="HT316" s="2"/>
      <c r="HU316" s="2"/>
      <c r="HV316" s="2"/>
      <c r="HW316" s="2"/>
      <c r="HX316" s="2"/>
      <c r="HY316" s="2"/>
      <c r="HZ316" s="2"/>
      <c r="IA316" s="2"/>
      <c r="IB316" s="2"/>
      <c r="IC316" s="2"/>
      <c r="ID316" s="2"/>
      <c r="IE316" s="2"/>
      <c r="IF316" s="2"/>
      <c r="IG316" s="2"/>
      <c r="IH316" s="2"/>
      <c r="II316" s="2"/>
      <c r="IJ316" s="2"/>
      <c r="IK316" s="2"/>
      <c r="IL316" s="2"/>
      <c r="IM316" s="2"/>
      <c r="IN316" s="2"/>
      <c r="IO316" s="2"/>
      <c r="IP316" s="2"/>
      <c r="IQ316" s="2"/>
      <c r="IR316" s="2"/>
      <c r="IS316" s="2"/>
      <c r="IT316" s="2"/>
      <c r="IU316" s="2"/>
      <c r="IV316" s="2"/>
    </row>
    <row r="317" spans="2:256" ht="45" customHeight="1" x14ac:dyDescent="0.5">
      <c r="B317" s="23"/>
      <c r="C317" s="125"/>
      <c r="D317" s="23"/>
      <c r="E317" s="127" t="s">
        <v>77</v>
      </c>
      <c r="F317" s="253" t="s">
        <v>376</v>
      </c>
      <c r="G317" s="301"/>
      <c r="H317" s="202"/>
      <c r="I317" s="202">
        <v>0</v>
      </c>
      <c r="J317" s="202">
        <v>120</v>
      </c>
      <c r="K317" s="202"/>
      <c r="L317" s="202"/>
      <c r="M317" s="202"/>
      <c r="N317" s="202"/>
      <c r="O317" s="20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  <c r="CG317" s="2"/>
      <c r="CH317" s="2"/>
      <c r="CI317" s="2"/>
      <c r="CJ317" s="2"/>
      <c r="CK317" s="2"/>
      <c r="CL317" s="2"/>
      <c r="CM317" s="2"/>
      <c r="CN317" s="2"/>
      <c r="CO317" s="2"/>
      <c r="CP317" s="2"/>
      <c r="CQ317" s="2"/>
      <c r="CR317" s="2"/>
      <c r="CS317" s="2"/>
      <c r="CT317" s="2"/>
      <c r="CU317" s="2"/>
      <c r="CV317" s="2"/>
      <c r="CW317" s="2"/>
      <c r="CX317" s="2"/>
      <c r="CY317" s="2"/>
      <c r="CZ317" s="2"/>
      <c r="DA317" s="2"/>
      <c r="DB317" s="2"/>
      <c r="DC317" s="2"/>
      <c r="DD317" s="2"/>
      <c r="DE317" s="2"/>
      <c r="DF317" s="2"/>
      <c r="DG317" s="2"/>
      <c r="DH317" s="2"/>
      <c r="DI317" s="2"/>
      <c r="DJ317" s="2"/>
      <c r="DK317" s="2"/>
      <c r="DL317" s="2"/>
      <c r="DM317" s="2"/>
      <c r="DN317" s="2"/>
      <c r="DO317" s="2"/>
      <c r="DP317" s="2"/>
      <c r="DQ317" s="2"/>
      <c r="DR317" s="2"/>
      <c r="DS317" s="2"/>
      <c r="DT317" s="2"/>
      <c r="DU317" s="2"/>
      <c r="DV317" s="2"/>
      <c r="DW317" s="2"/>
      <c r="DX317" s="2"/>
      <c r="DY317" s="2"/>
      <c r="DZ317" s="2"/>
      <c r="EA317" s="2"/>
      <c r="EB317" s="2"/>
      <c r="EC317" s="2"/>
      <c r="ED317" s="2"/>
      <c r="EE317" s="2"/>
      <c r="EF317" s="2"/>
      <c r="EG317" s="2"/>
      <c r="EH317" s="2"/>
      <c r="EI317" s="2"/>
      <c r="EJ317" s="2"/>
      <c r="EK317" s="2"/>
      <c r="EL317" s="2"/>
      <c r="EM317" s="2"/>
      <c r="EN317" s="2"/>
      <c r="EO317" s="2"/>
      <c r="EP317" s="2"/>
      <c r="EQ317" s="2"/>
      <c r="ER317" s="2"/>
      <c r="ES317" s="2"/>
      <c r="ET317" s="2"/>
      <c r="EU317" s="2"/>
      <c r="EV317" s="2"/>
      <c r="EW317" s="2"/>
      <c r="EX317" s="2"/>
      <c r="EY317" s="2"/>
      <c r="EZ317" s="2"/>
      <c r="FA317" s="2"/>
      <c r="FB317" s="2"/>
      <c r="FC317" s="2"/>
      <c r="FD317" s="2"/>
      <c r="FE317" s="2"/>
      <c r="FF317" s="2"/>
      <c r="FG317" s="2"/>
      <c r="FH317" s="2"/>
      <c r="FI317" s="2"/>
      <c r="FJ317" s="2"/>
      <c r="FK317" s="2"/>
      <c r="FL317" s="2"/>
      <c r="FM317" s="2"/>
      <c r="FN317" s="2"/>
      <c r="FO317" s="2"/>
      <c r="FP317" s="2"/>
      <c r="FQ317" s="2"/>
      <c r="FR317" s="2"/>
      <c r="FS317" s="2"/>
      <c r="FT317" s="2"/>
      <c r="FU317" s="2"/>
      <c r="FV317" s="2"/>
      <c r="FW317" s="2"/>
      <c r="FX317" s="2"/>
      <c r="FY317" s="2"/>
      <c r="FZ317" s="2"/>
      <c r="GA317" s="2"/>
      <c r="GB317" s="2"/>
      <c r="GC317" s="2"/>
      <c r="GD317" s="2"/>
      <c r="GE317" s="2"/>
      <c r="GF317" s="2"/>
      <c r="GG317" s="2"/>
      <c r="GH317" s="2"/>
      <c r="GI317" s="2"/>
      <c r="GJ317" s="2"/>
      <c r="GK317" s="2"/>
      <c r="GL317" s="2"/>
      <c r="GM317" s="2"/>
      <c r="GN317" s="2"/>
      <c r="GO317" s="2"/>
      <c r="GP317" s="2"/>
      <c r="GQ317" s="2"/>
      <c r="GR317" s="2"/>
      <c r="GS317" s="2"/>
      <c r="GT317" s="2"/>
      <c r="GU317" s="2"/>
      <c r="GV317" s="2"/>
      <c r="GW317" s="2"/>
      <c r="GX317" s="2"/>
      <c r="GY317" s="2"/>
      <c r="GZ317" s="2"/>
      <c r="HA317" s="2"/>
      <c r="HB317" s="2"/>
      <c r="HC317" s="2"/>
      <c r="HD317" s="2"/>
      <c r="HE317" s="2"/>
      <c r="HF317" s="2"/>
      <c r="HG317" s="2"/>
      <c r="HH317" s="2"/>
      <c r="HI317" s="2"/>
      <c r="HJ317" s="2"/>
      <c r="HK317" s="2"/>
      <c r="HL317" s="2"/>
      <c r="HM317" s="2"/>
      <c r="HN317" s="2"/>
      <c r="HO317" s="2"/>
      <c r="HP317" s="2"/>
      <c r="HQ317" s="2"/>
      <c r="HR317" s="2"/>
      <c r="HS317" s="2"/>
      <c r="HT317" s="2"/>
      <c r="HU317" s="2"/>
      <c r="HV317" s="2"/>
      <c r="HW317" s="2"/>
      <c r="HX317" s="2"/>
      <c r="HY317" s="2"/>
      <c r="HZ317" s="2"/>
      <c r="IA317" s="2"/>
      <c r="IB317" s="2"/>
      <c r="IC317" s="2"/>
      <c r="ID317" s="2"/>
      <c r="IE317" s="2"/>
      <c r="IF317" s="2"/>
      <c r="IG317" s="2"/>
      <c r="IH317" s="2"/>
      <c r="II317" s="2"/>
      <c r="IJ317" s="2"/>
      <c r="IK317" s="2"/>
      <c r="IL317" s="2"/>
      <c r="IM317" s="2"/>
      <c r="IN317" s="2"/>
      <c r="IO317" s="2"/>
      <c r="IP317" s="2"/>
      <c r="IQ317" s="2"/>
      <c r="IR317" s="2"/>
      <c r="IS317" s="2"/>
      <c r="IT317" s="2"/>
      <c r="IU317" s="2"/>
      <c r="IV317" s="2"/>
    </row>
    <row r="318" spans="2:256" ht="45" customHeight="1" x14ac:dyDescent="0.5">
      <c r="B318" s="23"/>
      <c r="C318" s="55"/>
      <c r="D318" s="280"/>
      <c r="E318" s="57" t="s">
        <v>23</v>
      </c>
      <c r="F318" s="302" t="s">
        <v>377</v>
      </c>
      <c r="G318" s="75"/>
      <c r="H318" s="75"/>
      <c r="I318" s="75">
        <v>1950</v>
      </c>
      <c r="J318" s="75">
        <v>2500</v>
      </c>
      <c r="K318" s="75"/>
      <c r="L318" s="75"/>
      <c r="M318" s="75"/>
      <c r="N318" s="75"/>
      <c r="O318" s="75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  <c r="CG318" s="2"/>
      <c r="CH318" s="2"/>
      <c r="CI318" s="2"/>
      <c r="CJ318" s="2"/>
      <c r="CK318" s="2"/>
      <c r="CL318" s="2"/>
      <c r="CM318" s="2"/>
      <c r="CN318" s="2"/>
      <c r="CO318" s="2"/>
      <c r="CP318" s="2"/>
      <c r="CQ318" s="2"/>
      <c r="CR318" s="2"/>
      <c r="CS318" s="2"/>
      <c r="CT318" s="2"/>
      <c r="CU318" s="2"/>
      <c r="CV318" s="2"/>
      <c r="CW318" s="2"/>
      <c r="CX318" s="2"/>
      <c r="CY318" s="2"/>
      <c r="CZ318" s="2"/>
      <c r="DA318" s="2"/>
      <c r="DB318" s="2"/>
      <c r="DC318" s="2"/>
      <c r="DD318" s="2"/>
      <c r="DE318" s="2"/>
      <c r="DF318" s="2"/>
      <c r="DG318" s="2"/>
      <c r="DH318" s="2"/>
      <c r="DI318" s="2"/>
      <c r="DJ318" s="2"/>
      <c r="DK318" s="2"/>
      <c r="DL318" s="2"/>
      <c r="DM318" s="2"/>
      <c r="DN318" s="2"/>
      <c r="DO318" s="2"/>
      <c r="DP318" s="2"/>
      <c r="DQ318" s="2"/>
      <c r="DR318" s="2"/>
      <c r="DS318" s="2"/>
      <c r="DT318" s="2"/>
      <c r="DU318" s="2"/>
      <c r="DV318" s="2"/>
      <c r="DW318" s="2"/>
      <c r="DX318" s="2"/>
      <c r="DY318" s="2"/>
      <c r="DZ318" s="2"/>
      <c r="EA318" s="2"/>
      <c r="EB318" s="2"/>
      <c r="EC318" s="2"/>
      <c r="ED318" s="2"/>
      <c r="EE318" s="2"/>
      <c r="EF318" s="2"/>
      <c r="EG318" s="2"/>
      <c r="EH318" s="2"/>
      <c r="EI318" s="2"/>
      <c r="EJ318" s="2"/>
      <c r="EK318" s="2"/>
      <c r="EL318" s="2"/>
      <c r="EM318" s="2"/>
      <c r="EN318" s="2"/>
      <c r="EO318" s="2"/>
      <c r="EP318" s="2"/>
      <c r="EQ318" s="2"/>
      <c r="ER318" s="2"/>
      <c r="ES318" s="2"/>
      <c r="ET318" s="2"/>
      <c r="EU318" s="2"/>
      <c r="EV318" s="2"/>
      <c r="EW318" s="2"/>
      <c r="EX318" s="2"/>
      <c r="EY318" s="2"/>
      <c r="EZ318" s="2"/>
      <c r="FA318" s="2"/>
      <c r="FB318" s="2"/>
      <c r="FC318" s="2"/>
      <c r="FD318" s="2"/>
      <c r="FE318" s="2"/>
      <c r="FF318" s="2"/>
      <c r="FG318" s="2"/>
      <c r="FH318" s="2"/>
      <c r="FI318" s="2"/>
      <c r="FJ318" s="2"/>
      <c r="FK318" s="2"/>
      <c r="FL318" s="2"/>
      <c r="FM318" s="2"/>
      <c r="FN318" s="2"/>
      <c r="FO318" s="2"/>
      <c r="FP318" s="2"/>
      <c r="FQ318" s="2"/>
      <c r="FR318" s="2"/>
      <c r="FS318" s="2"/>
      <c r="FT318" s="2"/>
      <c r="FU318" s="2"/>
      <c r="FV318" s="2"/>
      <c r="FW318" s="2"/>
      <c r="FX318" s="2"/>
      <c r="FY318" s="2"/>
      <c r="FZ318" s="2"/>
      <c r="GA318" s="2"/>
      <c r="GB318" s="2"/>
      <c r="GC318" s="2"/>
      <c r="GD318" s="2"/>
      <c r="GE318" s="2"/>
      <c r="GF318" s="2"/>
      <c r="GG318" s="2"/>
      <c r="GH318" s="2"/>
      <c r="GI318" s="2"/>
      <c r="GJ318" s="2"/>
      <c r="GK318" s="2"/>
      <c r="GL318" s="2"/>
      <c r="GM318" s="2"/>
      <c r="GN318" s="2"/>
      <c r="GO318" s="2"/>
      <c r="GP318" s="2"/>
      <c r="GQ318" s="2"/>
      <c r="GR318" s="2"/>
      <c r="GS318" s="2"/>
      <c r="GT318" s="2"/>
      <c r="GU318" s="2"/>
      <c r="GV318" s="2"/>
      <c r="GW318" s="2"/>
      <c r="GX318" s="2"/>
      <c r="GY318" s="2"/>
      <c r="GZ318" s="2"/>
      <c r="HA318" s="2"/>
      <c r="HB318" s="2"/>
      <c r="HC318" s="2"/>
      <c r="HD318" s="2"/>
      <c r="HE318" s="2"/>
      <c r="HF318" s="2"/>
      <c r="HG318" s="2"/>
      <c r="HH318" s="2"/>
      <c r="HI318" s="2"/>
      <c r="HJ318" s="2"/>
      <c r="HK318" s="2"/>
      <c r="HL318" s="2"/>
      <c r="HM318" s="2"/>
      <c r="HN318" s="2"/>
      <c r="HO318" s="2"/>
      <c r="HP318" s="2"/>
      <c r="HQ318" s="2"/>
      <c r="HR318" s="2"/>
      <c r="HS318" s="2"/>
      <c r="HT318" s="2"/>
      <c r="HU318" s="2"/>
      <c r="HV318" s="2"/>
      <c r="HW318" s="2"/>
      <c r="HX318" s="2"/>
      <c r="HY318" s="2"/>
      <c r="HZ318" s="2"/>
      <c r="IA318" s="2"/>
      <c r="IB318" s="2"/>
      <c r="IC318" s="2"/>
      <c r="ID318" s="2"/>
      <c r="IE318" s="2"/>
      <c r="IF318" s="2"/>
      <c r="IG318" s="2"/>
      <c r="IH318" s="2"/>
      <c r="II318" s="2"/>
      <c r="IJ318" s="2"/>
      <c r="IK318" s="2"/>
      <c r="IL318" s="2"/>
      <c r="IM318" s="2"/>
      <c r="IN318" s="2"/>
      <c r="IO318" s="2"/>
      <c r="IP318" s="2"/>
      <c r="IQ318" s="2"/>
      <c r="IR318" s="2"/>
      <c r="IS318" s="2"/>
      <c r="IT318" s="2"/>
      <c r="IU318" s="2"/>
      <c r="IV318" s="2"/>
    </row>
    <row r="319" spans="2:256" ht="45" customHeight="1" x14ac:dyDescent="0.5">
      <c r="B319" s="23"/>
      <c r="C319" s="55"/>
      <c r="D319" s="163"/>
      <c r="E319" s="57"/>
      <c r="F319" s="302"/>
      <c r="G319" s="75"/>
      <c r="H319" s="75"/>
      <c r="I319" s="75"/>
      <c r="J319" s="75"/>
      <c r="K319" s="75"/>
      <c r="L319" s="75"/>
      <c r="M319" s="75"/>
      <c r="N319" s="75"/>
      <c r="O319" s="75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  <c r="CG319" s="2"/>
      <c r="CH319" s="2"/>
      <c r="CI319" s="2"/>
      <c r="CJ319" s="2"/>
      <c r="CK319" s="2"/>
      <c r="CL319" s="2"/>
      <c r="CM319" s="2"/>
      <c r="CN319" s="2"/>
      <c r="CO319" s="2"/>
      <c r="CP319" s="2"/>
      <c r="CQ319" s="2"/>
      <c r="CR319" s="2"/>
      <c r="CS319" s="2"/>
      <c r="CT319" s="2"/>
      <c r="CU319" s="2"/>
      <c r="CV319" s="2"/>
      <c r="CW319" s="2"/>
      <c r="CX319" s="2"/>
      <c r="CY319" s="2"/>
      <c r="CZ319" s="2"/>
      <c r="DA319" s="2"/>
      <c r="DB319" s="2"/>
      <c r="DC319" s="2"/>
      <c r="DD319" s="2"/>
      <c r="DE319" s="2"/>
      <c r="DF319" s="2"/>
      <c r="DG319" s="2"/>
      <c r="DH319" s="2"/>
      <c r="DI319" s="2"/>
      <c r="DJ319" s="2"/>
      <c r="DK319" s="2"/>
      <c r="DL319" s="2"/>
      <c r="DM319" s="2"/>
      <c r="DN319" s="2"/>
      <c r="DO319" s="2"/>
      <c r="DP319" s="2"/>
      <c r="DQ319" s="2"/>
      <c r="DR319" s="2"/>
      <c r="DS319" s="2"/>
      <c r="DT319" s="2"/>
      <c r="DU319" s="2"/>
      <c r="DV319" s="2"/>
      <c r="DW319" s="2"/>
      <c r="DX319" s="2"/>
      <c r="DY319" s="2"/>
      <c r="DZ319" s="2"/>
      <c r="EA319" s="2"/>
      <c r="EB319" s="2"/>
      <c r="EC319" s="2"/>
      <c r="ED319" s="2"/>
      <c r="EE319" s="2"/>
      <c r="EF319" s="2"/>
      <c r="EG319" s="2"/>
      <c r="EH319" s="2"/>
      <c r="EI319" s="2"/>
      <c r="EJ319" s="2"/>
      <c r="EK319" s="2"/>
      <c r="EL319" s="2"/>
      <c r="EM319" s="2"/>
      <c r="EN319" s="2"/>
      <c r="EO319" s="2"/>
      <c r="EP319" s="2"/>
      <c r="EQ319" s="2"/>
      <c r="ER319" s="2"/>
      <c r="ES319" s="2"/>
      <c r="ET319" s="2"/>
      <c r="EU319" s="2"/>
      <c r="EV319" s="2"/>
      <c r="EW319" s="2"/>
      <c r="EX319" s="2"/>
      <c r="EY319" s="2"/>
      <c r="EZ319" s="2"/>
      <c r="FA319" s="2"/>
      <c r="FB319" s="2"/>
      <c r="FC319" s="2"/>
      <c r="FD319" s="2"/>
      <c r="FE319" s="2"/>
      <c r="FF319" s="2"/>
      <c r="FG319" s="2"/>
      <c r="FH319" s="2"/>
      <c r="FI319" s="2"/>
      <c r="FJ319" s="2"/>
      <c r="FK319" s="2"/>
      <c r="FL319" s="2"/>
      <c r="FM319" s="2"/>
      <c r="FN319" s="2"/>
      <c r="FO319" s="2"/>
      <c r="FP319" s="2"/>
      <c r="FQ319" s="2"/>
      <c r="FR319" s="2"/>
      <c r="FS319" s="2"/>
      <c r="FT319" s="2"/>
      <c r="FU319" s="2"/>
      <c r="FV319" s="2"/>
      <c r="FW319" s="2"/>
      <c r="FX319" s="2"/>
      <c r="FY319" s="2"/>
      <c r="FZ319" s="2"/>
      <c r="GA319" s="2"/>
      <c r="GB319" s="2"/>
      <c r="GC319" s="2"/>
      <c r="GD319" s="2"/>
      <c r="GE319" s="2"/>
      <c r="GF319" s="2"/>
      <c r="GG319" s="2"/>
      <c r="GH319" s="2"/>
      <c r="GI319" s="2"/>
      <c r="GJ319" s="2"/>
      <c r="GK319" s="2"/>
      <c r="GL319" s="2"/>
      <c r="GM319" s="2"/>
      <c r="GN319" s="2"/>
      <c r="GO319" s="2"/>
      <c r="GP319" s="2"/>
      <c r="GQ319" s="2"/>
      <c r="GR319" s="2"/>
      <c r="GS319" s="2"/>
      <c r="GT319" s="2"/>
      <c r="GU319" s="2"/>
      <c r="GV319" s="2"/>
      <c r="GW319" s="2"/>
      <c r="GX319" s="2"/>
      <c r="GY319" s="2"/>
      <c r="GZ319" s="2"/>
      <c r="HA319" s="2"/>
      <c r="HB319" s="2"/>
      <c r="HC319" s="2"/>
      <c r="HD319" s="2"/>
      <c r="HE319" s="2"/>
      <c r="HF319" s="2"/>
      <c r="HG319" s="2"/>
      <c r="HH319" s="2"/>
      <c r="HI319" s="2"/>
      <c r="HJ319" s="2"/>
      <c r="HK319" s="2"/>
      <c r="HL319" s="2"/>
      <c r="HM319" s="2"/>
      <c r="HN319" s="2"/>
      <c r="HO319" s="2"/>
      <c r="HP319" s="2"/>
      <c r="HQ319" s="2"/>
      <c r="HR319" s="2"/>
      <c r="HS319" s="2"/>
      <c r="HT319" s="2"/>
      <c r="HU319" s="2"/>
      <c r="HV319" s="2"/>
      <c r="HW319" s="2"/>
      <c r="HX319" s="2"/>
      <c r="HY319" s="2"/>
      <c r="HZ319" s="2"/>
      <c r="IA319" s="2"/>
      <c r="IB319" s="2"/>
      <c r="IC319" s="2"/>
      <c r="ID319" s="2"/>
      <c r="IE319" s="2"/>
      <c r="IF319" s="2"/>
      <c r="IG319" s="2"/>
      <c r="IH319" s="2"/>
      <c r="II319" s="2"/>
      <c r="IJ319" s="2"/>
      <c r="IK319" s="2"/>
      <c r="IL319" s="2"/>
      <c r="IM319" s="2"/>
      <c r="IN319" s="2"/>
      <c r="IO319" s="2"/>
      <c r="IP319" s="2"/>
      <c r="IQ319" s="2"/>
      <c r="IR319" s="2"/>
      <c r="IS319" s="2"/>
      <c r="IT319" s="2"/>
      <c r="IU319" s="2"/>
      <c r="IV319" s="2"/>
    </row>
    <row r="320" spans="2:256" ht="45" customHeight="1" x14ac:dyDescent="0.5">
      <c r="B320" s="29"/>
      <c r="C320" s="55" t="s">
        <v>378</v>
      </c>
      <c r="D320" s="142" t="s">
        <v>379</v>
      </c>
      <c r="E320" s="57"/>
      <c r="F320" s="143"/>
      <c r="G320" s="83"/>
      <c r="H320" s="78"/>
      <c r="I320" s="78">
        <f>SUM(I321:I322)</f>
        <v>140</v>
      </c>
      <c r="J320" s="78">
        <f>SUM(J321:J322)</f>
        <v>130</v>
      </c>
      <c r="K320" s="78">
        <f>SUM(K321:K322)</f>
        <v>0</v>
      </c>
      <c r="L320" s="78"/>
      <c r="M320" s="78"/>
      <c r="N320" s="78"/>
      <c r="O320" s="78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  <c r="CG320" s="2"/>
      <c r="CH320" s="2"/>
      <c r="CI320" s="2"/>
      <c r="CJ320" s="2"/>
      <c r="CK320" s="2"/>
      <c r="CL320" s="2"/>
      <c r="CM320" s="2"/>
      <c r="CN320" s="2"/>
      <c r="CO320" s="2"/>
      <c r="CP320" s="2"/>
      <c r="CQ320" s="2"/>
      <c r="CR320" s="2"/>
      <c r="CS320" s="2"/>
      <c r="CT320" s="2"/>
      <c r="CU320" s="2"/>
      <c r="CV320" s="2"/>
      <c r="CW320" s="2"/>
      <c r="CX320" s="2"/>
      <c r="CY320" s="2"/>
      <c r="CZ320" s="2"/>
      <c r="DA320" s="2"/>
      <c r="DB320" s="2"/>
      <c r="DC320" s="2"/>
      <c r="DD320" s="2"/>
      <c r="DE320" s="2"/>
      <c r="DF320" s="2"/>
      <c r="DG320" s="2"/>
      <c r="DH320" s="2"/>
      <c r="DI320" s="2"/>
      <c r="DJ320" s="2"/>
      <c r="DK320" s="2"/>
      <c r="DL320" s="2"/>
      <c r="DM320" s="2"/>
      <c r="DN320" s="2"/>
      <c r="DO320" s="2"/>
      <c r="DP320" s="2"/>
      <c r="DQ320" s="2"/>
      <c r="DR320" s="2"/>
      <c r="DS320" s="2"/>
      <c r="DT320" s="2"/>
      <c r="DU320" s="2"/>
      <c r="DV320" s="2"/>
      <c r="DW320" s="2"/>
      <c r="DX320" s="2"/>
      <c r="DY320" s="2"/>
      <c r="DZ320" s="2"/>
      <c r="EA320" s="2"/>
      <c r="EB320" s="2"/>
      <c r="EC320" s="2"/>
      <c r="ED320" s="2"/>
      <c r="EE320" s="2"/>
      <c r="EF320" s="2"/>
      <c r="EG320" s="2"/>
      <c r="EH320" s="2"/>
      <c r="EI320" s="2"/>
      <c r="EJ320" s="2"/>
      <c r="EK320" s="2"/>
      <c r="EL320" s="2"/>
      <c r="EM320" s="2"/>
      <c r="EN320" s="2"/>
      <c r="EO320" s="2"/>
      <c r="EP320" s="2"/>
      <c r="EQ320" s="2"/>
      <c r="ER320" s="2"/>
      <c r="ES320" s="2"/>
      <c r="ET320" s="2"/>
      <c r="EU320" s="2"/>
      <c r="EV320" s="2"/>
      <c r="EW320" s="2"/>
      <c r="EX320" s="2"/>
      <c r="EY320" s="2"/>
      <c r="EZ320" s="2"/>
      <c r="FA320" s="2"/>
      <c r="FB320" s="2"/>
      <c r="FC320" s="2"/>
      <c r="FD320" s="2"/>
      <c r="FE320" s="2"/>
      <c r="FF320" s="2"/>
      <c r="FG320" s="2"/>
      <c r="FH320" s="2"/>
      <c r="FI320" s="2"/>
      <c r="FJ320" s="2"/>
      <c r="FK320" s="2"/>
      <c r="FL320" s="2"/>
      <c r="FM320" s="2"/>
      <c r="FN320" s="2"/>
      <c r="FO320" s="2"/>
      <c r="FP320" s="2"/>
      <c r="FQ320" s="2"/>
      <c r="FR320" s="2"/>
      <c r="FS320" s="2"/>
      <c r="FT320" s="2"/>
      <c r="FU320" s="2"/>
      <c r="FV320" s="2"/>
      <c r="FW320" s="2"/>
      <c r="FX320" s="2"/>
      <c r="FY320" s="2"/>
      <c r="FZ320" s="2"/>
      <c r="GA320" s="2"/>
      <c r="GB320" s="2"/>
      <c r="GC320" s="2"/>
      <c r="GD320" s="2"/>
      <c r="GE320" s="2"/>
      <c r="GF320" s="2"/>
      <c r="GG320" s="2"/>
      <c r="GH320" s="2"/>
      <c r="GI320" s="2"/>
      <c r="GJ320" s="2"/>
      <c r="GK320" s="2"/>
      <c r="GL320" s="2"/>
      <c r="GM320" s="2"/>
      <c r="GN320" s="2"/>
      <c r="GO320" s="2"/>
      <c r="GP320" s="2"/>
      <c r="GQ320" s="2"/>
      <c r="GR320" s="2"/>
      <c r="GS320" s="2"/>
      <c r="GT320" s="2"/>
      <c r="GU320" s="2"/>
      <c r="GV320" s="2"/>
      <c r="GW320" s="2"/>
      <c r="GX320" s="2"/>
      <c r="GY320" s="2"/>
      <c r="GZ320" s="2"/>
      <c r="HA320" s="2"/>
      <c r="HB320" s="2"/>
      <c r="HC320" s="2"/>
      <c r="HD320" s="2"/>
      <c r="HE320" s="2"/>
      <c r="HF320" s="2"/>
      <c r="HG320" s="2"/>
      <c r="HH320" s="2"/>
      <c r="HI320" s="2"/>
      <c r="HJ320" s="2"/>
      <c r="HK320" s="2"/>
      <c r="HL320" s="2"/>
      <c r="HM320" s="2"/>
      <c r="HN320" s="2"/>
      <c r="HO320" s="2"/>
      <c r="HP320" s="2"/>
      <c r="HQ320" s="2"/>
      <c r="HR320" s="2"/>
      <c r="HS320" s="2"/>
      <c r="HT320" s="2"/>
      <c r="HU320" s="2"/>
      <c r="HV320" s="2"/>
      <c r="HW320" s="2"/>
      <c r="HX320" s="2"/>
      <c r="HY320" s="2"/>
      <c r="HZ320" s="2"/>
      <c r="IA320" s="2"/>
      <c r="IB320" s="2"/>
      <c r="IC320" s="2"/>
      <c r="ID320" s="2"/>
      <c r="IE320" s="2"/>
      <c r="IF320" s="2"/>
      <c r="IG320" s="2"/>
      <c r="IH320" s="2"/>
      <c r="II320" s="2"/>
      <c r="IJ320" s="2"/>
      <c r="IK320" s="2"/>
      <c r="IL320" s="2"/>
      <c r="IM320" s="2"/>
      <c r="IN320" s="2"/>
      <c r="IO320" s="2"/>
      <c r="IP320" s="2"/>
      <c r="IQ320" s="2"/>
      <c r="IR320" s="2"/>
      <c r="IS320" s="2"/>
      <c r="IT320" s="2"/>
      <c r="IU320" s="2"/>
      <c r="IV320" s="2"/>
    </row>
    <row r="321" spans="1:256" ht="45" customHeight="1" x14ac:dyDescent="0.5">
      <c r="A321" s="62">
        <v>15</v>
      </c>
      <c r="B321" s="29"/>
      <c r="C321" s="55"/>
      <c r="D321" s="142"/>
      <c r="E321" s="57" t="s">
        <v>19</v>
      </c>
      <c r="F321" s="143" t="s">
        <v>380</v>
      </c>
      <c r="G321" s="75"/>
      <c r="H321" s="85"/>
      <c r="I321" s="85">
        <v>90</v>
      </c>
      <c r="J321" s="85">
        <v>90</v>
      </c>
      <c r="K321" s="85"/>
      <c r="L321" s="85"/>
      <c r="M321" s="85"/>
      <c r="N321" s="85"/>
      <c r="O321" s="85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  <c r="CG321" s="2"/>
      <c r="CH321" s="2"/>
      <c r="CI321" s="2"/>
      <c r="CJ321" s="2"/>
      <c r="CK321" s="2"/>
      <c r="CL321" s="2"/>
      <c r="CM321" s="2"/>
      <c r="CN321" s="2"/>
      <c r="CO321" s="2"/>
      <c r="CP321" s="2"/>
      <c r="CQ321" s="2"/>
      <c r="CR321" s="2"/>
      <c r="CS321" s="2"/>
      <c r="CT321" s="2"/>
      <c r="CU321" s="2"/>
      <c r="CV321" s="2"/>
      <c r="CW321" s="2"/>
      <c r="CX321" s="2"/>
      <c r="CY321" s="2"/>
      <c r="CZ321" s="2"/>
      <c r="DA321" s="2"/>
      <c r="DB321" s="2"/>
      <c r="DC321" s="2"/>
      <c r="DD321" s="2"/>
      <c r="DE321" s="2"/>
      <c r="DF321" s="2"/>
      <c r="DG321" s="2"/>
      <c r="DH321" s="2"/>
      <c r="DI321" s="2"/>
      <c r="DJ321" s="2"/>
      <c r="DK321" s="2"/>
      <c r="DL321" s="2"/>
      <c r="DM321" s="2"/>
      <c r="DN321" s="2"/>
      <c r="DO321" s="2"/>
      <c r="DP321" s="2"/>
      <c r="DQ321" s="2"/>
      <c r="DR321" s="2"/>
      <c r="DS321" s="2"/>
      <c r="DT321" s="2"/>
      <c r="DU321" s="2"/>
      <c r="DV321" s="2"/>
      <c r="DW321" s="2"/>
      <c r="DX321" s="2"/>
      <c r="DY321" s="2"/>
      <c r="DZ321" s="2"/>
      <c r="EA321" s="2"/>
      <c r="EB321" s="2"/>
      <c r="EC321" s="2"/>
      <c r="ED321" s="2"/>
      <c r="EE321" s="2"/>
      <c r="EF321" s="2"/>
      <c r="EG321" s="2"/>
      <c r="EH321" s="2"/>
      <c r="EI321" s="2"/>
      <c r="EJ321" s="2"/>
      <c r="EK321" s="2"/>
      <c r="EL321" s="2"/>
      <c r="EM321" s="2"/>
      <c r="EN321" s="2"/>
      <c r="EO321" s="2"/>
      <c r="EP321" s="2"/>
      <c r="EQ321" s="2"/>
      <c r="ER321" s="2"/>
      <c r="ES321" s="2"/>
      <c r="ET321" s="2"/>
      <c r="EU321" s="2"/>
      <c r="EV321" s="2"/>
      <c r="EW321" s="2"/>
      <c r="EX321" s="2"/>
      <c r="EY321" s="2"/>
      <c r="EZ321" s="2"/>
      <c r="FA321" s="2"/>
      <c r="FB321" s="2"/>
      <c r="FC321" s="2"/>
      <c r="FD321" s="2"/>
      <c r="FE321" s="2"/>
      <c r="FF321" s="2"/>
      <c r="FG321" s="2"/>
      <c r="FH321" s="2"/>
      <c r="FI321" s="2"/>
      <c r="FJ321" s="2"/>
      <c r="FK321" s="2"/>
      <c r="FL321" s="2"/>
      <c r="FM321" s="2"/>
      <c r="FN321" s="2"/>
      <c r="FO321" s="2"/>
      <c r="FP321" s="2"/>
      <c r="FQ321" s="2"/>
      <c r="FR321" s="2"/>
      <c r="FS321" s="2"/>
      <c r="FT321" s="2"/>
      <c r="FU321" s="2"/>
      <c r="FV321" s="2"/>
      <c r="FW321" s="2"/>
      <c r="FX321" s="2"/>
      <c r="FY321" s="2"/>
      <c r="FZ321" s="2"/>
      <c r="GA321" s="2"/>
      <c r="GB321" s="2"/>
      <c r="GC321" s="2"/>
      <c r="GD321" s="2"/>
      <c r="GE321" s="2"/>
      <c r="GF321" s="2"/>
      <c r="GG321" s="2"/>
      <c r="GH321" s="2"/>
      <c r="GI321" s="2"/>
      <c r="GJ321" s="2"/>
      <c r="GK321" s="2"/>
      <c r="GL321" s="2"/>
      <c r="GM321" s="2"/>
      <c r="GN321" s="2"/>
      <c r="GO321" s="2"/>
      <c r="GP321" s="2"/>
      <c r="GQ321" s="2"/>
      <c r="GR321" s="2"/>
      <c r="GS321" s="2"/>
      <c r="GT321" s="2"/>
      <c r="GU321" s="2"/>
      <c r="GV321" s="2"/>
      <c r="GW321" s="2"/>
      <c r="GX321" s="2"/>
      <c r="GY321" s="2"/>
      <c r="GZ321" s="2"/>
      <c r="HA321" s="2"/>
      <c r="HB321" s="2"/>
      <c r="HC321" s="2"/>
      <c r="HD321" s="2"/>
      <c r="HE321" s="2"/>
      <c r="HF321" s="2"/>
      <c r="HG321" s="2"/>
      <c r="HH321" s="2"/>
      <c r="HI321" s="2"/>
      <c r="HJ321" s="2"/>
      <c r="HK321" s="2"/>
      <c r="HL321" s="2"/>
      <c r="HM321" s="2"/>
      <c r="HN321" s="2"/>
      <c r="HO321" s="2"/>
      <c r="HP321" s="2"/>
      <c r="HQ321" s="2"/>
      <c r="HR321" s="2"/>
      <c r="HS321" s="2"/>
      <c r="HT321" s="2"/>
      <c r="HU321" s="2"/>
      <c r="HV321" s="2"/>
      <c r="HW321" s="2"/>
      <c r="HX321" s="2"/>
      <c r="HY321" s="2"/>
      <c r="HZ321" s="2"/>
      <c r="IA321" s="2"/>
      <c r="IB321" s="2"/>
      <c r="IC321" s="2"/>
      <c r="ID321" s="2"/>
      <c r="IE321" s="2"/>
      <c r="IF321" s="2"/>
      <c r="IG321" s="2"/>
      <c r="IH321" s="2"/>
      <c r="II321" s="2"/>
      <c r="IJ321" s="2"/>
      <c r="IK321" s="2"/>
      <c r="IL321" s="2"/>
      <c r="IM321" s="2"/>
      <c r="IN321" s="2"/>
      <c r="IO321" s="2"/>
      <c r="IP321" s="2"/>
      <c r="IQ321" s="2"/>
      <c r="IR321" s="2"/>
      <c r="IS321" s="2"/>
      <c r="IT321" s="2"/>
      <c r="IU321" s="2"/>
      <c r="IV321" s="2"/>
    </row>
    <row r="322" spans="1:256" ht="45" customHeight="1" thickBot="1" x14ac:dyDescent="0.55000000000000004">
      <c r="B322" s="29"/>
      <c r="C322" s="55"/>
      <c r="D322" s="142"/>
      <c r="E322" s="57" t="s">
        <v>21</v>
      </c>
      <c r="F322" s="143" t="s">
        <v>381</v>
      </c>
      <c r="G322" s="75"/>
      <c r="H322" s="85"/>
      <c r="I322" s="85">
        <v>50</v>
      </c>
      <c r="J322" s="85">
        <v>40</v>
      </c>
      <c r="K322" s="85"/>
      <c r="L322" s="85"/>
      <c r="M322" s="85"/>
      <c r="N322" s="85"/>
      <c r="O322" s="85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  <c r="CG322" s="2"/>
      <c r="CH322" s="2"/>
      <c r="CI322" s="2"/>
      <c r="CJ322" s="2"/>
      <c r="CK322" s="2"/>
      <c r="CL322" s="2"/>
      <c r="CM322" s="2"/>
      <c r="CN322" s="2"/>
      <c r="CO322" s="2"/>
      <c r="CP322" s="2"/>
      <c r="CQ322" s="2"/>
      <c r="CR322" s="2"/>
      <c r="CS322" s="2"/>
      <c r="CT322" s="2"/>
      <c r="CU322" s="2"/>
      <c r="CV322" s="2"/>
      <c r="CW322" s="2"/>
      <c r="CX322" s="2"/>
      <c r="CY322" s="2"/>
      <c r="CZ322" s="2"/>
      <c r="DA322" s="2"/>
      <c r="DB322" s="2"/>
      <c r="DC322" s="2"/>
      <c r="DD322" s="2"/>
      <c r="DE322" s="2"/>
      <c r="DF322" s="2"/>
      <c r="DG322" s="2"/>
      <c r="DH322" s="2"/>
      <c r="DI322" s="2"/>
      <c r="DJ322" s="2"/>
      <c r="DK322" s="2"/>
      <c r="DL322" s="2"/>
      <c r="DM322" s="2"/>
      <c r="DN322" s="2"/>
      <c r="DO322" s="2"/>
      <c r="DP322" s="2"/>
      <c r="DQ322" s="2"/>
      <c r="DR322" s="2"/>
      <c r="DS322" s="2"/>
      <c r="DT322" s="2"/>
      <c r="DU322" s="2"/>
      <c r="DV322" s="2"/>
      <c r="DW322" s="2"/>
      <c r="DX322" s="2"/>
      <c r="DY322" s="2"/>
      <c r="DZ322" s="2"/>
      <c r="EA322" s="2"/>
      <c r="EB322" s="2"/>
      <c r="EC322" s="2"/>
      <c r="ED322" s="2"/>
      <c r="EE322" s="2"/>
      <c r="EF322" s="2"/>
      <c r="EG322" s="2"/>
      <c r="EH322" s="2"/>
      <c r="EI322" s="2"/>
      <c r="EJ322" s="2"/>
      <c r="EK322" s="2"/>
      <c r="EL322" s="2"/>
      <c r="EM322" s="2"/>
      <c r="EN322" s="2"/>
      <c r="EO322" s="2"/>
      <c r="EP322" s="2"/>
      <c r="EQ322" s="2"/>
      <c r="ER322" s="2"/>
      <c r="ES322" s="2"/>
      <c r="ET322" s="2"/>
      <c r="EU322" s="2"/>
      <c r="EV322" s="2"/>
      <c r="EW322" s="2"/>
      <c r="EX322" s="2"/>
      <c r="EY322" s="2"/>
      <c r="EZ322" s="2"/>
      <c r="FA322" s="2"/>
      <c r="FB322" s="2"/>
      <c r="FC322" s="2"/>
      <c r="FD322" s="2"/>
      <c r="FE322" s="2"/>
      <c r="FF322" s="2"/>
      <c r="FG322" s="2"/>
      <c r="FH322" s="2"/>
      <c r="FI322" s="2"/>
      <c r="FJ322" s="2"/>
      <c r="FK322" s="2"/>
      <c r="FL322" s="2"/>
      <c r="FM322" s="2"/>
      <c r="FN322" s="2"/>
      <c r="FO322" s="2"/>
      <c r="FP322" s="2"/>
      <c r="FQ322" s="2"/>
      <c r="FR322" s="2"/>
      <c r="FS322" s="2"/>
      <c r="FT322" s="2"/>
      <c r="FU322" s="2"/>
      <c r="FV322" s="2"/>
      <c r="FW322" s="2"/>
      <c r="FX322" s="2"/>
      <c r="FY322" s="2"/>
      <c r="FZ322" s="2"/>
      <c r="GA322" s="2"/>
      <c r="GB322" s="2"/>
      <c r="GC322" s="2"/>
      <c r="GD322" s="2"/>
      <c r="GE322" s="2"/>
      <c r="GF322" s="2"/>
      <c r="GG322" s="2"/>
      <c r="GH322" s="2"/>
      <c r="GI322" s="2"/>
      <c r="GJ322" s="2"/>
      <c r="GK322" s="2"/>
      <c r="GL322" s="2"/>
      <c r="GM322" s="2"/>
      <c r="GN322" s="2"/>
      <c r="GO322" s="2"/>
      <c r="GP322" s="2"/>
      <c r="GQ322" s="2"/>
      <c r="GR322" s="2"/>
      <c r="GS322" s="2"/>
      <c r="GT322" s="2"/>
      <c r="GU322" s="2"/>
      <c r="GV322" s="2"/>
      <c r="GW322" s="2"/>
      <c r="GX322" s="2"/>
      <c r="GY322" s="2"/>
      <c r="GZ322" s="2"/>
      <c r="HA322" s="2"/>
      <c r="HB322" s="2"/>
      <c r="HC322" s="2"/>
      <c r="HD322" s="2"/>
      <c r="HE322" s="2"/>
      <c r="HF322" s="2"/>
      <c r="HG322" s="2"/>
      <c r="HH322" s="2"/>
      <c r="HI322" s="2"/>
      <c r="HJ322" s="2"/>
      <c r="HK322" s="2"/>
      <c r="HL322" s="2"/>
      <c r="HM322" s="2"/>
      <c r="HN322" s="2"/>
      <c r="HO322" s="2"/>
      <c r="HP322" s="2"/>
      <c r="HQ322" s="2"/>
      <c r="HR322" s="2"/>
      <c r="HS322" s="2"/>
      <c r="HT322" s="2"/>
      <c r="HU322" s="2"/>
      <c r="HV322" s="2"/>
      <c r="HW322" s="2"/>
      <c r="HX322" s="2"/>
      <c r="HY322" s="2"/>
      <c r="HZ322" s="2"/>
      <c r="IA322" s="2"/>
      <c r="IB322" s="2"/>
      <c r="IC322" s="2"/>
      <c r="ID322" s="2"/>
      <c r="IE322" s="2"/>
      <c r="IF322" s="2"/>
      <c r="IG322" s="2"/>
      <c r="IH322" s="2"/>
      <c r="II322" s="2"/>
      <c r="IJ322" s="2"/>
      <c r="IK322" s="2"/>
      <c r="IL322" s="2"/>
      <c r="IM322" s="2"/>
      <c r="IN322" s="2"/>
      <c r="IO322" s="2"/>
      <c r="IP322" s="2"/>
      <c r="IQ322" s="2"/>
      <c r="IR322" s="2"/>
      <c r="IS322" s="2"/>
      <c r="IT322" s="2"/>
      <c r="IU322" s="2"/>
      <c r="IV322" s="2"/>
    </row>
    <row r="323" spans="1:256" ht="45" customHeight="1" thickTop="1" thickBot="1" x14ac:dyDescent="0.5">
      <c r="B323" s="94"/>
      <c r="C323" s="263" t="s">
        <v>382</v>
      </c>
      <c r="D323" s="264" t="s">
        <v>383</v>
      </c>
      <c r="E323" s="290"/>
      <c r="F323" s="291"/>
      <c r="G323" s="201"/>
      <c r="H323" s="201"/>
      <c r="I323" s="201">
        <f>I324</f>
        <v>3500</v>
      </c>
      <c r="J323" s="201">
        <f>J324</f>
        <v>4500</v>
      </c>
      <c r="K323" s="201">
        <f t="shared" ref="K323:M323" si="28">K324</f>
        <v>0</v>
      </c>
      <c r="L323" s="201">
        <f t="shared" si="28"/>
        <v>0</v>
      </c>
      <c r="M323" s="201">
        <f t="shared" si="28"/>
        <v>0</v>
      </c>
      <c r="N323" s="201"/>
      <c r="O323" s="201"/>
      <c r="P323" s="191"/>
      <c r="Q323" s="191"/>
      <c r="R323" s="191"/>
      <c r="S323" s="191"/>
      <c r="T323" s="191"/>
      <c r="U323" s="191"/>
      <c r="V323" s="191"/>
      <c r="W323" s="191"/>
      <c r="X323" s="191"/>
      <c r="Y323" s="191"/>
      <c r="Z323" s="191"/>
      <c r="AA323" s="191"/>
      <c r="AB323" s="191"/>
      <c r="AC323" s="191"/>
      <c r="AD323" s="191"/>
      <c r="AE323" s="191"/>
      <c r="AF323" s="191"/>
      <c r="AG323" s="191"/>
      <c r="AH323" s="191"/>
      <c r="AI323" s="191"/>
      <c r="AJ323" s="191"/>
      <c r="AK323" s="191"/>
      <c r="AL323" s="191"/>
      <c r="AM323" s="191"/>
      <c r="AN323" s="191"/>
      <c r="AO323" s="191"/>
      <c r="AP323" s="191"/>
      <c r="AQ323" s="191"/>
      <c r="AR323" s="191"/>
      <c r="AS323" s="191"/>
      <c r="AT323" s="191"/>
      <c r="AU323" s="191"/>
      <c r="AV323" s="191"/>
      <c r="AW323" s="191"/>
      <c r="AX323" s="191"/>
      <c r="AY323" s="191"/>
      <c r="AZ323" s="191"/>
      <c r="BA323" s="191"/>
      <c r="BB323" s="191"/>
      <c r="BC323" s="191"/>
      <c r="BD323" s="191"/>
      <c r="BE323" s="191"/>
      <c r="BF323" s="191"/>
      <c r="BG323" s="191"/>
      <c r="BH323" s="191"/>
      <c r="BI323" s="191"/>
      <c r="BJ323" s="191"/>
      <c r="BK323" s="191"/>
      <c r="BL323" s="191"/>
      <c r="BM323" s="191"/>
      <c r="BN323" s="191"/>
      <c r="BO323" s="191"/>
      <c r="BP323" s="191"/>
      <c r="BQ323" s="191"/>
      <c r="BR323" s="191"/>
      <c r="BS323" s="191"/>
      <c r="BT323" s="191"/>
      <c r="BU323" s="191"/>
      <c r="BV323" s="191"/>
      <c r="BW323" s="191"/>
      <c r="BX323" s="191"/>
      <c r="BY323" s="191"/>
      <c r="BZ323" s="191"/>
      <c r="CA323" s="191"/>
      <c r="CB323" s="191"/>
      <c r="CC323" s="191"/>
      <c r="CD323" s="191"/>
      <c r="CE323" s="191"/>
      <c r="CF323" s="191"/>
      <c r="CG323" s="191"/>
      <c r="CH323" s="191"/>
      <c r="CI323" s="191"/>
      <c r="CJ323" s="191"/>
      <c r="CK323" s="191"/>
      <c r="CL323" s="191"/>
      <c r="CM323" s="191"/>
      <c r="CN323" s="191"/>
      <c r="CO323" s="191"/>
      <c r="CP323" s="191"/>
      <c r="CQ323" s="191"/>
      <c r="CR323" s="191"/>
      <c r="CS323" s="191"/>
      <c r="CT323" s="191"/>
      <c r="CU323" s="191"/>
      <c r="CV323" s="191"/>
      <c r="CW323" s="191"/>
      <c r="CX323" s="191"/>
      <c r="CY323" s="191"/>
      <c r="CZ323" s="191"/>
      <c r="DA323" s="191"/>
      <c r="DB323" s="191"/>
      <c r="DC323" s="191"/>
      <c r="DD323" s="191"/>
      <c r="DE323" s="191"/>
      <c r="DF323" s="191"/>
      <c r="DG323" s="191"/>
      <c r="DH323" s="191"/>
      <c r="DI323" s="191"/>
      <c r="DJ323" s="191"/>
      <c r="DK323" s="191"/>
      <c r="DL323" s="191"/>
      <c r="DM323" s="191"/>
      <c r="DN323" s="191"/>
      <c r="DO323" s="191"/>
      <c r="DP323" s="191"/>
      <c r="DQ323" s="191"/>
      <c r="DR323" s="191"/>
      <c r="DS323" s="191"/>
      <c r="DT323" s="191"/>
      <c r="DU323" s="191"/>
      <c r="DV323" s="191"/>
      <c r="DW323" s="191"/>
      <c r="DX323" s="191"/>
      <c r="DY323" s="191"/>
      <c r="DZ323" s="191"/>
      <c r="EA323" s="191"/>
      <c r="EB323" s="191"/>
      <c r="EC323" s="191"/>
      <c r="ED323" s="191"/>
      <c r="EE323" s="191"/>
      <c r="EF323" s="191"/>
      <c r="EG323" s="191"/>
      <c r="EH323" s="191"/>
      <c r="EI323" s="191"/>
      <c r="EJ323" s="191"/>
      <c r="EK323" s="191"/>
      <c r="EL323" s="191"/>
      <c r="EM323" s="191"/>
      <c r="EN323" s="191"/>
      <c r="EO323" s="191"/>
      <c r="EP323" s="191"/>
      <c r="EQ323" s="191"/>
      <c r="ER323" s="191"/>
      <c r="ES323" s="191"/>
      <c r="ET323" s="191"/>
      <c r="EU323" s="191"/>
      <c r="EV323" s="191"/>
      <c r="EW323" s="191"/>
      <c r="EX323" s="191"/>
      <c r="EY323" s="191"/>
      <c r="EZ323" s="191"/>
      <c r="FA323" s="191"/>
      <c r="FB323" s="191"/>
      <c r="FC323" s="191"/>
      <c r="FD323" s="191"/>
      <c r="FE323" s="191"/>
      <c r="FF323" s="191"/>
      <c r="FG323" s="191"/>
      <c r="FH323" s="191"/>
      <c r="FI323" s="191"/>
      <c r="FJ323" s="191"/>
      <c r="FK323" s="191"/>
      <c r="FL323" s="191"/>
      <c r="FM323" s="191"/>
      <c r="FN323" s="191"/>
      <c r="FO323" s="191"/>
      <c r="FP323" s="191"/>
      <c r="FQ323" s="191"/>
      <c r="FR323" s="191"/>
      <c r="FS323" s="191"/>
      <c r="FT323" s="191"/>
      <c r="FU323" s="191"/>
      <c r="FV323" s="191"/>
      <c r="FW323" s="191"/>
      <c r="FX323" s="191"/>
      <c r="FY323" s="191"/>
      <c r="FZ323" s="191"/>
      <c r="GA323" s="191"/>
      <c r="GB323" s="191"/>
      <c r="GC323" s="191"/>
      <c r="GD323" s="191"/>
      <c r="GE323" s="191"/>
      <c r="GF323" s="191"/>
      <c r="GG323" s="191"/>
      <c r="GH323" s="191"/>
      <c r="GI323" s="191"/>
      <c r="GJ323" s="191"/>
      <c r="GK323" s="191"/>
      <c r="GL323" s="191"/>
      <c r="GM323" s="191"/>
      <c r="GN323" s="191"/>
      <c r="GO323" s="191"/>
      <c r="GP323" s="191"/>
      <c r="GQ323" s="191"/>
      <c r="GR323" s="191"/>
      <c r="GS323" s="191"/>
      <c r="GT323" s="191"/>
      <c r="GU323" s="191"/>
      <c r="GV323" s="191"/>
      <c r="GW323" s="191"/>
      <c r="GX323" s="191"/>
      <c r="GY323" s="191"/>
      <c r="GZ323" s="191"/>
      <c r="HA323" s="191"/>
      <c r="HB323" s="191"/>
      <c r="HC323" s="191"/>
      <c r="HD323" s="191"/>
      <c r="HE323" s="191"/>
      <c r="HF323" s="191"/>
      <c r="HG323" s="191"/>
      <c r="HH323" s="191"/>
      <c r="HI323" s="191"/>
      <c r="HJ323" s="191"/>
      <c r="HK323" s="191"/>
      <c r="HL323" s="191"/>
      <c r="HM323" s="191"/>
      <c r="HN323" s="191"/>
      <c r="HO323" s="191"/>
      <c r="HP323" s="191"/>
      <c r="HQ323" s="191"/>
      <c r="HR323" s="191"/>
      <c r="HS323" s="191"/>
      <c r="HT323" s="191"/>
      <c r="HU323" s="191"/>
      <c r="HV323" s="191"/>
      <c r="HW323" s="191"/>
      <c r="HX323" s="191"/>
      <c r="HY323" s="191"/>
      <c r="HZ323" s="191"/>
      <c r="IA323" s="191"/>
      <c r="IB323" s="191"/>
      <c r="IC323" s="191"/>
      <c r="ID323" s="191"/>
      <c r="IE323" s="191"/>
      <c r="IF323" s="191"/>
      <c r="IG323" s="191"/>
      <c r="IH323" s="191"/>
      <c r="II323" s="191"/>
      <c r="IJ323" s="191"/>
      <c r="IK323" s="191"/>
      <c r="IL323" s="191"/>
      <c r="IM323" s="191"/>
      <c r="IN323" s="191"/>
      <c r="IO323" s="191"/>
      <c r="IP323" s="191"/>
      <c r="IQ323" s="191"/>
      <c r="IR323" s="191"/>
      <c r="IS323" s="191"/>
      <c r="IT323" s="191"/>
      <c r="IU323" s="191"/>
      <c r="IV323" s="191"/>
    </row>
    <row r="324" spans="1:256" ht="45" customHeight="1" thickTop="1" x14ac:dyDescent="0.5">
      <c r="B324" s="23"/>
      <c r="C324" s="50" t="s">
        <v>384</v>
      </c>
      <c r="D324" s="303" t="s">
        <v>385</v>
      </c>
      <c r="E324" s="52"/>
      <c r="F324" s="181"/>
      <c r="G324" s="287"/>
      <c r="H324" s="78"/>
      <c r="I324" s="78">
        <f>SUM(I325:I326)</f>
        <v>3500</v>
      </c>
      <c r="J324" s="78">
        <f>SUM(J325:J326)</f>
        <v>4500</v>
      </c>
      <c r="K324" s="78">
        <f>SUM(K325:K326)</f>
        <v>0</v>
      </c>
      <c r="L324" s="78"/>
      <c r="M324" s="78"/>
      <c r="N324" s="78"/>
      <c r="O324" s="78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  <c r="CG324" s="2"/>
      <c r="CH324" s="2"/>
      <c r="CI324" s="2"/>
      <c r="CJ324" s="2"/>
      <c r="CK324" s="2"/>
      <c r="CL324" s="2"/>
      <c r="CM324" s="2"/>
      <c r="CN324" s="2"/>
      <c r="CO324" s="2"/>
      <c r="CP324" s="2"/>
      <c r="CQ324" s="2"/>
      <c r="CR324" s="2"/>
      <c r="CS324" s="2"/>
      <c r="CT324" s="2"/>
      <c r="CU324" s="2"/>
      <c r="CV324" s="2"/>
      <c r="CW324" s="2"/>
      <c r="CX324" s="2"/>
      <c r="CY324" s="2"/>
      <c r="CZ324" s="2"/>
      <c r="DA324" s="2"/>
      <c r="DB324" s="2"/>
      <c r="DC324" s="2"/>
      <c r="DD324" s="2"/>
      <c r="DE324" s="2"/>
      <c r="DF324" s="2"/>
      <c r="DG324" s="2"/>
      <c r="DH324" s="2"/>
      <c r="DI324" s="2"/>
      <c r="DJ324" s="2"/>
      <c r="DK324" s="2"/>
      <c r="DL324" s="2"/>
      <c r="DM324" s="2"/>
      <c r="DN324" s="2"/>
      <c r="DO324" s="2"/>
      <c r="DP324" s="2"/>
      <c r="DQ324" s="2"/>
      <c r="DR324" s="2"/>
      <c r="DS324" s="2"/>
      <c r="DT324" s="2"/>
      <c r="DU324" s="2"/>
      <c r="DV324" s="2"/>
      <c r="DW324" s="2"/>
      <c r="DX324" s="2"/>
      <c r="DY324" s="2"/>
      <c r="DZ324" s="2"/>
      <c r="EA324" s="2"/>
      <c r="EB324" s="2"/>
      <c r="EC324" s="2"/>
      <c r="ED324" s="2"/>
      <c r="EE324" s="2"/>
      <c r="EF324" s="2"/>
      <c r="EG324" s="2"/>
      <c r="EH324" s="2"/>
      <c r="EI324" s="2"/>
      <c r="EJ324" s="2"/>
      <c r="EK324" s="2"/>
      <c r="EL324" s="2"/>
      <c r="EM324" s="2"/>
      <c r="EN324" s="2"/>
      <c r="EO324" s="2"/>
      <c r="EP324" s="2"/>
      <c r="EQ324" s="2"/>
      <c r="ER324" s="2"/>
      <c r="ES324" s="2"/>
      <c r="ET324" s="2"/>
      <c r="EU324" s="2"/>
      <c r="EV324" s="2"/>
      <c r="EW324" s="2"/>
      <c r="EX324" s="2"/>
      <c r="EY324" s="2"/>
      <c r="EZ324" s="2"/>
      <c r="FA324" s="2"/>
      <c r="FB324" s="2"/>
      <c r="FC324" s="2"/>
      <c r="FD324" s="2"/>
      <c r="FE324" s="2"/>
      <c r="FF324" s="2"/>
      <c r="FG324" s="2"/>
      <c r="FH324" s="2"/>
      <c r="FI324" s="2"/>
      <c r="FJ324" s="2"/>
      <c r="FK324" s="2"/>
      <c r="FL324" s="2"/>
      <c r="FM324" s="2"/>
      <c r="FN324" s="2"/>
      <c r="FO324" s="2"/>
      <c r="FP324" s="2"/>
      <c r="FQ324" s="2"/>
      <c r="FR324" s="2"/>
      <c r="FS324" s="2"/>
      <c r="FT324" s="2"/>
      <c r="FU324" s="2"/>
      <c r="FV324" s="2"/>
      <c r="FW324" s="2"/>
      <c r="FX324" s="2"/>
      <c r="FY324" s="2"/>
      <c r="FZ324" s="2"/>
      <c r="GA324" s="2"/>
      <c r="GB324" s="2"/>
      <c r="GC324" s="2"/>
      <c r="GD324" s="2"/>
      <c r="GE324" s="2"/>
      <c r="GF324" s="2"/>
      <c r="GG324" s="2"/>
      <c r="GH324" s="2"/>
      <c r="GI324" s="2"/>
      <c r="GJ324" s="2"/>
      <c r="GK324" s="2"/>
      <c r="GL324" s="2"/>
      <c r="GM324" s="2"/>
      <c r="GN324" s="2"/>
      <c r="GO324" s="2"/>
      <c r="GP324" s="2"/>
      <c r="GQ324" s="2"/>
      <c r="GR324" s="2"/>
      <c r="GS324" s="2"/>
      <c r="GT324" s="2"/>
      <c r="GU324" s="2"/>
      <c r="GV324" s="2"/>
      <c r="GW324" s="2"/>
      <c r="GX324" s="2"/>
      <c r="GY324" s="2"/>
      <c r="GZ324" s="2"/>
      <c r="HA324" s="2"/>
      <c r="HB324" s="2"/>
      <c r="HC324" s="2"/>
      <c r="HD324" s="2"/>
      <c r="HE324" s="2"/>
      <c r="HF324" s="2"/>
      <c r="HG324" s="2"/>
      <c r="HH324" s="2"/>
      <c r="HI324" s="2"/>
      <c r="HJ324" s="2"/>
      <c r="HK324" s="2"/>
      <c r="HL324" s="2"/>
      <c r="HM324" s="2"/>
      <c r="HN324" s="2"/>
      <c r="HO324" s="2"/>
      <c r="HP324" s="2"/>
      <c r="HQ324" s="2"/>
      <c r="HR324" s="2"/>
      <c r="HS324" s="2"/>
      <c r="HT324" s="2"/>
      <c r="HU324" s="2"/>
      <c r="HV324" s="2"/>
      <c r="HW324" s="2"/>
      <c r="HX324" s="2"/>
      <c r="HY324" s="2"/>
      <c r="HZ324" s="2"/>
      <c r="IA324" s="2"/>
      <c r="IB324" s="2"/>
      <c r="IC324" s="2"/>
      <c r="ID324" s="2"/>
      <c r="IE324" s="2"/>
      <c r="IF324" s="2"/>
      <c r="IG324" s="2"/>
      <c r="IH324" s="2"/>
      <c r="II324" s="2"/>
      <c r="IJ324" s="2"/>
      <c r="IK324" s="2"/>
      <c r="IL324" s="2"/>
      <c r="IM324" s="2"/>
      <c r="IN324" s="2"/>
      <c r="IO324" s="2"/>
      <c r="IP324" s="2"/>
      <c r="IQ324" s="2"/>
      <c r="IR324" s="2"/>
      <c r="IS324" s="2"/>
      <c r="IT324" s="2"/>
      <c r="IU324" s="2"/>
      <c r="IV324" s="2"/>
    </row>
    <row r="325" spans="1:256" ht="45" customHeight="1" x14ac:dyDescent="0.5">
      <c r="B325" s="261"/>
      <c r="C325" s="249"/>
      <c r="D325" s="58"/>
      <c r="E325" s="52" t="s">
        <v>19</v>
      </c>
      <c r="F325" s="279" t="s">
        <v>383</v>
      </c>
      <c r="G325" s="75"/>
      <c r="H325" s="75"/>
      <c r="I325" s="75">
        <v>2500</v>
      </c>
      <c r="J325" s="75">
        <v>3500</v>
      </c>
      <c r="K325" s="75"/>
      <c r="L325" s="75"/>
      <c r="M325" s="75"/>
      <c r="N325" s="75"/>
      <c r="O325" s="75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  <c r="CG325" s="2"/>
      <c r="CH325" s="2"/>
      <c r="CI325" s="2"/>
      <c r="CJ325" s="2"/>
      <c r="CK325" s="2"/>
      <c r="CL325" s="2"/>
      <c r="CM325" s="2"/>
      <c r="CN325" s="2"/>
      <c r="CO325" s="2"/>
      <c r="CP325" s="2"/>
      <c r="CQ325" s="2"/>
      <c r="CR325" s="2"/>
      <c r="CS325" s="2"/>
      <c r="CT325" s="2"/>
      <c r="CU325" s="2"/>
      <c r="CV325" s="2"/>
      <c r="CW325" s="2"/>
      <c r="CX325" s="2"/>
      <c r="CY325" s="2"/>
      <c r="CZ325" s="2"/>
      <c r="DA325" s="2"/>
      <c r="DB325" s="2"/>
      <c r="DC325" s="2"/>
      <c r="DD325" s="2"/>
      <c r="DE325" s="2"/>
      <c r="DF325" s="2"/>
      <c r="DG325" s="2"/>
      <c r="DH325" s="2"/>
      <c r="DI325" s="2"/>
      <c r="DJ325" s="2"/>
      <c r="DK325" s="2"/>
      <c r="DL325" s="2"/>
      <c r="DM325" s="2"/>
      <c r="DN325" s="2"/>
      <c r="DO325" s="2"/>
      <c r="DP325" s="2"/>
      <c r="DQ325" s="2"/>
      <c r="DR325" s="2"/>
      <c r="DS325" s="2"/>
      <c r="DT325" s="2"/>
      <c r="DU325" s="2"/>
      <c r="DV325" s="2"/>
      <c r="DW325" s="2"/>
      <c r="DX325" s="2"/>
      <c r="DY325" s="2"/>
      <c r="DZ325" s="2"/>
      <c r="EA325" s="2"/>
      <c r="EB325" s="2"/>
      <c r="EC325" s="2"/>
      <c r="ED325" s="2"/>
      <c r="EE325" s="2"/>
      <c r="EF325" s="2"/>
      <c r="EG325" s="2"/>
      <c r="EH325" s="2"/>
      <c r="EI325" s="2"/>
      <c r="EJ325" s="2"/>
      <c r="EK325" s="2"/>
      <c r="EL325" s="2"/>
      <c r="EM325" s="2"/>
      <c r="EN325" s="2"/>
      <c r="EO325" s="2"/>
      <c r="EP325" s="2"/>
      <c r="EQ325" s="2"/>
      <c r="ER325" s="2"/>
      <c r="ES325" s="2"/>
      <c r="ET325" s="2"/>
      <c r="EU325" s="2"/>
      <c r="EV325" s="2"/>
      <c r="EW325" s="2"/>
      <c r="EX325" s="2"/>
      <c r="EY325" s="2"/>
      <c r="EZ325" s="2"/>
      <c r="FA325" s="2"/>
      <c r="FB325" s="2"/>
      <c r="FC325" s="2"/>
      <c r="FD325" s="2"/>
      <c r="FE325" s="2"/>
      <c r="FF325" s="2"/>
      <c r="FG325" s="2"/>
      <c r="FH325" s="2"/>
      <c r="FI325" s="2"/>
      <c r="FJ325" s="2"/>
      <c r="FK325" s="2"/>
      <c r="FL325" s="2"/>
      <c r="FM325" s="2"/>
      <c r="FN325" s="2"/>
      <c r="FO325" s="2"/>
      <c r="FP325" s="2"/>
      <c r="FQ325" s="2"/>
      <c r="FR325" s="2"/>
      <c r="FS325" s="2"/>
      <c r="FT325" s="2"/>
      <c r="FU325" s="2"/>
      <c r="FV325" s="2"/>
      <c r="FW325" s="2"/>
      <c r="FX325" s="2"/>
      <c r="FY325" s="2"/>
      <c r="FZ325" s="2"/>
      <c r="GA325" s="2"/>
      <c r="GB325" s="2"/>
      <c r="GC325" s="2"/>
      <c r="GD325" s="2"/>
      <c r="GE325" s="2"/>
      <c r="GF325" s="2"/>
      <c r="GG325" s="2"/>
      <c r="GH325" s="2"/>
      <c r="GI325" s="2"/>
      <c r="GJ325" s="2"/>
      <c r="GK325" s="2"/>
      <c r="GL325" s="2"/>
      <c r="GM325" s="2"/>
      <c r="GN325" s="2"/>
      <c r="GO325" s="2"/>
      <c r="GP325" s="2"/>
      <c r="GQ325" s="2"/>
      <c r="GR325" s="2"/>
      <c r="GS325" s="2"/>
      <c r="GT325" s="2"/>
      <c r="GU325" s="2"/>
      <c r="GV325" s="2"/>
      <c r="GW325" s="2"/>
      <c r="GX325" s="2"/>
      <c r="GY325" s="2"/>
      <c r="GZ325" s="2"/>
      <c r="HA325" s="2"/>
      <c r="HB325" s="2"/>
      <c r="HC325" s="2"/>
      <c r="HD325" s="2"/>
      <c r="HE325" s="2"/>
      <c r="HF325" s="2"/>
      <c r="HG325" s="2"/>
      <c r="HH325" s="2"/>
      <c r="HI325" s="2"/>
      <c r="HJ325" s="2"/>
      <c r="HK325" s="2"/>
      <c r="HL325" s="2"/>
      <c r="HM325" s="2"/>
      <c r="HN325" s="2"/>
      <c r="HO325" s="2"/>
      <c r="HP325" s="2"/>
      <c r="HQ325" s="2"/>
      <c r="HR325" s="2"/>
      <c r="HS325" s="2"/>
      <c r="HT325" s="2"/>
      <c r="HU325" s="2"/>
      <c r="HV325" s="2"/>
      <c r="HW325" s="2"/>
      <c r="HX325" s="2"/>
      <c r="HY325" s="2"/>
      <c r="HZ325" s="2"/>
      <c r="IA325" s="2"/>
      <c r="IB325" s="2"/>
      <c r="IC325" s="2"/>
      <c r="ID325" s="2"/>
      <c r="IE325" s="2"/>
      <c r="IF325" s="2"/>
      <c r="IG325" s="2"/>
      <c r="IH325" s="2"/>
      <c r="II325" s="2"/>
      <c r="IJ325" s="2"/>
      <c r="IK325" s="2"/>
      <c r="IL325" s="2"/>
      <c r="IM325" s="2"/>
      <c r="IN325" s="2"/>
      <c r="IO325" s="2"/>
      <c r="IP325" s="2"/>
      <c r="IQ325" s="2"/>
      <c r="IR325" s="2"/>
      <c r="IS325" s="2"/>
      <c r="IT325" s="2"/>
      <c r="IU325" s="2"/>
      <c r="IV325" s="2"/>
    </row>
    <row r="326" spans="1:256" ht="45" customHeight="1" thickBot="1" x14ac:dyDescent="0.55000000000000004">
      <c r="A326" s="62">
        <v>18</v>
      </c>
      <c r="B326" s="94"/>
      <c r="C326" s="87"/>
      <c r="D326" s="203"/>
      <c r="E326" s="89" t="s">
        <v>21</v>
      </c>
      <c r="F326" s="268" t="s">
        <v>386</v>
      </c>
      <c r="G326" s="153"/>
      <c r="H326" s="153"/>
      <c r="I326" s="153">
        <v>1000</v>
      </c>
      <c r="J326" s="153">
        <v>1000</v>
      </c>
      <c r="K326" s="153"/>
      <c r="L326" s="153"/>
      <c r="M326" s="153"/>
      <c r="N326" s="153"/>
      <c r="O326" s="153"/>
      <c r="P326" s="145"/>
      <c r="Q326" s="145"/>
      <c r="R326" s="145"/>
      <c r="S326" s="145"/>
      <c r="T326" s="145"/>
      <c r="U326" s="145"/>
      <c r="V326" s="145"/>
      <c r="W326" s="145"/>
      <c r="X326" s="145"/>
      <c r="Y326" s="145"/>
      <c r="Z326" s="145"/>
      <c r="AA326" s="145"/>
      <c r="AB326" s="145"/>
      <c r="AC326" s="145"/>
      <c r="AD326" s="145"/>
      <c r="AE326" s="145"/>
      <c r="AF326" s="145"/>
      <c r="AG326" s="145"/>
      <c r="AH326" s="145"/>
      <c r="AI326" s="145"/>
      <c r="AJ326" s="145"/>
      <c r="AK326" s="145"/>
      <c r="AL326" s="145"/>
      <c r="AM326" s="145"/>
      <c r="AN326" s="145"/>
      <c r="AO326" s="145"/>
      <c r="AP326" s="145"/>
      <c r="AQ326" s="145"/>
      <c r="AR326" s="145"/>
      <c r="AS326" s="145"/>
      <c r="AT326" s="145"/>
      <c r="AU326" s="145"/>
      <c r="AV326" s="145"/>
      <c r="AW326" s="145"/>
      <c r="AX326" s="145"/>
      <c r="AY326" s="145"/>
      <c r="AZ326" s="145"/>
      <c r="BA326" s="145"/>
      <c r="BB326" s="145"/>
      <c r="BC326" s="145"/>
      <c r="BD326" s="145"/>
      <c r="BE326" s="145"/>
      <c r="BF326" s="145"/>
      <c r="BG326" s="145"/>
      <c r="BH326" s="145"/>
      <c r="BI326" s="145"/>
      <c r="BJ326" s="145"/>
      <c r="BK326" s="145"/>
      <c r="BL326" s="145"/>
      <c r="BM326" s="145"/>
      <c r="BN326" s="145"/>
      <c r="BO326" s="145"/>
      <c r="BP326" s="145"/>
      <c r="BQ326" s="145"/>
      <c r="BR326" s="145"/>
      <c r="BS326" s="145"/>
      <c r="BT326" s="145"/>
      <c r="BU326" s="145"/>
      <c r="BV326" s="145"/>
      <c r="BW326" s="145"/>
      <c r="BX326" s="145"/>
      <c r="BY326" s="145"/>
      <c r="BZ326" s="145"/>
      <c r="CA326" s="145"/>
      <c r="CB326" s="145"/>
      <c r="CC326" s="145"/>
      <c r="CD326" s="145"/>
      <c r="CE326" s="145"/>
      <c r="CF326" s="145"/>
      <c r="CG326" s="145"/>
      <c r="CH326" s="145"/>
      <c r="CI326" s="145"/>
      <c r="CJ326" s="145"/>
      <c r="CK326" s="145"/>
      <c r="CL326" s="145"/>
      <c r="CM326" s="145"/>
      <c r="CN326" s="145"/>
      <c r="CO326" s="145"/>
      <c r="CP326" s="145"/>
      <c r="CQ326" s="145"/>
      <c r="CR326" s="145"/>
      <c r="CS326" s="145"/>
      <c r="CT326" s="145"/>
      <c r="CU326" s="145"/>
      <c r="CV326" s="145"/>
      <c r="CW326" s="145"/>
      <c r="CX326" s="145"/>
      <c r="CY326" s="145"/>
      <c r="CZ326" s="145"/>
      <c r="DA326" s="145"/>
      <c r="DB326" s="145"/>
      <c r="DC326" s="145"/>
      <c r="DD326" s="145"/>
      <c r="DE326" s="145"/>
      <c r="DF326" s="145"/>
      <c r="DG326" s="145"/>
      <c r="DH326" s="145"/>
      <c r="DI326" s="145"/>
      <c r="DJ326" s="145"/>
      <c r="DK326" s="145"/>
      <c r="DL326" s="145"/>
      <c r="DM326" s="145"/>
      <c r="DN326" s="145"/>
      <c r="DO326" s="145"/>
      <c r="DP326" s="145"/>
      <c r="DQ326" s="145"/>
      <c r="DR326" s="145"/>
      <c r="DS326" s="145"/>
      <c r="DT326" s="145"/>
      <c r="DU326" s="145"/>
      <c r="DV326" s="145"/>
      <c r="DW326" s="145"/>
      <c r="DX326" s="145"/>
      <c r="DY326" s="145"/>
      <c r="DZ326" s="145"/>
      <c r="EA326" s="145"/>
      <c r="EB326" s="145"/>
      <c r="EC326" s="145"/>
      <c r="ED326" s="145"/>
      <c r="EE326" s="145"/>
      <c r="EF326" s="145"/>
      <c r="EG326" s="145"/>
      <c r="EH326" s="145"/>
      <c r="EI326" s="145"/>
      <c r="EJ326" s="145"/>
      <c r="EK326" s="145"/>
      <c r="EL326" s="145"/>
      <c r="EM326" s="145"/>
      <c r="EN326" s="145"/>
      <c r="EO326" s="145"/>
      <c r="EP326" s="145"/>
      <c r="EQ326" s="145"/>
      <c r="ER326" s="145"/>
      <c r="ES326" s="145"/>
      <c r="ET326" s="145"/>
      <c r="EU326" s="145"/>
      <c r="EV326" s="145"/>
      <c r="EW326" s="145"/>
      <c r="EX326" s="145"/>
      <c r="EY326" s="145"/>
      <c r="EZ326" s="145"/>
      <c r="FA326" s="145"/>
      <c r="FB326" s="145"/>
      <c r="FC326" s="145"/>
      <c r="FD326" s="145"/>
      <c r="FE326" s="145"/>
      <c r="FF326" s="145"/>
      <c r="FG326" s="145"/>
      <c r="FH326" s="145"/>
      <c r="FI326" s="145"/>
      <c r="FJ326" s="145"/>
      <c r="FK326" s="145"/>
      <c r="FL326" s="145"/>
      <c r="FM326" s="145"/>
      <c r="FN326" s="145"/>
      <c r="FO326" s="145"/>
      <c r="FP326" s="145"/>
      <c r="FQ326" s="145"/>
      <c r="FR326" s="145"/>
      <c r="FS326" s="145"/>
      <c r="FT326" s="145"/>
      <c r="FU326" s="145"/>
      <c r="FV326" s="145"/>
      <c r="FW326" s="145"/>
      <c r="FX326" s="145"/>
      <c r="FY326" s="145"/>
      <c r="FZ326" s="145"/>
      <c r="GA326" s="145"/>
      <c r="GB326" s="145"/>
      <c r="GC326" s="145"/>
      <c r="GD326" s="145"/>
      <c r="GE326" s="145"/>
      <c r="GF326" s="145"/>
      <c r="GG326" s="145"/>
      <c r="GH326" s="145"/>
      <c r="GI326" s="145"/>
      <c r="GJ326" s="145"/>
      <c r="GK326" s="145"/>
      <c r="GL326" s="145"/>
      <c r="GM326" s="145"/>
      <c r="GN326" s="145"/>
      <c r="GO326" s="145"/>
      <c r="GP326" s="145"/>
      <c r="GQ326" s="145"/>
      <c r="GR326" s="145"/>
      <c r="GS326" s="145"/>
      <c r="GT326" s="145"/>
      <c r="GU326" s="145"/>
      <c r="GV326" s="145"/>
      <c r="GW326" s="145"/>
      <c r="GX326" s="145"/>
      <c r="GY326" s="145"/>
      <c r="GZ326" s="145"/>
      <c r="HA326" s="145"/>
      <c r="HB326" s="145"/>
      <c r="HC326" s="145"/>
      <c r="HD326" s="145"/>
      <c r="HE326" s="145"/>
      <c r="HF326" s="145"/>
      <c r="HG326" s="145"/>
      <c r="HH326" s="145"/>
      <c r="HI326" s="145"/>
      <c r="HJ326" s="145"/>
      <c r="HK326" s="145"/>
      <c r="HL326" s="145"/>
      <c r="HM326" s="145"/>
      <c r="HN326" s="145"/>
      <c r="HO326" s="145"/>
      <c r="HP326" s="145"/>
      <c r="HQ326" s="145"/>
      <c r="HR326" s="145"/>
      <c r="HS326" s="145"/>
      <c r="HT326" s="145"/>
      <c r="HU326" s="145"/>
      <c r="HV326" s="145"/>
      <c r="HW326" s="145"/>
      <c r="HX326" s="145"/>
      <c r="HY326" s="145"/>
      <c r="HZ326" s="145"/>
      <c r="IA326" s="145"/>
      <c r="IB326" s="145"/>
      <c r="IC326" s="145"/>
      <c r="ID326" s="145"/>
      <c r="IE326" s="145"/>
      <c r="IF326" s="145"/>
      <c r="IG326" s="145"/>
      <c r="IH326" s="145"/>
      <c r="II326" s="145"/>
      <c r="IJ326" s="145"/>
      <c r="IK326" s="145"/>
      <c r="IL326" s="145"/>
      <c r="IM326" s="145"/>
      <c r="IN326" s="145"/>
      <c r="IO326" s="145"/>
      <c r="IP326" s="145"/>
      <c r="IQ326" s="145"/>
      <c r="IR326" s="145"/>
      <c r="IS326" s="145"/>
      <c r="IT326" s="145"/>
      <c r="IU326" s="145"/>
      <c r="IV326" s="145"/>
    </row>
    <row r="327" spans="1:256" ht="45" customHeight="1" thickTop="1" thickBot="1" x14ac:dyDescent="0.55000000000000004">
      <c r="B327" s="29"/>
      <c r="C327" s="503" t="s">
        <v>7</v>
      </c>
      <c r="D327" s="505" t="s">
        <v>8</v>
      </c>
      <c r="E327" s="507"/>
      <c r="F327" s="503" t="s">
        <v>9</v>
      </c>
      <c r="G327" s="509" t="s">
        <v>10</v>
      </c>
      <c r="H327" s="510"/>
      <c r="I327" s="498" t="s">
        <v>2</v>
      </c>
      <c r="J327" s="499"/>
      <c r="K327" s="499"/>
      <c r="L327" s="500"/>
      <c r="M327" s="490" t="s">
        <v>3</v>
      </c>
      <c r="N327" s="30"/>
      <c r="O327" s="31"/>
      <c r="P327" s="2"/>
      <c r="Q327" s="23"/>
      <c r="R327" s="23"/>
      <c r="S327" s="23"/>
      <c r="T327" s="23"/>
      <c r="U327" s="23"/>
      <c r="V327" s="23"/>
      <c r="W327" s="23"/>
      <c r="X327" s="23"/>
      <c r="Y327" s="23"/>
      <c r="Z327" s="23"/>
      <c r="AA327" s="23"/>
      <c r="AB327" s="23"/>
      <c r="AC327" s="23"/>
      <c r="AD327" s="23"/>
      <c r="AE327" s="23"/>
      <c r="AF327" s="23"/>
      <c r="AG327" s="23"/>
      <c r="AH327" s="23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  <c r="CG327" s="2"/>
      <c r="CH327" s="2"/>
      <c r="CI327" s="2"/>
      <c r="CJ327" s="2"/>
      <c r="CK327" s="2"/>
      <c r="CL327" s="2"/>
      <c r="CM327" s="2"/>
      <c r="CN327" s="2"/>
      <c r="CO327" s="2"/>
      <c r="CP327" s="2"/>
      <c r="CQ327" s="2"/>
      <c r="CR327" s="2"/>
      <c r="CS327" s="2"/>
      <c r="CT327" s="2"/>
      <c r="CU327" s="2"/>
      <c r="CV327" s="2"/>
      <c r="CW327" s="2"/>
      <c r="CX327" s="2"/>
      <c r="CY327" s="2"/>
      <c r="CZ327" s="2"/>
      <c r="DA327" s="2"/>
      <c r="DB327" s="2"/>
      <c r="DC327" s="2"/>
      <c r="DD327" s="2"/>
      <c r="DE327" s="2"/>
      <c r="DF327" s="2"/>
      <c r="DG327" s="2"/>
      <c r="DH327" s="2"/>
      <c r="DI327" s="2"/>
      <c r="DJ327" s="2"/>
      <c r="DK327" s="2"/>
      <c r="DL327" s="2"/>
      <c r="DM327" s="2"/>
      <c r="DN327" s="2"/>
      <c r="DO327" s="2"/>
      <c r="DP327" s="2"/>
      <c r="DQ327" s="2"/>
      <c r="DR327" s="2"/>
      <c r="DS327" s="2"/>
      <c r="DT327" s="2"/>
      <c r="DU327" s="2"/>
      <c r="DV327" s="2"/>
      <c r="DW327" s="2"/>
      <c r="DX327" s="2"/>
      <c r="DY327" s="2"/>
      <c r="DZ327" s="2"/>
      <c r="EA327" s="2"/>
      <c r="EB327" s="2"/>
      <c r="EC327" s="2"/>
      <c r="ED327" s="2"/>
      <c r="EE327" s="2"/>
      <c r="EF327" s="2"/>
      <c r="EG327" s="2"/>
      <c r="EH327" s="2"/>
      <c r="EI327" s="2"/>
      <c r="EJ327" s="2"/>
      <c r="EK327" s="2"/>
      <c r="EL327" s="2"/>
      <c r="EM327" s="2"/>
      <c r="EN327" s="2"/>
      <c r="EO327" s="2"/>
      <c r="EP327" s="2"/>
      <c r="EQ327" s="2"/>
      <c r="ER327" s="2"/>
      <c r="ES327" s="2"/>
      <c r="ET327" s="2"/>
      <c r="EU327" s="2"/>
      <c r="EV327" s="2"/>
      <c r="EW327" s="2"/>
      <c r="EX327" s="2"/>
      <c r="EY327" s="2"/>
      <c r="EZ327" s="2"/>
      <c r="FA327" s="2"/>
      <c r="FB327" s="2"/>
      <c r="FC327" s="2"/>
      <c r="FD327" s="2"/>
      <c r="FE327" s="2"/>
      <c r="FF327" s="2"/>
      <c r="FG327" s="2"/>
      <c r="FH327" s="2"/>
      <c r="FI327" s="2"/>
      <c r="FJ327" s="2"/>
      <c r="FK327" s="2"/>
      <c r="FL327" s="2"/>
      <c r="FM327" s="2"/>
      <c r="FN327" s="2"/>
      <c r="FO327" s="2"/>
      <c r="FP327" s="2"/>
      <c r="FQ327" s="2"/>
      <c r="FR327" s="2"/>
      <c r="FS327" s="2"/>
      <c r="FT327" s="2"/>
      <c r="FU327" s="2"/>
      <c r="FV327" s="2"/>
      <c r="FW327" s="2"/>
      <c r="FX327" s="2"/>
      <c r="FY327" s="2"/>
      <c r="FZ327" s="2"/>
      <c r="GA327" s="2"/>
      <c r="GB327" s="2"/>
      <c r="GC327" s="2"/>
      <c r="GD327" s="2"/>
      <c r="GE327" s="2"/>
      <c r="GF327" s="2"/>
      <c r="GG327" s="2"/>
      <c r="GH327" s="2"/>
      <c r="GI327" s="2"/>
      <c r="GJ327" s="2"/>
      <c r="GK327" s="2"/>
      <c r="GL327" s="2"/>
      <c r="GM327" s="2"/>
      <c r="GN327" s="2"/>
      <c r="GO327" s="2"/>
      <c r="GP327" s="2"/>
      <c r="GQ327" s="2"/>
      <c r="GR327" s="2"/>
      <c r="GS327" s="2"/>
      <c r="GT327" s="2"/>
      <c r="GU327" s="2"/>
      <c r="GV327" s="2"/>
      <c r="GW327" s="2"/>
      <c r="GX327" s="2"/>
      <c r="GY327" s="2"/>
      <c r="GZ327" s="2"/>
      <c r="HA327" s="2"/>
      <c r="HB327" s="2"/>
      <c r="HC327" s="2"/>
      <c r="HD327" s="2"/>
      <c r="HE327" s="2"/>
      <c r="HF327" s="2"/>
      <c r="HG327" s="2"/>
      <c r="HH327" s="2"/>
      <c r="HI327" s="2"/>
      <c r="HJ327" s="2"/>
      <c r="HK327" s="2"/>
      <c r="HL327" s="2"/>
      <c r="HM327" s="2"/>
      <c r="HN327" s="2"/>
      <c r="HO327" s="2"/>
      <c r="HP327" s="2"/>
      <c r="HQ327" s="2"/>
      <c r="HR327" s="2"/>
      <c r="HS327" s="2"/>
      <c r="HT327" s="2"/>
      <c r="HU327" s="2"/>
      <c r="HV327" s="2"/>
      <c r="HW327" s="2"/>
      <c r="HX327" s="2"/>
      <c r="HY327" s="2"/>
      <c r="HZ327" s="2"/>
      <c r="IA327" s="2"/>
      <c r="IB327" s="2"/>
      <c r="IC327" s="2"/>
      <c r="ID327" s="2"/>
      <c r="IE327" s="2"/>
      <c r="IF327" s="2"/>
      <c r="IG327" s="2"/>
      <c r="IH327" s="2"/>
      <c r="II327" s="2"/>
      <c r="IJ327" s="2"/>
      <c r="IK327" s="2"/>
      <c r="IL327" s="2"/>
      <c r="IM327" s="2"/>
      <c r="IN327" s="2"/>
      <c r="IO327" s="2"/>
      <c r="IP327" s="2"/>
      <c r="IQ327" s="2"/>
      <c r="IR327" s="2"/>
      <c r="IS327" s="2"/>
      <c r="IT327" s="2"/>
      <c r="IU327" s="2"/>
      <c r="IV327" s="2"/>
    </row>
    <row r="328" spans="1:256" ht="45" customHeight="1" thickTop="1" thickBot="1" x14ac:dyDescent="0.55000000000000004">
      <c r="A328" s="32"/>
      <c r="B328" s="29"/>
      <c r="C328" s="504"/>
      <c r="D328" s="506"/>
      <c r="E328" s="508"/>
      <c r="F328" s="504"/>
      <c r="G328" s="33">
        <v>2020</v>
      </c>
      <c r="H328" s="34">
        <v>2021</v>
      </c>
      <c r="I328" s="35">
        <v>2020</v>
      </c>
      <c r="J328" s="15">
        <v>2021</v>
      </c>
      <c r="K328" s="15" t="s">
        <v>5</v>
      </c>
      <c r="L328" s="15" t="s">
        <v>6</v>
      </c>
      <c r="M328" s="491"/>
      <c r="N328" s="36"/>
      <c r="O328" s="37"/>
      <c r="P328" s="2"/>
      <c r="Q328" s="23"/>
      <c r="R328" s="23"/>
      <c r="S328" s="23"/>
      <c r="T328" s="23"/>
      <c r="U328" s="23"/>
      <c r="V328" s="23"/>
      <c r="W328" s="23"/>
      <c r="X328" s="23"/>
      <c r="Y328" s="23"/>
      <c r="Z328" s="23"/>
      <c r="AA328" s="23"/>
      <c r="AB328" s="23"/>
      <c r="AC328" s="23"/>
      <c r="AD328" s="23"/>
      <c r="AE328" s="23"/>
      <c r="AF328" s="23"/>
      <c r="AG328" s="23"/>
      <c r="AH328" s="23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  <c r="CG328" s="2"/>
      <c r="CH328" s="2"/>
      <c r="CI328" s="2"/>
      <c r="CJ328" s="2"/>
      <c r="CK328" s="2"/>
      <c r="CL328" s="2"/>
      <c r="CM328" s="2"/>
      <c r="CN328" s="2"/>
      <c r="CO328" s="2"/>
      <c r="CP328" s="2"/>
      <c r="CQ328" s="2"/>
      <c r="CR328" s="2"/>
      <c r="CS328" s="2"/>
      <c r="CT328" s="2"/>
      <c r="CU328" s="2"/>
      <c r="CV328" s="2"/>
      <c r="CW328" s="2"/>
      <c r="CX328" s="2"/>
      <c r="CY328" s="2"/>
      <c r="CZ328" s="2"/>
      <c r="DA328" s="2"/>
      <c r="DB328" s="2"/>
      <c r="DC328" s="2"/>
      <c r="DD328" s="2"/>
      <c r="DE328" s="2"/>
      <c r="DF328" s="2"/>
      <c r="DG328" s="2"/>
      <c r="DH328" s="2"/>
      <c r="DI328" s="2"/>
      <c r="DJ328" s="2"/>
      <c r="DK328" s="2"/>
      <c r="DL328" s="2"/>
      <c r="DM328" s="2"/>
      <c r="DN328" s="2"/>
      <c r="DO328" s="2"/>
      <c r="DP328" s="2"/>
      <c r="DQ328" s="2"/>
      <c r="DR328" s="2"/>
      <c r="DS328" s="2"/>
      <c r="DT328" s="2"/>
      <c r="DU328" s="2"/>
      <c r="DV328" s="2"/>
      <c r="DW328" s="2"/>
      <c r="DX328" s="2"/>
      <c r="DY328" s="2"/>
      <c r="DZ328" s="2"/>
      <c r="EA328" s="2"/>
      <c r="EB328" s="2"/>
      <c r="EC328" s="2"/>
      <c r="ED328" s="2"/>
      <c r="EE328" s="2"/>
      <c r="EF328" s="2"/>
      <c r="EG328" s="2"/>
      <c r="EH328" s="2"/>
      <c r="EI328" s="2"/>
      <c r="EJ328" s="2"/>
      <c r="EK328" s="2"/>
      <c r="EL328" s="2"/>
      <c r="EM328" s="2"/>
      <c r="EN328" s="2"/>
      <c r="EO328" s="2"/>
      <c r="EP328" s="2"/>
      <c r="EQ328" s="2"/>
      <c r="ER328" s="2"/>
      <c r="ES328" s="2"/>
      <c r="ET328" s="2"/>
      <c r="EU328" s="2"/>
      <c r="EV328" s="2"/>
      <c r="EW328" s="2"/>
      <c r="EX328" s="2"/>
      <c r="EY328" s="2"/>
      <c r="EZ328" s="2"/>
      <c r="FA328" s="2"/>
      <c r="FB328" s="2"/>
      <c r="FC328" s="2"/>
      <c r="FD328" s="2"/>
      <c r="FE328" s="2"/>
      <c r="FF328" s="2"/>
      <c r="FG328" s="2"/>
      <c r="FH328" s="2"/>
      <c r="FI328" s="2"/>
      <c r="FJ328" s="2"/>
      <c r="FK328" s="2"/>
      <c r="FL328" s="2"/>
      <c r="FM328" s="2"/>
      <c r="FN328" s="2"/>
      <c r="FO328" s="2"/>
      <c r="FP328" s="2"/>
      <c r="FQ328" s="2"/>
      <c r="FR328" s="2"/>
      <c r="FS328" s="2"/>
      <c r="FT328" s="2"/>
      <c r="FU328" s="2"/>
      <c r="FV328" s="2"/>
      <c r="FW328" s="2"/>
      <c r="FX328" s="2"/>
      <c r="FY328" s="2"/>
      <c r="FZ328" s="2"/>
      <c r="GA328" s="2"/>
      <c r="GB328" s="2"/>
      <c r="GC328" s="2"/>
      <c r="GD328" s="2"/>
      <c r="GE328" s="2"/>
      <c r="GF328" s="2"/>
      <c r="GG328" s="2"/>
      <c r="GH328" s="2"/>
      <c r="GI328" s="2"/>
      <c r="GJ328" s="2"/>
      <c r="GK328" s="2"/>
      <c r="GL328" s="2"/>
      <c r="GM328" s="2"/>
      <c r="GN328" s="2"/>
      <c r="GO328" s="2"/>
      <c r="GP328" s="2"/>
      <c r="GQ328" s="2"/>
      <c r="GR328" s="2"/>
      <c r="GS328" s="2"/>
      <c r="GT328" s="2"/>
      <c r="GU328" s="2"/>
      <c r="GV328" s="2"/>
      <c r="GW328" s="2"/>
      <c r="GX328" s="2"/>
      <c r="GY328" s="2"/>
      <c r="GZ328" s="2"/>
      <c r="HA328" s="2"/>
      <c r="HB328" s="2"/>
      <c r="HC328" s="2"/>
      <c r="HD328" s="2"/>
      <c r="HE328" s="2"/>
      <c r="HF328" s="2"/>
      <c r="HG328" s="2"/>
      <c r="HH328" s="2"/>
      <c r="HI328" s="2"/>
      <c r="HJ328" s="2"/>
      <c r="HK328" s="2"/>
      <c r="HL328" s="2"/>
      <c r="HM328" s="2"/>
      <c r="HN328" s="2"/>
      <c r="HO328" s="2"/>
      <c r="HP328" s="2"/>
      <c r="HQ328" s="2"/>
      <c r="HR328" s="2"/>
      <c r="HS328" s="2"/>
      <c r="HT328" s="2"/>
      <c r="HU328" s="2"/>
      <c r="HV328" s="2"/>
      <c r="HW328" s="2"/>
      <c r="HX328" s="2"/>
      <c r="HY328" s="2"/>
      <c r="HZ328" s="2"/>
      <c r="IA328" s="2"/>
      <c r="IB328" s="2"/>
      <c r="IC328" s="2"/>
      <c r="ID328" s="2"/>
      <c r="IE328" s="2"/>
      <c r="IF328" s="2"/>
      <c r="IG328" s="2"/>
      <c r="IH328" s="2"/>
      <c r="II328" s="2"/>
      <c r="IJ328" s="2"/>
      <c r="IK328" s="2"/>
      <c r="IL328" s="2"/>
      <c r="IM328" s="2"/>
      <c r="IN328" s="2"/>
      <c r="IO328" s="2"/>
      <c r="IP328" s="2"/>
      <c r="IQ328" s="2"/>
      <c r="IR328" s="2"/>
      <c r="IS328" s="2"/>
      <c r="IT328" s="2"/>
      <c r="IU328" s="2"/>
      <c r="IV328" s="2"/>
    </row>
    <row r="329" spans="1:256" ht="45" customHeight="1" thickTop="1" thickBot="1" x14ac:dyDescent="0.5">
      <c r="B329" s="94"/>
      <c r="C329" s="263" t="s">
        <v>387</v>
      </c>
      <c r="D329" s="264" t="s">
        <v>388</v>
      </c>
      <c r="E329" s="290"/>
      <c r="F329" s="291"/>
      <c r="G329" s="201"/>
      <c r="H329" s="201"/>
      <c r="I329" s="201">
        <f>SUM(I330,I335,I341)</f>
        <v>20300</v>
      </c>
      <c r="J329" s="201">
        <f>SUM(J330,J335,J341)</f>
        <v>23250</v>
      </c>
      <c r="K329" s="201">
        <f t="shared" ref="K329:M329" si="29">SUM(K330,K335,K341)</f>
        <v>0</v>
      </c>
      <c r="L329" s="201">
        <f t="shared" si="29"/>
        <v>0</v>
      </c>
      <c r="M329" s="201">
        <f t="shared" si="29"/>
        <v>0</v>
      </c>
      <c r="N329" s="201"/>
      <c r="O329" s="201"/>
      <c r="P329" s="191"/>
      <c r="Q329" s="191"/>
      <c r="R329" s="191"/>
      <c r="S329" s="191"/>
      <c r="T329" s="191"/>
      <c r="U329" s="191"/>
      <c r="V329" s="191"/>
      <c r="W329" s="191"/>
      <c r="X329" s="191"/>
      <c r="Y329" s="191"/>
      <c r="Z329" s="191"/>
      <c r="AA329" s="191"/>
      <c r="AB329" s="191"/>
      <c r="AC329" s="191"/>
      <c r="AD329" s="191"/>
      <c r="AE329" s="191"/>
      <c r="AF329" s="191"/>
      <c r="AG329" s="191"/>
      <c r="AH329" s="191"/>
      <c r="AI329" s="191"/>
      <c r="AJ329" s="191"/>
      <c r="AK329" s="191"/>
      <c r="AL329" s="191"/>
      <c r="AM329" s="191"/>
      <c r="AN329" s="191"/>
      <c r="AO329" s="191"/>
      <c r="AP329" s="191"/>
      <c r="AQ329" s="191"/>
      <c r="AR329" s="191"/>
      <c r="AS329" s="191"/>
      <c r="AT329" s="191"/>
      <c r="AU329" s="191"/>
      <c r="AV329" s="191"/>
      <c r="AW329" s="191"/>
      <c r="AX329" s="191"/>
      <c r="AY329" s="191"/>
      <c r="AZ329" s="191"/>
      <c r="BA329" s="191"/>
      <c r="BB329" s="191"/>
      <c r="BC329" s="191"/>
      <c r="BD329" s="191"/>
      <c r="BE329" s="191"/>
      <c r="BF329" s="191"/>
      <c r="BG329" s="191"/>
      <c r="BH329" s="191"/>
      <c r="BI329" s="191"/>
      <c r="BJ329" s="191"/>
      <c r="BK329" s="191"/>
      <c r="BL329" s="191"/>
      <c r="BM329" s="191"/>
      <c r="BN329" s="191"/>
      <c r="BO329" s="191"/>
      <c r="BP329" s="191"/>
      <c r="BQ329" s="191"/>
      <c r="BR329" s="191"/>
      <c r="BS329" s="191"/>
      <c r="BT329" s="191"/>
      <c r="BU329" s="191"/>
      <c r="BV329" s="191"/>
      <c r="BW329" s="191"/>
      <c r="BX329" s="191"/>
      <c r="BY329" s="191"/>
      <c r="BZ329" s="191"/>
      <c r="CA329" s="191"/>
      <c r="CB329" s="191"/>
      <c r="CC329" s="191"/>
      <c r="CD329" s="191"/>
      <c r="CE329" s="191"/>
      <c r="CF329" s="191"/>
      <c r="CG329" s="191"/>
      <c r="CH329" s="191"/>
      <c r="CI329" s="191"/>
      <c r="CJ329" s="191"/>
      <c r="CK329" s="191"/>
      <c r="CL329" s="191"/>
      <c r="CM329" s="191"/>
      <c r="CN329" s="191"/>
      <c r="CO329" s="191"/>
      <c r="CP329" s="191"/>
      <c r="CQ329" s="191"/>
      <c r="CR329" s="191"/>
      <c r="CS329" s="191"/>
      <c r="CT329" s="191"/>
      <c r="CU329" s="191"/>
      <c r="CV329" s="191"/>
      <c r="CW329" s="191"/>
      <c r="CX329" s="191"/>
      <c r="CY329" s="191"/>
      <c r="CZ329" s="191"/>
      <c r="DA329" s="191"/>
      <c r="DB329" s="191"/>
      <c r="DC329" s="191"/>
      <c r="DD329" s="191"/>
      <c r="DE329" s="191"/>
      <c r="DF329" s="191"/>
      <c r="DG329" s="191"/>
      <c r="DH329" s="191"/>
      <c r="DI329" s="191"/>
      <c r="DJ329" s="191"/>
      <c r="DK329" s="191"/>
      <c r="DL329" s="191"/>
      <c r="DM329" s="191"/>
      <c r="DN329" s="191"/>
      <c r="DO329" s="191"/>
      <c r="DP329" s="191"/>
      <c r="DQ329" s="191"/>
      <c r="DR329" s="191"/>
      <c r="DS329" s="191"/>
      <c r="DT329" s="191"/>
      <c r="DU329" s="191"/>
      <c r="DV329" s="191"/>
      <c r="DW329" s="191"/>
      <c r="DX329" s="191"/>
      <c r="DY329" s="191"/>
      <c r="DZ329" s="191"/>
      <c r="EA329" s="191"/>
      <c r="EB329" s="191"/>
      <c r="EC329" s="191"/>
      <c r="ED329" s="191"/>
      <c r="EE329" s="191"/>
      <c r="EF329" s="191"/>
      <c r="EG329" s="191"/>
      <c r="EH329" s="191"/>
      <c r="EI329" s="191"/>
      <c r="EJ329" s="191"/>
      <c r="EK329" s="191"/>
      <c r="EL329" s="191"/>
      <c r="EM329" s="191"/>
      <c r="EN329" s="191"/>
      <c r="EO329" s="191"/>
      <c r="EP329" s="191"/>
      <c r="EQ329" s="191"/>
      <c r="ER329" s="191"/>
      <c r="ES329" s="191"/>
      <c r="ET329" s="191"/>
      <c r="EU329" s="191"/>
      <c r="EV329" s="191"/>
      <c r="EW329" s="191"/>
      <c r="EX329" s="191"/>
      <c r="EY329" s="191"/>
      <c r="EZ329" s="191"/>
      <c r="FA329" s="191"/>
      <c r="FB329" s="191"/>
      <c r="FC329" s="191"/>
      <c r="FD329" s="191"/>
      <c r="FE329" s="191"/>
      <c r="FF329" s="191"/>
      <c r="FG329" s="191"/>
      <c r="FH329" s="191"/>
      <c r="FI329" s="191"/>
      <c r="FJ329" s="191"/>
      <c r="FK329" s="191"/>
      <c r="FL329" s="191"/>
      <c r="FM329" s="191"/>
      <c r="FN329" s="191"/>
      <c r="FO329" s="191"/>
      <c r="FP329" s="191"/>
      <c r="FQ329" s="191"/>
      <c r="FR329" s="191"/>
      <c r="FS329" s="191"/>
      <c r="FT329" s="191"/>
      <c r="FU329" s="191"/>
      <c r="FV329" s="191"/>
      <c r="FW329" s="191"/>
      <c r="FX329" s="191"/>
      <c r="FY329" s="191"/>
      <c r="FZ329" s="191"/>
      <c r="GA329" s="191"/>
      <c r="GB329" s="191"/>
      <c r="GC329" s="191"/>
      <c r="GD329" s="191"/>
      <c r="GE329" s="191"/>
      <c r="GF329" s="191"/>
      <c r="GG329" s="191"/>
      <c r="GH329" s="191"/>
      <c r="GI329" s="191"/>
      <c r="GJ329" s="191"/>
      <c r="GK329" s="191"/>
      <c r="GL329" s="191"/>
      <c r="GM329" s="191"/>
      <c r="GN329" s="191"/>
      <c r="GO329" s="191"/>
      <c r="GP329" s="191"/>
      <c r="GQ329" s="191"/>
      <c r="GR329" s="191"/>
      <c r="GS329" s="191"/>
      <c r="GT329" s="191"/>
      <c r="GU329" s="191"/>
      <c r="GV329" s="191"/>
      <c r="GW329" s="191"/>
      <c r="GX329" s="191"/>
      <c r="GY329" s="191"/>
      <c r="GZ329" s="191"/>
      <c r="HA329" s="191"/>
      <c r="HB329" s="191"/>
      <c r="HC329" s="191"/>
      <c r="HD329" s="191"/>
      <c r="HE329" s="191"/>
      <c r="HF329" s="191"/>
      <c r="HG329" s="191"/>
      <c r="HH329" s="191"/>
      <c r="HI329" s="191"/>
      <c r="HJ329" s="191"/>
      <c r="HK329" s="191"/>
      <c r="HL329" s="191"/>
      <c r="HM329" s="191"/>
      <c r="HN329" s="191"/>
      <c r="HO329" s="191"/>
      <c r="HP329" s="191"/>
      <c r="HQ329" s="191"/>
      <c r="HR329" s="191"/>
      <c r="HS329" s="191"/>
      <c r="HT329" s="191"/>
      <c r="HU329" s="191"/>
      <c r="HV329" s="191"/>
      <c r="HW329" s="191"/>
      <c r="HX329" s="191"/>
      <c r="HY329" s="191"/>
      <c r="HZ329" s="191"/>
      <c r="IA329" s="191"/>
      <c r="IB329" s="191"/>
      <c r="IC329" s="191"/>
      <c r="ID329" s="191"/>
      <c r="IE329" s="191"/>
      <c r="IF329" s="191"/>
      <c r="IG329" s="191"/>
      <c r="IH329" s="191"/>
      <c r="II329" s="191"/>
      <c r="IJ329" s="191"/>
      <c r="IK329" s="191"/>
      <c r="IL329" s="191"/>
      <c r="IM329" s="191"/>
      <c r="IN329" s="191"/>
      <c r="IO329" s="191"/>
      <c r="IP329" s="191"/>
      <c r="IQ329" s="191"/>
      <c r="IR329" s="191"/>
      <c r="IS329" s="191"/>
      <c r="IT329" s="191"/>
      <c r="IU329" s="191"/>
      <c r="IV329" s="191"/>
    </row>
    <row r="330" spans="1:256" ht="45" customHeight="1" thickTop="1" x14ac:dyDescent="0.5">
      <c r="B330" s="94"/>
      <c r="C330" s="179" t="s">
        <v>389</v>
      </c>
      <c r="D330" s="279" t="s">
        <v>390</v>
      </c>
      <c r="E330" s="52"/>
      <c r="F330" s="181"/>
      <c r="G330" s="247"/>
      <c r="H330" s="167"/>
      <c r="I330" s="167">
        <f>SUM(I331:I333)</f>
        <v>5300</v>
      </c>
      <c r="J330" s="167">
        <f>SUM(J331:J333)</f>
        <v>6550</v>
      </c>
      <c r="K330" s="167">
        <f>SUM(K331:K333)</f>
        <v>0</v>
      </c>
      <c r="L330" s="167"/>
      <c r="M330" s="167"/>
      <c r="N330" s="167"/>
      <c r="O330" s="167"/>
      <c r="P330" s="145"/>
      <c r="Q330" s="145"/>
      <c r="R330" s="145"/>
      <c r="S330" s="145"/>
      <c r="T330" s="145"/>
      <c r="U330" s="145"/>
      <c r="V330" s="145"/>
      <c r="W330" s="145"/>
      <c r="X330" s="145"/>
      <c r="Y330" s="145"/>
      <c r="Z330" s="145"/>
      <c r="AA330" s="145"/>
      <c r="AB330" s="145"/>
      <c r="AC330" s="145"/>
      <c r="AD330" s="145"/>
      <c r="AE330" s="145"/>
      <c r="AF330" s="145"/>
      <c r="AG330" s="145"/>
      <c r="AH330" s="145"/>
      <c r="AI330" s="145"/>
      <c r="AJ330" s="145"/>
      <c r="AK330" s="145"/>
      <c r="AL330" s="145"/>
      <c r="AM330" s="145"/>
      <c r="AN330" s="145"/>
      <c r="AO330" s="145"/>
      <c r="AP330" s="145"/>
      <c r="AQ330" s="145"/>
      <c r="AR330" s="145"/>
      <c r="AS330" s="145"/>
      <c r="AT330" s="145"/>
      <c r="AU330" s="145"/>
      <c r="AV330" s="145"/>
      <c r="AW330" s="145"/>
      <c r="AX330" s="145"/>
      <c r="AY330" s="145"/>
      <c r="AZ330" s="145"/>
      <c r="BA330" s="145"/>
      <c r="BB330" s="145"/>
      <c r="BC330" s="145"/>
      <c r="BD330" s="145"/>
      <c r="BE330" s="145"/>
      <c r="BF330" s="145"/>
      <c r="BG330" s="145"/>
      <c r="BH330" s="145"/>
      <c r="BI330" s="145"/>
      <c r="BJ330" s="145"/>
      <c r="BK330" s="145"/>
      <c r="BL330" s="145"/>
      <c r="BM330" s="145"/>
      <c r="BN330" s="145"/>
      <c r="BO330" s="145"/>
      <c r="BP330" s="145"/>
      <c r="BQ330" s="145"/>
      <c r="BR330" s="145"/>
      <c r="BS330" s="145"/>
      <c r="BT330" s="145"/>
      <c r="BU330" s="145"/>
      <c r="BV330" s="145"/>
      <c r="BW330" s="145"/>
      <c r="BX330" s="145"/>
      <c r="BY330" s="145"/>
      <c r="BZ330" s="145"/>
      <c r="CA330" s="145"/>
      <c r="CB330" s="145"/>
      <c r="CC330" s="145"/>
      <c r="CD330" s="145"/>
      <c r="CE330" s="145"/>
      <c r="CF330" s="145"/>
      <c r="CG330" s="145"/>
      <c r="CH330" s="145"/>
      <c r="CI330" s="145"/>
      <c r="CJ330" s="145"/>
      <c r="CK330" s="145"/>
      <c r="CL330" s="145"/>
      <c r="CM330" s="145"/>
      <c r="CN330" s="145"/>
      <c r="CO330" s="145"/>
      <c r="CP330" s="145"/>
      <c r="CQ330" s="145"/>
      <c r="CR330" s="145"/>
      <c r="CS330" s="145"/>
      <c r="CT330" s="145"/>
      <c r="CU330" s="145"/>
      <c r="CV330" s="145"/>
      <c r="CW330" s="145"/>
      <c r="CX330" s="145"/>
      <c r="CY330" s="145"/>
      <c r="CZ330" s="145"/>
      <c r="DA330" s="145"/>
      <c r="DB330" s="145"/>
      <c r="DC330" s="145"/>
      <c r="DD330" s="145"/>
      <c r="DE330" s="145"/>
      <c r="DF330" s="145"/>
      <c r="DG330" s="145"/>
      <c r="DH330" s="145"/>
      <c r="DI330" s="145"/>
      <c r="DJ330" s="145"/>
      <c r="DK330" s="145"/>
      <c r="DL330" s="145"/>
      <c r="DM330" s="145"/>
      <c r="DN330" s="145"/>
      <c r="DO330" s="145"/>
      <c r="DP330" s="145"/>
      <c r="DQ330" s="145"/>
      <c r="DR330" s="145"/>
      <c r="DS330" s="145"/>
      <c r="DT330" s="145"/>
      <c r="DU330" s="145"/>
      <c r="DV330" s="145"/>
      <c r="DW330" s="145"/>
      <c r="DX330" s="145"/>
      <c r="DY330" s="145"/>
      <c r="DZ330" s="145"/>
      <c r="EA330" s="145"/>
      <c r="EB330" s="145"/>
      <c r="EC330" s="145"/>
      <c r="ED330" s="145"/>
      <c r="EE330" s="145"/>
      <c r="EF330" s="145"/>
      <c r="EG330" s="145"/>
      <c r="EH330" s="145"/>
      <c r="EI330" s="145"/>
      <c r="EJ330" s="145"/>
      <c r="EK330" s="145"/>
      <c r="EL330" s="145"/>
      <c r="EM330" s="145"/>
      <c r="EN330" s="145"/>
      <c r="EO330" s="145"/>
      <c r="EP330" s="145"/>
      <c r="EQ330" s="145"/>
      <c r="ER330" s="145"/>
      <c r="ES330" s="145"/>
      <c r="ET330" s="145"/>
      <c r="EU330" s="145"/>
      <c r="EV330" s="145"/>
      <c r="EW330" s="145"/>
      <c r="EX330" s="145"/>
      <c r="EY330" s="145"/>
      <c r="EZ330" s="145"/>
      <c r="FA330" s="145"/>
      <c r="FB330" s="145"/>
      <c r="FC330" s="145"/>
      <c r="FD330" s="145"/>
      <c r="FE330" s="145"/>
      <c r="FF330" s="145"/>
      <c r="FG330" s="145"/>
      <c r="FH330" s="145"/>
      <c r="FI330" s="145"/>
      <c r="FJ330" s="145"/>
      <c r="FK330" s="145"/>
      <c r="FL330" s="145"/>
      <c r="FM330" s="145"/>
      <c r="FN330" s="145"/>
      <c r="FO330" s="145"/>
      <c r="FP330" s="145"/>
      <c r="FQ330" s="145"/>
      <c r="FR330" s="145"/>
      <c r="FS330" s="145"/>
      <c r="FT330" s="145"/>
      <c r="FU330" s="145"/>
      <c r="FV330" s="145"/>
      <c r="FW330" s="145"/>
      <c r="FX330" s="145"/>
      <c r="FY330" s="145"/>
      <c r="FZ330" s="145"/>
      <c r="GA330" s="145"/>
      <c r="GB330" s="145"/>
      <c r="GC330" s="145"/>
      <c r="GD330" s="145"/>
      <c r="GE330" s="145"/>
      <c r="GF330" s="145"/>
      <c r="GG330" s="145"/>
      <c r="GH330" s="145"/>
      <c r="GI330" s="145"/>
      <c r="GJ330" s="145"/>
      <c r="GK330" s="145"/>
      <c r="GL330" s="145"/>
      <c r="GM330" s="145"/>
      <c r="GN330" s="145"/>
      <c r="GO330" s="145"/>
      <c r="GP330" s="145"/>
      <c r="GQ330" s="145"/>
      <c r="GR330" s="145"/>
      <c r="GS330" s="145"/>
      <c r="GT330" s="145"/>
      <c r="GU330" s="145"/>
      <c r="GV330" s="145"/>
      <c r="GW330" s="145"/>
      <c r="GX330" s="145"/>
      <c r="GY330" s="145"/>
      <c r="GZ330" s="145"/>
      <c r="HA330" s="145"/>
      <c r="HB330" s="145"/>
      <c r="HC330" s="145"/>
      <c r="HD330" s="145"/>
      <c r="HE330" s="145"/>
      <c r="HF330" s="145"/>
      <c r="HG330" s="145"/>
      <c r="HH330" s="145"/>
      <c r="HI330" s="145"/>
      <c r="HJ330" s="145"/>
      <c r="HK330" s="145"/>
      <c r="HL330" s="145"/>
      <c r="HM330" s="145"/>
      <c r="HN330" s="145"/>
      <c r="HO330" s="145"/>
      <c r="HP330" s="145"/>
      <c r="HQ330" s="145"/>
      <c r="HR330" s="145"/>
      <c r="HS330" s="145"/>
      <c r="HT330" s="145"/>
      <c r="HU330" s="145"/>
      <c r="HV330" s="145"/>
      <c r="HW330" s="145"/>
      <c r="HX330" s="145"/>
      <c r="HY330" s="145"/>
      <c r="HZ330" s="145"/>
      <c r="IA330" s="145"/>
      <c r="IB330" s="145"/>
      <c r="IC330" s="145"/>
      <c r="ID330" s="145"/>
      <c r="IE330" s="145"/>
      <c r="IF330" s="145"/>
      <c r="IG330" s="145"/>
      <c r="IH330" s="145"/>
      <c r="II330" s="145"/>
      <c r="IJ330" s="145"/>
      <c r="IK330" s="145"/>
      <c r="IL330" s="145"/>
      <c r="IM330" s="145"/>
      <c r="IN330" s="145"/>
      <c r="IO330" s="145"/>
      <c r="IP330" s="145"/>
      <c r="IQ330" s="145"/>
      <c r="IR330" s="145"/>
      <c r="IS330" s="145"/>
      <c r="IT330" s="145"/>
      <c r="IU330" s="145"/>
      <c r="IV330" s="145"/>
    </row>
    <row r="331" spans="1:256" ht="45" customHeight="1" x14ac:dyDescent="0.5">
      <c r="B331" s="94"/>
      <c r="C331" s="55"/>
      <c r="D331" s="234"/>
      <c r="E331" s="57" t="s">
        <v>19</v>
      </c>
      <c r="F331" s="56" t="s">
        <v>391</v>
      </c>
      <c r="G331" s="111"/>
      <c r="H331" s="111"/>
      <c r="I331" s="75">
        <v>600</v>
      </c>
      <c r="J331" s="75">
        <v>400</v>
      </c>
      <c r="K331" s="75"/>
      <c r="L331" s="75"/>
      <c r="M331" s="111"/>
      <c r="N331" s="111"/>
      <c r="O331" s="111"/>
      <c r="P331" s="145"/>
      <c r="Q331" s="145"/>
      <c r="R331" s="145"/>
      <c r="S331" s="145"/>
      <c r="T331" s="145"/>
      <c r="U331" s="145"/>
      <c r="V331" s="145"/>
      <c r="W331" s="145"/>
      <c r="X331" s="145"/>
      <c r="Y331" s="145"/>
      <c r="Z331" s="145"/>
      <c r="AA331" s="145"/>
      <c r="AB331" s="145"/>
      <c r="AC331" s="145"/>
      <c r="AD331" s="145"/>
      <c r="AE331" s="145"/>
      <c r="AF331" s="145"/>
      <c r="AG331" s="145"/>
      <c r="AH331" s="145"/>
      <c r="AI331" s="145"/>
      <c r="AJ331" s="145"/>
      <c r="AK331" s="145"/>
      <c r="AL331" s="145"/>
      <c r="AM331" s="145"/>
      <c r="AN331" s="145"/>
      <c r="AO331" s="145"/>
      <c r="AP331" s="145"/>
      <c r="AQ331" s="145"/>
      <c r="AR331" s="145"/>
      <c r="AS331" s="145"/>
      <c r="AT331" s="145"/>
      <c r="AU331" s="145"/>
      <c r="AV331" s="145"/>
      <c r="AW331" s="145"/>
      <c r="AX331" s="145"/>
      <c r="AY331" s="145"/>
      <c r="AZ331" s="145"/>
      <c r="BA331" s="145"/>
      <c r="BB331" s="145"/>
      <c r="BC331" s="145"/>
      <c r="BD331" s="145"/>
      <c r="BE331" s="145"/>
      <c r="BF331" s="145"/>
      <c r="BG331" s="145"/>
      <c r="BH331" s="145"/>
      <c r="BI331" s="145"/>
      <c r="BJ331" s="145"/>
      <c r="BK331" s="145"/>
      <c r="BL331" s="145"/>
      <c r="BM331" s="145"/>
      <c r="BN331" s="145"/>
      <c r="BO331" s="145"/>
      <c r="BP331" s="145"/>
      <c r="BQ331" s="145"/>
      <c r="BR331" s="145"/>
      <c r="BS331" s="145"/>
      <c r="BT331" s="145"/>
      <c r="BU331" s="145"/>
      <c r="BV331" s="145"/>
      <c r="BW331" s="145"/>
      <c r="BX331" s="145"/>
      <c r="BY331" s="145"/>
      <c r="BZ331" s="145"/>
      <c r="CA331" s="145"/>
      <c r="CB331" s="145"/>
      <c r="CC331" s="145"/>
      <c r="CD331" s="145"/>
      <c r="CE331" s="145"/>
      <c r="CF331" s="145"/>
      <c r="CG331" s="145"/>
      <c r="CH331" s="145"/>
      <c r="CI331" s="145"/>
      <c r="CJ331" s="145"/>
      <c r="CK331" s="145"/>
      <c r="CL331" s="145"/>
      <c r="CM331" s="145"/>
      <c r="CN331" s="145"/>
      <c r="CO331" s="145"/>
      <c r="CP331" s="145"/>
      <c r="CQ331" s="145"/>
      <c r="CR331" s="145"/>
      <c r="CS331" s="145"/>
      <c r="CT331" s="145"/>
      <c r="CU331" s="145"/>
      <c r="CV331" s="145"/>
      <c r="CW331" s="145"/>
      <c r="CX331" s="145"/>
      <c r="CY331" s="145"/>
      <c r="CZ331" s="145"/>
      <c r="DA331" s="145"/>
      <c r="DB331" s="145"/>
      <c r="DC331" s="145"/>
      <c r="DD331" s="145"/>
      <c r="DE331" s="145"/>
      <c r="DF331" s="145"/>
      <c r="DG331" s="145"/>
      <c r="DH331" s="145"/>
      <c r="DI331" s="145"/>
      <c r="DJ331" s="145"/>
      <c r="DK331" s="145"/>
      <c r="DL331" s="145"/>
      <c r="DM331" s="145"/>
      <c r="DN331" s="145"/>
      <c r="DO331" s="145"/>
      <c r="DP331" s="145"/>
      <c r="DQ331" s="145"/>
      <c r="DR331" s="145"/>
      <c r="DS331" s="145"/>
      <c r="DT331" s="145"/>
      <c r="DU331" s="145"/>
      <c r="DV331" s="145"/>
      <c r="DW331" s="145"/>
      <c r="DX331" s="145"/>
      <c r="DY331" s="145"/>
      <c r="DZ331" s="145"/>
      <c r="EA331" s="145"/>
      <c r="EB331" s="145"/>
      <c r="EC331" s="145"/>
      <c r="ED331" s="145"/>
      <c r="EE331" s="145"/>
      <c r="EF331" s="145"/>
      <c r="EG331" s="145"/>
      <c r="EH331" s="145"/>
      <c r="EI331" s="145"/>
      <c r="EJ331" s="145"/>
      <c r="EK331" s="145"/>
      <c r="EL331" s="145"/>
      <c r="EM331" s="145"/>
      <c r="EN331" s="145"/>
      <c r="EO331" s="145"/>
      <c r="EP331" s="145"/>
      <c r="EQ331" s="145"/>
      <c r="ER331" s="145"/>
      <c r="ES331" s="145"/>
      <c r="ET331" s="145"/>
      <c r="EU331" s="145"/>
      <c r="EV331" s="145"/>
      <c r="EW331" s="145"/>
      <c r="EX331" s="145"/>
      <c r="EY331" s="145"/>
      <c r="EZ331" s="145"/>
      <c r="FA331" s="145"/>
      <c r="FB331" s="145"/>
      <c r="FC331" s="145"/>
      <c r="FD331" s="145"/>
      <c r="FE331" s="145"/>
      <c r="FF331" s="145"/>
      <c r="FG331" s="145"/>
      <c r="FH331" s="145"/>
      <c r="FI331" s="145"/>
      <c r="FJ331" s="145"/>
      <c r="FK331" s="145"/>
      <c r="FL331" s="145"/>
      <c r="FM331" s="145"/>
      <c r="FN331" s="145"/>
      <c r="FO331" s="145"/>
      <c r="FP331" s="145"/>
      <c r="FQ331" s="145"/>
      <c r="FR331" s="145"/>
      <c r="FS331" s="145"/>
      <c r="FT331" s="145"/>
      <c r="FU331" s="145"/>
      <c r="FV331" s="145"/>
      <c r="FW331" s="145"/>
      <c r="FX331" s="145"/>
      <c r="FY331" s="145"/>
      <c r="FZ331" s="145"/>
      <c r="GA331" s="145"/>
      <c r="GB331" s="145"/>
      <c r="GC331" s="145"/>
      <c r="GD331" s="145"/>
      <c r="GE331" s="145"/>
      <c r="GF331" s="145"/>
      <c r="GG331" s="145"/>
      <c r="GH331" s="145"/>
      <c r="GI331" s="145"/>
      <c r="GJ331" s="145"/>
      <c r="GK331" s="145"/>
      <c r="GL331" s="145"/>
      <c r="GM331" s="145"/>
      <c r="GN331" s="145"/>
      <c r="GO331" s="145"/>
      <c r="GP331" s="145"/>
      <c r="GQ331" s="145"/>
      <c r="GR331" s="145"/>
      <c r="GS331" s="145"/>
      <c r="GT331" s="145"/>
      <c r="GU331" s="145"/>
      <c r="GV331" s="145"/>
      <c r="GW331" s="145"/>
      <c r="GX331" s="145"/>
      <c r="GY331" s="145"/>
      <c r="GZ331" s="145"/>
      <c r="HA331" s="145"/>
      <c r="HB331" s="145"/>
      <c r="HC331" s="145"/>
      <c r="HD331" s="145"/>
      <c r="HE331" s="145"/>
      <c r="HF331" s="145"/>
      <c r="HG331" s="145"/>
      <c r="HH331" s="145"/>
      <c r="HI331" s="145"/>
      <c r="HJ331" s="145"/>
      <c r="HK331" s="145"/>
      <c r="HL331" s="145"/>
      <c r="HM331" s="145"/>
      <c r="HN331" s="145"/>
      <c r="HO331" s="145"/>
      <c r="HP331" s="145"/>
      <c r="HQ331" s="145"/>
      <c r="HR331" s="145"/>
      <c r="HS331" s="145"/>
      <c r="HT331" s="145"/>
      <c r="HU331" s="145"/>
      <c r="HV331" s="145"/>
      <c r="HW331" s="145"/>
      <c r="HX331" s="145"/>
      <c r="HY331" s="145"/>
      <c r="HZ331" s="145"/>
      <c r="IA331" s="145"/>
      <c r="IB331" s="145"/>
      <c r="IC331" s="145"/>
      <c r="ID331" s="145"/>
      <c r="IE331" s="145"/>
      <c r="IF331" s="145"/>
      <c r="IG331" s="145"/>
      <c r="IH331" s="145"/>
      <c r="II331" s="145"/>
      <c r="IJ331" s="145"/>
      <c r="IK331" s="145"/>
      <c r="IL331" s="145"/>
      <c r="IM331" s="145"/>
      <c r="IN331" s="145"/>
      <c r="IO331" s="145"/>
      <c r="IP331" s="145"/>
      <c r="IQ331" s="145"/>
      <c r="IR331" s="145"/>
      <c r="IS331" s="145"/>
      <c r="IT331" s="145"/>
      <c r="IU331" s="145"/>
      <c r="IV331" s="145"/>
    </row>
    <row r="332" spans="1:256" ht="45" customHeight="1" x14ac:dyDescent="0.5">
      <c r="B332" s="94"/>
      <c r="C332" s="179"/>
      <c r="D332" s="279"/>
      <c r="E332" s="52" t="s">
        <v>21</v>
      </c>
      <c r="F332" s="279" t="s">
        <v>392</v>
      </c>
      <c r="G332" s="75"/>
      <c r="H332" s="75"/>
      <c r="I332" s="75">
        <v>700</v>
      </c>
      <c r="J332" s="75">
        <v>150</v>
      </c>
      <c r="K332" s="75"/>
      <c r="L332" s="75"/>
      <c r="M332" s="75"/>
      <c r="N332" s="75"/>
      <c r="O332" s="75"/>
      <c r="P332" s="145"/>
      <c r="Q332" s="145"/>
      <c r="R332" s="145"/>
      <c r="S332" s="145"/>
      <c r="T332" s="145"/>
      <c r="U332" s="145"/>
      <c r="V332" s="145"/>
      <c r="W332" s="145"/>
      <c r="X332" s="145"/>
      <c r="Y332" s="145"/>
      <c r="Z332" s="145"/>
      <c r="AA332" s="145"/>
      <c r="AB332" s="145"/>
      <c r="AC332" s="145"/>
      <c r="AD332" s="145"/>
      <c r="AE332" s="145"/>
      <c r="AF332" s="145"/>
      <c r="AG332" s="145"/>
      <c r="AH332" s="145"/>
      <c r="AI332" s="145"/>
      <c r="AJ332" s="145"/>
      <c r="AK332" s="145"/>
      <c r="AL332" s="145"/>
      <c r="AM332" s="145"/>
      <c r="AN332" s="145"/>
      <c r="AO332" s="145"/>
      <c r="AP332" s="145"/>
      <c r="AQ332" s="145"/>
      <c r="AR332" s="145"/>
      <c r="AS332" s="145"/>
      <c r="AT332" s="145"/>
      <c r="AU332" s="145"/>
      <c r="AV332" s="145"/>
      <c r="AW332" s="145"/>
      <c r="AX332" s="145"/>
      <c r="AY332" s="145"/>
      <c r="AZ332" s="145"/>
      <c r="BA332" s="145"/>
      <c r="BB332" s="145"/>
      <c r="BC332" s="145"/>
      <c r="BD332" s="145"/>
      <c r="BE332" s="145"/>
      <c r="BF332" s="145"/>
      <c r="BG332" s="145"/>
      <c r="BH332" s="145"/>
      <c r="BI332" s="145"/>
      <c r="BJ332" s="145"/>
      <c r="BK332" s="145"/>
      <c r="BL332" s="145"/>
      <c r="BM332" s="145"/>
      <c r="BN332" s="145"/>
      <c r="BO332" s="145"/>
      <c r="BP332" s="145"/>
      <c r="BQ332" s="145"/>
      <c r="BR332" s="145"/>
      <c r="BS332" s="145"/>
      <c r="BT332" s="145"/>
      <c r="BU332" s="145"/>
      <c r="BV332" s="145"/>
      <c r="BW332" s="145"/>
      <c r="BX332" s="145"/>
      <c r="BY332" s="145"/>
      <c r="BZ332" s="145"/>
      <c r="CA332" s="145"/>
      <c r="CB332" s="145"/>
      <c r="CC332" s="145"/>
      <c r="CD332" s="145"/>
      <c r="CE332" s="145"/>
      <c r="CF332" s="145"/>
      <c r="CG332" s="145"/>
      <c r="CH332" s="145"/>
      <c r="CI332" s="145"/>
      <c r="CJ332" s="145"/>
      <c r="CK332" s="145"/>
      <c r="CL332" s="145"/>
      <c r="CM332" s="145"/>
      <c r="CN332" s="145"/>
      <c r="CO332" s="145"/>
      <c r="CP332" s="145"/>
      <c r="CQ332" s="145"/>
      <c r="CR332" s="145"/>
      <c r="CS332" s="145"/>
      <c r="CT332" s="145"/>
      <c r="CU332" s="145"/>
      <c r="CV332" s="145"/>
      <c r="CW332" s="145"/>
      <c r="CX332" s="145"/>
      <c r="CY332" s="145"/>
      <c r="CZ332" s="145"/>
      <c r="DA332" s="145"/>
      <c r="DB332" s="145"/>
      <c r="DC332" s="145"/>
      <c r="DD332" s="145"/>
      <c r="DE332" s="145"/>
      <c r="DF332" s="145"/>
      <c r="DG332" s="145"/>
      <c r="DH332" s="145"/>
      <c r="DI332" s="145"/>
      <c r="DJ332" s="145"/>
      <c r="DK332" s="145"/>
      <c r="DL332" s="145"/>
      <c r="DM332" s="145"/>
      <c r="DN332" s="145"/>
      <c r="DO332" s="145"/>
      <c r="DP332" s="145"/>
      <c r="DQ332" s="145"/>
      <c r="DR332" s="145"/>
      <c r="DS332" s="145"/>
      <c r="DT332" s="145"/>
      <c r="DU332" s="145"/>
      <c r="DV332" s="145"/>
      <c r="DW332" s="145"/>
      <c r="DX332" s="145"/>
      <c r="DY332" s="145"/>
      <c r="DZ332" s="145"/>
      <c r="EA332" s="145"/>
      <c r="EB332" s="145"/>
      <c r="EC332" s="145"/>
      <c r="ED332" s="145"/>
      <c r="EE332" s="145"/>
      <c r="EF332" s="145"/>
      <c r="EG332" s="145"/>
      <c r="EH332" s="145"/>
      <c r="EI332" s="145"/>
      <c r="EJ332" s="145"/>
      <c r="EK332" s="145"/>
      <c r="EL332" s="145"/>
      <c r="EM332" s="145"/>
      <c r="EN332" s="145"/>
      <c r="EO332" s="145"/>
      <c r="EP332" s="145"/>
      <c r="EQ332" s="145"/>
      <c r="ER332" s="145"/>
      <c r="ES332" s="145"/>
      <c r="ET332" s="145"/>
      <c r="EU332" s="145"/>
      <c r="EV332" s="145"/>
      <c r="EW332" s="145"/>
      <c r="EX332" s="145"/>
      <c r="EY332" s="145"/>
      <c r="EZ332" s="145"/>
      <c r="FA332" s="145"/>
      <c r="FB332" s="145"/>
      <c r="FC332" s="145"/>
      <c r="FD332" s="145"/>
      <c r="FE332" s="145"/>
      <c r="FF332" s="145"/>
      <c r="FG332" s="145"/>
      <c r="FH332" s="145"/>
      <c r="FI332" s="145"/>
      <c r="FJ332" s="145"/>
      <c r="FK332" s="145"/>
      <c r="FL332" s="145"/>
      <c r="FM332" s="145"/>
      <c r="FN332" s="145"/>
      <c r="FO332" s="145"/>
      <c r="FP332" s="145"/>
      <c r="FQ332" s="145"/>
      <c r="FR332" s="145"/>
      <c r="FS332" s="145"/>
      <c r="FT332" s="145"/>
      <c r="FU332" s="145"/>
      <c r="FV332" s="145"/>
      <c r="FW332" s="145"/>
      <c r="FX332" s="145"/>
      <c r="FY332" s="145"/>
      <c r="FZ332" s="145"/>
      <c r="GA332" s="145"/>
      <c r="GB332" s="145"/>
      <c r="GC332" s="145"/>
      <c r="GD332" s="145"/>
      <c r="GE332" s="145"/>
      <c r="GF332" s="145"/>
      <c r="GG332" s="145"/>
      <c r="GH332" s="145"/>
      <c r="GI332" s="145"/>
      <c r="GJ332" s="145"/>
      <c r="GK332" s="145"/>
      <c r="GL332" s="145"/>
      <c r="GM332" s="145"/>
      <c r="GN332" s="145"/>
      <c r="GO332" s="145"/>
      <c r="GP332" s="145"/>
      <c r="GQ332" s="145"/>
      <c r="GR332" s="145"/>
      <c r="GS332" s="145"/>
      <c r="GT332" s="145"/>
      <c r="GU332" s="145"/>
      <c r="GV332" s="145"/>
      <c r="GW332" s="145"/>
      <c r="GX332" s="145"/>
      <c r="GY332" s="145"/>
      <c r="GZ332" s="145"/>
      <c r="HA332" s="145"/>
      <c r="HB332" s="145"/>
      <c r="HC332" s="145"/>
      <c r="HD332" s="145"/>
      <c r="HE332" s="145"/>
      <c r="HF332" s="145"/>
      <c r="HG332" s="145"/>
      <c r="HH332" s="145"/>
      <c r="HI332" s="145"/>
      <c r="HJ332" s="145"/>
      <c r="HK332" s="145"/>
      <c r="HL332" s="145"/>
      <c r="HM332" s="145"/>
      <c r="HN332" s="145"/>
      <c r="HO332" s="145"/>
      <c r="HP332" s="145"/>
      <c r="HQ332" s="145"/>
      <c r="HR332" s="145"/>
      <c r="HS332" s="145"/>
      <c r="HT332" s="145"/>
      <c r="HU332" s="145"/>
      <c r="HV332" s="145"/>
      <c r="HW332" s="145"/>
      <c r="HX332" s="145"/>
      <c r="HY332" s="145"/>
      <c r="HZ332" s="145"/>
      <c r="IA332" s="145"/>
      <c r="IB332" s="145"/>
      <c r="IC332" s="145"/>
      <c r="ID332" s="145"/>
      <c r="IE332" s="145"/>
      <c r="IF332" s="145"/>
      <c r="IG332" s="145"/>
      <c r="IH332" s="145"/>
      <c r="II332" s="145"/>
      <c r="IJ332" s="145"/>
      <c r="IK332" s="145"/>
      <c r="IL332" s="145"/>
      <c r="IM332" s="145"/>
      <c r="IN332" s="145"/>
      <c r="IO332" s="145"/>
      <c r="IP332" s="145"/>
      <c r="IQ332" s="145"/>
      <c r="IR332" s="145"/>
      <c r="IS332" s="145"/>
      <c r="IT332" s="145"/>
      <c r="IU332" s="145"/>
      <c r="IV332" s="145"/>
    </row>
    <row r="333" spans="1:256" ht="45" customHeight="1" x14ac:dyDescent="0.5">
      <c r="B333" s="94"/>
      <c r="C333" s="125"/>
      <c r="D333" s="292"/>
      <c r="E333" s="127" t="s">
        <v>23</v>
      </c>
      <c r="F333" s="110" t="s">
        <v>393</v>
      </c>
      <c r="G333" s="149"/>
      <c r="H333" s="75"/>
      <c r="I333" s="75">
        <v>4000</v>
      </c>
      <c r="J333" s="75">
        <v>6000</v>
      </c>
      <c r="K333" s="75"/>
      <c r="L333" s="75"/>
      <c r="M333" s="75"/>
      <c r="N333" s="75"/>
      <c r="O333" s="75"/>
      <c r="P333" s="145"/>
      <c r="Q333" s="145"/>
      <c r="R333" s="145"/>
      <c r="S333" s="145"/>
      <c r="T333" s="145"/>
      <c r="U333" s="145"/>
      <c r="V333" s="145"/>
      <c r="W333" s="145"/>
      <c r="X333" s="145"/>
      <c r="Y333" s="145"/>
      <c r="Z333" s="145"/>
      <c r="AA333" s="145"/>
      <c r="AB333" s="145"/>
      <c r="AC333" s="145"/>
      <c r="AD333" s="145"/>
      <c r="AE333" s="145"/>
      <c r="AF333" s="145"/>
      <c r="AG333" s="145"/>
      <c r="AH333" s="145"/>
      <c r="AI333" s="145"/>
      <c r="AJ333" s="145"/>
      <c r="AK333" s="145"/>
      <c r="AL333" s="145"/>
      <c r="AM333" s="145"/>
      <c r="AN333" s="145"/>
      <c r="AO333" s="145"/>
      <c r="AP333" s="145"/>
      <c r="AQ333" s="145"/>
      <c r="AR333" s="145"/>
      <c r="AS333" s="145"/>
      <c r="AT333" s="145"/>
      <c r="AU333" s="145"/>
      <c r="AV333" s="145"/>
      <c r="AW333" s="145"/>
      <c r="AX333" s="145"/>
      <c r="AY333" s="145"/>
      <c r="AZ333" s="145"/>
      <c r="BA333" s="145"/>
      <c r="BB333" s="145"/>
      <c r="BC333" s="145"/>
      <c r="BD333" s="145"/>
      <c r="BE333" s="145"/>
      <c r="BF333" s="145"/>
      <c r="BG333" s="145"/>
      <c r="BH333" s="145"/>
      <c r="BI333" s="145"/>
      <c r="BJ333" s="145"/>
      <c r="BK333" s="145"/>
      <c r="BL333" s="145"/>
      <c r="BM333" s="145"/>
      <c r="BN333" s="145"/>
      <c r="BO333" s="145"/>
      <c r="BP333" s="145"/>
      <c r="BQ333" s="145"/>
      <c r="BR333" s="145"/>
      <c r="BS333" s="145"/>
      <c r="BT333" s="145"/>
      <c r="BU333" s="145"/>
      <c r="BV333" s="145"/>
      <c r="BW333" s="145"/>
      <c r="BX333" s="145"/>
      <c r="BY333" s="145"/>
      <c r="BZ333" s="145"/>
      <c r="CA333" s="145"/>
      <c r="CB333" s="145"/>
      <c r="CC333" s="145"/>
      <c r="CD333" s="145"/>
      <c r="CE333" s="145"/>
      <c r="CF333" s="145"/>
      <c r="CG333" s="145"/>
      <c r="CH333" s="145"/>
      <c r="CI333" s="145"/>
      <c r="CJ333" s="145"/>
      <c r="CK333" s="145"/>
      <c r="CL333" s="145"/>
      <c r="CM333" s="145"/>
      <c r="CN333" s="145"/>
      <c r="CO333" s="145"/>
      <c r="CP333" s="145"/>
      <c r="CQ333" s="145"/>
      <c r="CR333" s="145"/>
      <c r="CS333" s="145"/>
      <c r="CT333" s="145"/>
      <c r="CU333" s="145"/>
      <c r="CV333" s="145"/>
      <c r="CW333" s="145"/>
      <c r="CX333" s="145"/>
      <c r="CY333" s="145"/>
      <c r="CZ333" s="145"/>
      <c r="DA333" s="145"/>
      <c r="DB333" s="145"/>
      <c r="DC333" s="145"/>
      <c r="DD333" s="145"/>
      <c r="DE333" s="145"/>
      <c r="DF333" s="145"/>
      <c r="DG333" s="145"/>
      <c r="DH333" s="145"/>
      <c r="DI333" s="145"/>
      <c r="DJ333" s="145"/>
      <c r="DK333" s="145"/>
      <c r="DL333" s="145"/>
      <c r="DM333" s="145"/>
      <c r="DN333" s="145"/>
      <c r="DO333" s="145"/>
      <c r="DP333" s="145"/>
      <c r="DQ333" s="145"/>
      <c r="DR333" s="145"/>
      <c r="DS333" s="145"/>
      <c r="DT333" s="145"/>
      <c r="DU333" s="145"/>
      <c r="DV333" s="145"/>
      <c r="DW333" s="145"/>
      <c r="DX333" s="145"/>
      <c r="DY333" s="145"/>
      <c r="DZ333" s="145"/>
      <c r="EA333" s="145"/>
      <c r="EB333" s="145"/>
      <c r="EC333" s="145"/>
      <c r="ED333" s="145"/>
      <c r="EE333" s="145"/>
      <c r="EF333" s="145"/>
      <c r="EG333" s="145"/>
      <c r="EH333" s="145"/>
      <c r="EI333" s="145"/>
      <c r="EJ333" s="145"/>
      <c r="EK333" s="145"/>
      <c r="EL333" s="145"/>
      <c r="EM333" s="145"/>
      <c r="EN333" s="145"/>
      <c r="EO333" s="145"/>
      <c r="EP333" s="145"/>
      <c r="EQ333" s="145"/>
      <c r="ER333" s="145"/>
      <c r="ES333" s="145"/>
      <c r="ET333" s="145"/>
      <c r="EU333" s="145"/>
      <c r="EV333" s="145"/>
      <c r="EW333" s="145"/>
      <c r="EX333" s="145"/>
      <c r="EY333" s="145"/>
      <c r="EZ333" s="145"/>
      <c r="FA333" s="145"/>
      <c r="FB333" s="145"/>
      <c r="FC333" s="145"/>
      <c r="FD333" s="145"/>
      <c r="FE333" s="145"/>
      <c r="FF333" s="145"/>
      <c r="FG333" s="145"/>
      <c r="FH333" s="145"/>
      <c r="FI333" s="145"/>
      <c r="FJ333" s="145"/>
      <c r="FK333" s="145"/>
      <c r="FL333" s="145"/>
      <c r="FM333" s="145"/>
      <c r="FN333" s="145"/>
      <c r="FO333" s="145"/>
      <c r="FP333" s="145"/>
      <c r="FQ333" s="145"/>
      <c r="FR333" s="145"/>
      <c r="FS333" s="145"/>
      <c r="FT333" s="145"/>
      <c r="FU333" s="145"/>
      <c r="FV333" s="145"/>
      <c r="FW333" s="145"/>
      <c r="FX333" s="145"/>
      <c r="FY333" s="145"/>
      <c r="FZ333" s="145"/>
      <c r="GA333" s="145"/>
      <c r="GB333" s="145"/>
      <c r="GC333" s="145"/>
      <c r="GD333" s="145"/>
      <c r="GE333" s="145"/>
      <c r="GF333" s="145"/>
      <c r="GG333" s="145"/>
      <c r="GH333" s="145"/>
      <c r="GI333" s="145"/>
      <c r="GJ333" s="145"/>
      <c r="GK333" s="145"/>
      <c r="GL333" s="145"/>
      <c r="GM333" s="145"/>
      <c r="GN333" s="145"/>
      <c r="GO333" s="145"/>
      <c r="GP333" s="145"/>
      <c r="GQ333" s="145"/>
      <c r="GR333" s="145"/>
      <c r="GS333" s="145"/>
      <c r="GT333" s="145"/>
      <c r="GU333" s="145"/>
      <c r="GV333" s="145"/>
      <c r="GW333" s="145"/>
      <c r="GX333" s="145"/>
      <c r="GY333" s="145"/>
      <c r="GZ333" s="145"/>
      <c r="HA333" s="145"/>
      <c r="HB333" s="145"/>
      <c r="HC333" s="145"/>
      <c r="HD333" s="145"/>
      <c r="HE333" s="145"/>
      <c r="HF333" s="145"/>
      <c r="HG333" s="145"/>
      <c r="HH333" s="145"/>
      <c r="HI333" s="145"/>
      <c r="HJ333" s="145"/>
      <c r="HK333" s="145"/>
      <c r="HL333" s="145"/>
      <c r="HM333" s="145"/>
      <c r="HN333" s="145"/>
      <c r="HO333" s="145"/>
      <c r="HP333" s="145"/>
      <c r="HQ333" s="145"/>
      <c r="HR333" s="145"/>
      <c r="HS333" s="145"/>
      <c r="HT333" s="145"/>
      <c r="HU333" s="145"/>
      <c r="HV333" s="145"/>
      <c r="HW333" s="145"/>
      <c r="HX333" s="145"/>
      <c r="HY333" s="145"/>
      <c r="HZ333" s="145"/>
      <c r="IA333" s="145"/>
      <c r="IB333" s="145"/>
      <c r="IC333" s="145"/>
      <c r="ID333" s="145"/>
      <c r="IE333" s="145"/>
      <c r="IF333" s="145"/>
      <c r="IG333" s="145"/>
      <c r="IH333" s="145"/>
      <c r="II333" s="145"/>
      <c r="IJ333" s="145"/>
      <c r="IK333" s="145"/>
      <c r="IL333" s="145"/>
      <c r="IM333" s="145"/>
      <c r="IN333" s="145"/>
      <c r="IO333" s="145"/>
      <c r="IP333" s="145"/>
      <c r="IQ333" s="145"/>
      <c r="IR333" s="145"/>
      <c r="IS333" s="145"/>
      <c r="IT333" s="145"/>
      <c r="IU333" s="145"/>
      <c r="IV333" s="145"/>
    </row>
    <row r="334" spans="1:256" ht="45" customHeight="1" x14ac:dyDescent="0.5">
      <c r="B334" s="94"/>
      <c r="C334" s="55"/>
      <c r="D334" s="234"/>
      <c r="E334" s="57"/>
      <c r="F334" s="110"/>
      <c r="G334" s="75"/>
      <c r="H334" s="75"/>
      <c r="I334" s="75"/>
      <c r="J334" s="75"/>
      <c r="K334" s="75"/>
      <c r="L334" s="75"/>
      <c r="M334" s="75"/>
      <c r="N334" s="75"/>
      <c r="O334" s="75"/>
      <c r="P334" s="145"/>
      <c r="Q334" s="145"/>
      <c r="R334" s="145"/>
      <c r="S334" s="145"/>
      <c r="T334" s="145"/>
      <c r="U334" s="145"/>
      <c r="V334" s="145"/>
      <c r="W334" s="145"/>
      <c r="X334" s="145"/>
      <c r="Y334" s="145"/>
      <c r="Z334" s="145"/>
      <c r="AA334" s="145"/>
      <c r="AB334" s="145"/>
      <c r="AC334" s="145"/>
      <c r="AD334" s="145"/>
      <c r="AE334" s="145"/>
      <c r="AF334" s="145"/>
      <c r="AG334" s="145"/>
      <c r="AH334" s="145"/>
      <c r="AI334" s="145"/>
      <c r="AJ334" s="145"/>
      <c r="AK334" s="145"/>
      <c r="AL334" s="145"/>
      <c r="AM334" s="145"/>
      <c r="AN334" s="145"/>
      <c r="AO334" s="145"/>
      <c r="AP334" s="145"/>
      <c r="AQ334" s="145"/>
      <c r="AR334" s="145"/>
      <c r="AS334" s="145"/>
      <c r="AT334" s="145"/>
      <c r="AU334" s="145"/>
      <c r="AV334" s="145"/>
      <c r="AW334" s="145"/>
      <c r="AX334" s="145"/>
      <c r="AY334" s="145"/>
      <c r="AZ334" s="145"/>
      <c r="BA334" s="145"/>
      <c r="BB334" s="145"/>
      <c r="BC334" s="145"/>
      <c r="BD334" s="145"/>
      <c r="BE334" s="145"/>
      <c r="BF334" s="145"/>
      <c r="BG334" s="145"/>
      <c r="BH334" s="145"/>
      <c r="BI334" s="145"/>
      <c r="BJ334" s="145"/>
      <c r="BK334" s="145"/>
      <c r="BL334" s="145"/>
      <c r="BM334" s="145"/>
      <c r="BN334" s="145"/>
      <c r="BO334" s="145"/>
      <c r="BP334" s="145"/>
      <c r="BQ334" s="145"/>
      <c r="BR334" s="145"/>
      <c r="BS334" s="145"/>
      <c r="BT334" s="145"/>
      <c r="BU334" s="145"/>
      <c r="BV334" s="145"/>
      <c r="BW334" s="145"/>
      <c r="BX334" s="145"/>
      <c r="BY334" s="145"/>
      <c r="BZ334" s="145"/>
      <c r="CA334" s="145"/>
      <c r="CB334" s="145"/>
      <c r="CC334" s="145"/>
      <c r="CD334" s="145"/>
      <c r="CE334" s="145"/>
      <c r="CF334" s="145"/>
      <c r="CG334" s="145"/>
      <c r="CH334" s="145"/>
      <c r="CI334" s="145"/>
      <c r="CJ334" s="145"/>
      <c r="CK334" s="145"/>
      <c r="CL334" s="145"/>
      <c r="CM334" s="145"/>
      <c r="CN334" s="145"/>
      <c r="CO334" s="145"/>
      <c r="CP334" s="145"/>
      <c r="CQ334" s="145"/>
      <c r="CR334" s="145"/>
      <c r="CS334" s="145"/>
      <c r="CT334" s="145"/>
      <c r="CU334" s="145"/>
      <c r="CV334" s="145"/>
      <c r="CW334" s="145"/>
      <c r="CX334" s="145"/>
      <c r="CY334" s="145"/>
      <c r="CZ334" s="145"/>
      <c r="DA334" s="145"/>
      <c r="DB334" s="145"/>
      <c r="DC334" s="145"/>
      <c r="DD334" s="145"/>
      <c r="DE334" s="145"/>
      <c r="DF334" s="145"/>
      <c r="DG334" s="145"/>
      <c r="DH334" s="145"/>
      <c r="DI334" s="145"/>
      <c r="DJ334" s="145"/>
      <c r="DK334" s="145"/>
      <c r="DL334" s="145"/>
      <c r="DM334" s="145"/>
      <c r="DN334" s="145"/>
      <c r="DO334" s="145"/>
      <c r="DP334" s="145"/>
      <c r="DQ334" s="145"/>
      <c r="DR334" s="145"/>
      <c r="DS334" s="145"/>
      <c r="DT334" s="145"/>
      <c r="DU334" s="145"/>
      <c r="DV334" s="145"/>
      <c r="DW334" s="145"/>
      <c r="DX334" s="145"/>
      <c r="DY334" s="145"/>
      <c r="DZ334" s="145"/>
      <c r="EA334" s="145"/>
      <c r="EB334" s="145"/>
      <c r="EC334" s="145"/>
      <c r="ED334" s="145"/>
      <c r="EE334" s="145"/>
      <c r="EF334" s="145"/>
      <c r="EG334" s="145"/>
      <c r="EH334" s="145"/>
      <c r="EI334" s="145"/>
      <c r="EJ334" s="145"/>
      <c r="EK334" s="145"/>
      <c r="EL334" s="145"/>
      <c r="EM334" s="145"/>
      <c r="EN334" s="145"/>
      <c r="EO334" s="145"/>
      <c r="EP334" s="145"/>
      <c r="EQ334" s="145"/>
      <c r="ER334" s="145"/>
      <c r="ES334" s="145"/>
      <c r="ET334" s="145"/>
      <c r="EU334" s="145"/>
      <c r="EV334" s="145"/>
      <c r="EW334" s="145"/>
      <c r="EX334" s="145"/>
      <c r="EY334" s="145"/>
      <c r="EZ334" s="145"/>
      <c r="FA334" s="145"/>
      <c r="FB334" s="145"/>
      <c r="FC334" s="145"/>
      <c r="FD334" s="145"/>
      <c r="FE334" s="145"/>
      <c r="FF334" s="145"/>
      <c r="FG334" s="145"/>
      <c r="FH334" s="145"/>
      <c r="FI334" s="145"/>
      <c r="FJ334" s="145"/>
      <c r="FK334" s="145"/>
      <c r="FL334" s="145"/>
      <c r="FM334" s="145"/>
      <c r="FN334" s="145"/>
      <c r="FO334" s="145"/>
      <c r="FP334" s="145"/>
      <c r="FQ334" s="145"/>
      <c r="FR334" s="145"/>
      <c r="FS334" s="145"/>
      <c r="FT334" s="145"/>
      <c r="FU334" s="145"/>
      <c r="FV334" s="145"/>
      <c r="FW334" s="145"/>
      <c r="FX334" s="145"/>
      <c r="FY334" s="145"/>
      <c r="FZ334" s="145"/>
      <c r="GA334" s="145"/>
      <c r="GB334" s="145"/>
      <c r="GC334" s="145"/>
      <c r="GD334" s="145"/>
      <c r="GE334" s="145"/>
      <c r="GF334" s="145"/>
      <c r="GG334" s="145"/>
      <c r="GH334" s="145"/>
      <c r="GI334" s="145"/>
      <c r="GJ334" s="145"/>
      <c r="GK334" s="145"/>
      <c r="GL334" s="145"/>
      <c r="GM334" s="145"/>
      <c r="GN334" s="145"/>
      <c r="GO334" s="145"/>
      <c r="GP334" s="145"/>
      <c r="GQ334" s="145"/>
      <c r="GR334" s="145"/>
      <c r="GS334" s="145"/>
      <c r="GT334" s="145"/>
      <c r="GU334" s="145"/>
      <c r="GV334" s="145"/>
      <c r="GW334" s="145"/>
      <c r="GX334" s="145"/>
      <c r="GY334" s="145"/>
      <c r="GZ334" s="145"/>
      <c r="HA334" s="145"/>
      <c r="HB334" s="145"/>
      <c r="HC334" s="145"/>
      <c r="HD334" s="145"/>
      <c r="HE334" s="145"/>
      <c r="HF334" s="145"/>
      <c r="HG334" s="145"/>
      <c r="HH334" s="145"/>
      <c r="HI334" s="145"/>
      <c r="HJ334" s="145"/>
      <c r="HK334" s="145"/>
      <c r="HL334" s="145"/>
      <c r="HM334" s="145"/>
      <c r="HN334" s="145"/>
      <c r="HO334" s="145"/>
      <c r="HP334" s="145"/>
      <c r="HQ334" s="145"/>
      <c r="HR334" s="145"/>
      <c r="HS334" s="145"/>
      <c r="HT334" s="145"/>
      <c r="HU334" s="145"/>
      <c r="HV334" s="145"/>
      <c r="HW334" s="145"/>
      <c r="HX334" s="145"/>
      <c r="HY334" s="145"/>
      <c r="HZ334" s="145"/>
      <c r="IA334" s="145"/>
      <c r="IB334" s="145"/>
      <c r="IC334" s="145"/>
      <c r="ID334" s="145"/>
      <c r="IE334" s="145"/>
      <c r="IF334" s="145"/>
      <c r="IG334" s="145"/>
      <c r="IH334" s="145"/>
      <c r="II334" s="145"/>
      <c r="IJ334" s="145"/>
      <c r="IK334" s="145"/>
      <c r="IL334" s="145"/>
      <c r="IM334" s="145"/>
      <c r="IN334" s="145"/>
      <c r="IO334" s="145"/>
      <c r="IP334" s="145"/>
      <c r="IQ334" s="145"/>
      <c r="IR334" s="145"/>
      <c r="IS334" s="145"/>
      <c r="IT334" s="145"/>
      <c r="IU334" s="145"/>
      <c r="IV334" s="145"/>
    </row>
    <row r="335" spans="1:256" ht="45" customHeight="1" x14ac:dyDescent="0.5">
      <c r="B335" s="94"/>
      <c r="C335" s="55" t="s">
        <v>394</v>
      </c>
      <c r="D335" s="234" t="s">
        <v>395</v>
      </c>
      <c r="E335" s="57"/>
      <c r="F335" s="118"/>
      <c r="G335" s="111"/>
      <c r="H335" s="111"/>
      <c r="I335" s="111">
        <f>SUM(I336:I339)</f>
        <v>9000</v>
      </c>
      <c r="J335" s="111">
        <f>SUM(J336:J339)</f>
        <v>10200</v>
      </c>
      <c r="K335" s="111">
        <f>SUM(K336:K339)</f>
        <v>0</v>
      </c>
      <c r="L335" s="111"/>
      <c r="M335" s="111"/>
      <c r="N335" s="111"/>
      <c r="O335" s="111"/>
      <c r="P335" s="145"/>
      <c r="Q335" s="145"/>
      <c r="R335" s="145"/>
      <c r="S335" s="145"/>
      <c r="T335" s="145"/>
      <c r="U335" s="145"/>
      <c r="V335" s="145"/>
      <c r="W335" s="145"/>
      <c r="X335" s="145"/>
      <c r="Y335" s="145"/>
      <c r="Z335" s="145"/>
      <c r="AA335" s="145"/>
      <c r="AB335" s="145"/>
      <c r="AC335" s="145"/>
      <c r="AD335" s="145"/>
      <c r="AE335" s="145"/>
      <c r="AF335" s="145"/>
      <c r="AG335" s="145"/>
      <c r="AH335" s="145"/>
      <c r="AI335" s="145"/>
      <c r="AJ335" s="145"/>
      <c r="AK335" s="145"/>
      <c r="AL335" s="145"/>
      <c r="AM335" s="145"/>
      <c r="AN335" s="145"/>
      <c r="AO335" s="145"/>
      <c r="AP335" s="145"/>
      <c r="AQ335" s="145"/>
      <c r="AR335" s="145"/>
      <c r="AS335" s="145"/>
      <c r="AT335" s="145"/>
      <c r="AU335" s="145"/>
      <c r="AV335" s="145"/>
      <c r="AW335" s="145"/>
      <c r="AX335" s="145"/>
      <c r="AY335" s="145"/>
      <c r="AZ335" s="145"/>
      <c r="BA335" s="145"/>
      <c r="BB335" s="145"/>
      <c r="BC335" s="145"/>
      <c r="BD335" s="145"/>
      <c r="BE335" s="145"/>
      <c r="BF335" s="145"/>
      <c r="BG335" s="145"/>
      <c r="BH335" s="145"/>
      <c r="BI335" s="145"/>
      <c r="BJ335" s="145"/>
      <c r="BK335" s="145"/>
      <c r="BL335" s="145"/>
      <c r="BM335" s="145"/>
      <c r="BN335" s="145"/>
      <c r="BO335" s="145"/>
      <c r="BP335" s="145"/>
      <c r="BQ335" s="145"/>
      <c r="BR335" s="145"/>
      <c r="BS335" s="145"/>
      <c r="BT335" s="145"/>
      <c r="BU335" s="145"/>
      <c r="BV335" s="145"/>
      <c r="BW335" s="145"/>
      <c r="BX335" s="145"/>
      <c r="BY335" s="145"/>
      <c r="BZ335" s="145"/>
      <c r="CA335" s="145"/>
      <c r="CB335" s="145"/>
      <c r="CC335" s="145"/>
      <c r="CD335" s="145"/>
      <c r="CE335" s="145"/>
      <c r="CF335" s="145"/>
      <c r="CG335" s="145"/>
      <c r="CH335" s="145"/>
      <c r="CI335" s="145"/>
      <c r="CJ335" s="145"/>
      <c r="CK335" s="145"/>
      <c r="CL335" s="145"/>
      <c r="CM335" s="145"/>
      <c r="CN335" s="145"/>
      <c r="CO335" s="145"/>
      <c r="CP335" s="145"/>
      <c r="CQ335" s="145"/>
      <c r="CR335" s="145"/>
      <c r="CS335" s="145"/>
      <c r="CT335" s="145"/>
      <c r="CU335" s="145"/>
      <c r="CV335" s="145"/>
      <c r="CW335" s="145"/>
      <c r="CX335" s="145"/>
      <c r="CY335" s="145"/>
      <c r="CZ335" s="145"/>
      <c r="DA335" s="145"/>
      <c r="DB335" s="145"/>
      <c r="DC335" s="145"/>
      <c r="DD335" s="145"/>
      <c r="DE335" s="145"/>
      <c r="DF335" s="145"/>
      <c r="DG335" s="145"/>
      <c r="DH335" s="145"/>
      <c r="DI335" s="145"/>
      <c r="DJ335" s="145"/>
      <c r="DK335" s="145"/>
      <c r="DL335" s="145"/>
      <c r="DM335" s="145"/>
      <c r="DN335" s="145"/>
      <c r="DO335" s="145"/>
      <c r="DP335" s="145"/>
      <c r="DQ335" s="145"/>
      <c r="DR335" s="145"/>
      <c r="DS335" s="145"/>
      <c r="DT335" s="145"/>
      <c r="DU335" s="145"/>
      <c r="DV335" s="145"/>
      <c r="DW335" s="145"/>
      <c r="DX335" s="145"/>
      <c r="DY335" s="145"/>
      <c r="DZ335" s="145"/>
      <c r="EA335" s="145"/>
      <c r="EB335" s="145"/>
      <c r="EC335" s="145"/>
      <c r="ED335" s="145"/>
      <c r="EE335" s="145"/>
      <c r="EF335" s="145"/>
      <c r="EG335" s="145"/>
      <c r="EH335" s="145"/>
      <c r="EI335" s="145"/>
      <c r="EJ335" s="145"/>
      <c r="EK335" s="145"/>
      <c r="EL335" s="145"/>
      <c r="EM335" s="145"/>
      <c r="EN335" s="145"/>
      <c r="EO335" s="145"/>
      <c r="EP335" s="145"/>
      <c r="EQ335" s="145"/>
      <c r="ER335" s="145"/>
      <c r="ES335" s="145"/>
      <c r="ET335" s="145"/>
      <c r="EU335" s="145"/>
      <c r="EV335" s="145"/>
      <c r="EW335" s="145"/>
      <c r="EX335" s="145"/>
      <c r="EY335" s="145"/>
      <c r="EZ335" s="145"/>
      <c r="FA335" s="145"/>
      <c r="FB335" s="145"/>
      <c r="FC335" s="145"/>
      <c r="FD335" s="145"/>
      <c r="FE335" s="145"/>
      <c r="FF335" s="145"/>
      <c r="FG335" s="145"/>
      <c r="FH335" s="145"/>
      <c r="FI335" s="145"/>
      <c r="FJ335" s="145"/>
      <c r="FK335" s="145"/>
      <c r="FL335" s="145"/>
      <c r="FM335" s="145"/>
      <c r="FN335" s="145"/>
      <c r="FO335" s="145"/>
      <c r="FP335" s="145"/>
      <c r="FQ335" s="145"/>
      <c r="FR335" s="145"/>
      <c r="FS335" s="145"/>
      <c r="FT335" s="145"/>
      <c r="FU335" s="145"/>
      <c r="FV335" s="145"/>
      <c r="FW335" s="145"/>
      <c r="FX335" s="145"/>
      <c r="FY335" s="145"/>
      <c r="FZ335" s="145"/>
      <c r="GA335" s="145"/>
      <c r="GB335" s="145"/>
      <c r="GC335" s="145"/>
      <c r="GD335" s="145"/>
      <c r="GE335" s="145"/>
      <c r="GF335" s="145"/>
      <c r="GG335" s="145"/>
      <c r="GH335" s="145"/>
      <c r="GI335" s="145"/>
      <c r="GJ335" s="145"/>
      <c r="GK335" s="145"/>
      <c r="GL335" s="145"/>
      <c r="GM335" s="145"/>
      <c r="GN335" s="145"/>
      <c r="GO335" s="145"/>
      <c r="GP335" s="145"/>
      <c r="GQ335" s="145"/>
      <c r="GR335" s="145"/>
      <c r="GS335" s="145"/>
      <c r="GT335" s="145"/>
      <c r="GU335" s="145"/>
      <c r="GV335" s="145"/>
      <c r="GW335" s="145"/>
      <c r="GX335" s="145"/>
      <c r="GY335" s="145"/>
      <c r="GZ335" s="145"/>
      <c r="HA335" s="145"/>
      <c r="HB335" s="145"/>
      <c r="HC335" s="145"/>
      <c r="HD335" s="145"/>
      <c r="HE335" s="145"/>
      <c r="HF335" s="145"/>
      <c r="HG335" s="145"/>
      <c r="HH335" s="145"/>
      <c r="HI335" s="145"/>
      <c r="HJ335" s="145"/>
      <c r="HK335" s="145"/>
      <c r="HL335" s="145"/>
      <c r="HM335" s="145"/>
      <c r="HN335" s="145"/>
      <c r="HO335" s="145"/>
      <c r="HP335" s="145"/>
      <c r="HQ335" s="145"/>
      <c r="HR335" s="145"/>
      <c r="HS335" s="145"/>
      <c r="HT335" s="145"/>
      <c r="HU335" s="145"/>
      <c r="HV335" s="145"/>
      <c r="HW335" s="145"/>
      <c r="HX335" s="145"/>
      <c r="HY335" s="145"/>
      <c r="HZ335" s="145"/>
      <c r="IA335" s="145"/>
      <c r="IB335" s="145"/>
      <c r="IC335" s="145"/>
      <c r="ID335" s="145"/>
      <c r="IE335" s="145"/>
      <c r="IF335" s="145"/>
      <c r="IG335" s="145"/>
      <c r="IH335" s="145"/>
      <c r="II335" s="145"/>
      <c r="IJ335" s="145"/>
      <c r="IK335" s="145"/>
      <c r="IL335" s="145"/>
      <c r="IM335" s="145"/>
      <c r="IN335" s="145"/>
      <c r="IO335" s="145"/>
      <c r="IP335" s="145"/>
      <c r="IQ335" s="145"/>
      <c r="IR335" s="145"/>
      <c r="IS335" s="145"/>
      <c r="IT335" s="145"/>
      <c r="IU335" s="145"/>
      <c r="IV335" s="145"/>
    </row>
    <row r="336" spans="1:256" ht="45" customHeight="1" x14ac:dyDescent="0.5">
      <c r="B336" s="94"/>
      <c r="C336" s="55"/>
      <c r="D336" s="229"/>
      <c r="E336" s="57" t="s">
        <v>19</v>
      </c>
      <c r="F336" s="234" t="s">
        <v>396</v>
      </c>
      <c r="G336" s="304"/>
      <c r="H336" s="75"/>
      <c r="I336" s="75">
        <v>6900</v>
      </c>
      <c r="J336" s="75">
        <v>10000</v>
      </c>
      <c r="K336" s="75"/>
      <c r="L336" s="75"/>
      <c r="M336" s="111"/>
      <c r="N336" s="111"/>
      <c r="O336" s="111"/>
      <c r="P336" s="145"/>
      <c r="Q336" s="145"/>
      <c r="R336" s="145"/>
      <c r="S336" s="145"/>
      <c r="T336" s="145"/>
      <c r="U336" s="145"/>
      <c r="V336" s="145"/>
      <c r="W336" s="145"/>
      <c r="X336" s="145"/>
      <c r="Y336" s="145"/>
      <c r="Z336" s="145"/>
      <c r="AA336" s="145"/>
      <c r="AB336" s="145"/>
      <c r="AC336" s="145"/>
      <c r="AD336" s="145"/>
      <c r="AE336" s="145"/>
      <c r="AF336" s="145"/>
      <c r="AG336" s="145"/>
      <c r="AH336" s="145"/>
      <c r="AI336" s="145"/>
      <c r="AJ336" s="145"/>
      <c r="AK336" s="145"/>
      <c r="AL336" s="145"/>
      <c r="AM336" s="145"/>
      <c r="AN336" s="145"/>
      <c r="AO336" s="145"/>
      <c r="AP336" s="145"/>
      <c r="AQ336" s="145"/>
      <c r="AR336" s="145"/>
      <c r="AS336" s="145"/>
      <c r="AT336" s="145"/>
      <c r="AU336" s="145"/>
      <c r="AV336" s="145"/>
      <c r="AW336" s="145"/>
      <c r="AX336" s="145"/>
      <c r="AY336" s="145"/>
      <c r="AZ336" s="145"/>
      <c r="BA336" s="145"/>
      <c r="BB336" s="145"/>
      <c r="BC336" s="145"/>
      <c r="BD336" s="145"/>
      <c r="BE336" s="145"/>
      <c r="BF336" s="145"/>
      <c r="BG336" s="145"/>
      <c r="BH336" s="145"/>
      <c r="BI336" s="145"/>
      <c r="BJ336" s="145"/>
      <c r="BK336" s="145"/>
      <c r="BL336" s="145"/>
      <c r="BM336" s="145"/>
      <c r="BN336" s="145"/>
      <c r="BO336" s="145"/>
      <c r="BP336" s="145"/>
      <c r="BQ336" s="145"/>
      <c r="BR336" s="145"/>
      <c r="BS336" s="145"/>
      <c r="BT336" s="145"/>
      <c r="BU336" s="145"/>
      <c r="BV336" s="145"/>
      <c r="BW336" s="145"/>
      <c r="BX336" s="145"/>
      <c r="BY336" s="145"/>
      <c r="BZ336" s="145"/>
      <c r="CA336" s="145"/>
      <c r="CB336" s="145"/>
      <c r="CC336" s="145"/>
      <c r="CD336" s="145"/>
      <c r="CE336" s="145"/>
      <c r="CF336" s="145"/>
      <c r="CG336" s="145"/>
      <c r="CH336" s="145"/>
      <c r="CI336" s="145"/>
      <c r="CJ336" s="145"/>
      <c r="CK336" s="145"/>
      <c r="CL336" s="145"/>
      <c r="CM336" s="145"/>
      <c r="CN336" s="145"/>
      <c r="CO336" s="145"/>
      <c r="CP336" s="145"/>
      <c r="CQ336" s="145"/>
      <c r="CR336" s="145"/>
      <c r="CS336" s="145"/>
      <c r="CT336" s="145"/>
      <c r="CU336" s="145"/>
      <c r="CV336" s="145"/>
      <c r="CW336" s="145"/>
      <c r="CX336" s="145"/>
      <c r="CY336" s="145"/>
      <c r="CZ336" s="145"/>
      <c r="DA336" s="145"/>
      <c r="DB336" s="145"/>
      <c r="DC336" s="145"/>
      <c r="DD336" s="145"/>
      <c r="DE336" s="145"/>
      <c r="DF336" s="145"/>
      <c r="DG336" s="145"/>
      <c r="DH336" s="145"/>
      <c r="DI336" s="145"/>
      <c r="DJ336" s="145"/>
      <c r="DK336" s="145"/>
      <c r="DL336" s="145"/>
      <c r="DM336" s="145"/>
      <c r="DN336" s="145"/>
      <c r="DO336" s="145"/>
      <c r="DP336" s="145"/>
      <c r="DQ336" s="145"/>
      <c r="DR336" s="145"/>
      <c r="DS336" s="145"/>
      <c r="DT336" s="145"/>
      <c r="DU336" s="145"/>
      <c r="DV336" s="145"/>
      <c r="DW336" s="145"/>
      <c r="DX336" s="145"/>
      <c r="DY336" s="145"/>
      <c r="DZ336" s="145"/>
      <c r="EA336" s="145"/>
      <c r="EB336" s="145"/>
      <c r="EC336" s="145"/>
      <c r="ED336" s="145"/>
      <c r="EE336" s="145"/>
      <c r="EF336" s="145"/>
      <c r="EG336" s="145"/>
      <c r="EH336" s="145"/>
      <c r="EI336" s="145"/>
      <c r="EJ336" s="145"/>
      <c r="EK336" s="145"/>
      <c r="EL336" s="145"/>
      <c r="EM336" s="145"/>
      <c r="EN336" s="145"/>
      <c r="EO336" s="145"/>
      <c r="EP336" s="145"/>
      <c r="EQ336" s="145"/>
      <c r="ER336" s="145"/>
      <c r="ES336" s="145"/>
      <c r="ET336" s="145"/>
      <c r="EU336" s="145"/>
      <c r="EV336" s="145"/>
      <c r="EW336" s="145"/>
      <c r="EX336" s="145"/>
      <c r="EY336" s="145"/>
      <c r="EZ336" s="145"/>
      <c r="FA336" s="145"/>
      <c r="FB336" s="145"/>
      <c r="FC336" s="145"/>
      <c r="FD336" s="145"/>
      <c r="FE336" s="145"/>
      <c r="FF336" s="145"/>
      <c r="FG336" s="145"/>
      <c r="FH336" s="145"/>
      <c r="FI336" s="145"/>
      <c r="FJ336" s="145"/>
      <c r="FK336" s="145"/>
      <c r="FL336" s="145"/>
      <c r="FM336" s="145"/>
      <c r="FN336" s="145"/>
      <c r="FO336" s="145"/>
      <c r="FP336" s="145"/>
      <c r="FQ336" s="145"/>
      <c r="FR336" s="145"/>
      <c r="FS336" s="145"/>
      <c r="FT336" s="145"/>
      <c r="FU336" s="145"/>
      <c r="FV336" s="145"/>
      <c r="FW336" s="145"/>
      <c r="FX336" s="145"/>
      <c r="FY336" s="145"/>
      <c r="FZ336" s="145"/>
      <c r="GA336" s="145"/>
      <c r="GB336" s="145"/>
      <c r="GC336" s="145"/>
      <c r="GD336" s="145"/>
      <c r="GE336" s="145"/>
      <c r="GF336" s="145"/>
      <c r="GG336" s="145"/>
      <c r="GH336" s="145"/>
      <c r="GI336" s="145"/>
      <c r="GJ336" s="145"/>
      <c r="GK336" s="145"/>
      <c r="GL336" s="145"/>
      <c r="GM336" s="145"/>
      <c r="GN336" s="145"/>
      <c r="GO336" s="145"/>
      <c r="GP336" s="145"/>
      <c r="GQ336" s="145"/>
      <c r="GR336" s="145"/>
      <c r="GS336" s="145"/>
      <c r="GT336" s="145"/>
      <c r="GU336" s="145"/>
      <c r="GV336" s="145"/>
      <c r="GW336" s="145"/>
      <c r="GX336" s="145"/>
      <c r="GY336" s="145"/>
      <c r="GZ336" s="145"/>
      <c r="HA336" s="145"/>
      <c r="HB336" s="145"/>
      <c r="HC336" s="145"/>
      <c r="HD336" s="145"/>
      <c r="HE336" s="145"/>
      <c r="HF336" s="145"/>
      <c r="HG336" s="145"/>
      <c r="HH336" s="145"/>
      <c r="HI336" s="145"/>
      <c r="HJ336" s="145"/>
      <c r="HK336" s="145"/>
      <c r="HL336" s="145"/>
      <c r="HM336" s="145"/>
      <c r="HN336" s="145"/>
      <c r="HO336" s="145"/>
      <c r="HP336" s="145"/>
      <c r="HQ336" s="145"/>
      <c r="HR336" s="145"/>
      <c r="HS336" s="145"/>
      <c r="HT336" s="145"/>
      <c r="HU336" s="145"/>
      <c r="HV336" s="145"/>
      <c r="HW336" s="145"/>
      <c r="HX336" s="145"/>
      <c r="HY336" s="145"/>
      <c r="HZ336" s="145"/>
      <c r="IA336" s="145"/>
      <c r="IB336" s="145"/>
      <c r="IC336" s="145"/>
      <c r="ID336" s="145"/>
      <c r="IE336" s="145"/>
      <c r="IF336" s="145"/>
      <c r="IG336" s="145"/>
      <c r="IH336" s="145"/>
      <c r="II336" s="145"/>
      <c r="IJ336" s="145"/>
      <c r="IK336" s="145"/>
      <c r="IL336" s="145"/>
      <c r="IM336" s="145"/>
      <c r="IN336" s="145"/>
      <c r="IO336" s="145"/>
      <c r="IP336" s="145"/>
      <c r="IQ336" s="145"/>
      <c r="IR336" s="145"/>
      <c r="IS336" s="145"/>
      <c r="IT336" s="145"/>
      <c r="IU336" s="145"/>
      <c r="IV336" s="145"/>
    </row>
    <row r="337" spans="2:256" ht="45" customHeight="1" x14ac:dyDescent="0.5">
      <c r="B337" s="94"/>
      <c r="C337" s="55"/>
      <c r="D337" s="229"/>
      <c r="E337" s="57" t="s">
        <v>21</v>
      </c>
      <c r="F337" s="305" t="s">
        <v>397</v>
      </c>
      <c r="G337" s="304"/>
      <c r="H337" s="75"/>
      <c r="I337" s="75">
        <v>2000</v>
      </c>
      <c r="J337" s="75">
        <v>0</v>
      </c>
      <c r="K337" s="75"/>
      <c r="L337" s="75"/>
      <c r="M337" s="111"/>
      <c r="N337" s="111"/>
      <c r="O337" s="111"/>
      <c r="P337" s="145"/>
      <c r="Q337" s="145"/>
      <c r="R337" s="145"/>
      <c r="S337" s="145"/>
      <c r="T337" s="145"/>
      <c r="U337" s="145"/>
      <c r="V337" s="145"/>
      <c r="W337" s="145"/>
      <c r="X337" s="145"/>
      <c r="Y337" s="145"/>
      <c r="Z337" s="145"/>
      <c r="AA337" s="145"/>
      <c r="AB337" s="145"/>
      <c r="AC337" s="145"/>
      <c r="AD337" s="145"/>
      <c r="AE337" s="145"/>
      <c r="AF337" s="145"/>
      <c r="AG337" s="145"/>
      <c r="AH337" s="145"/>
      <c r="AI337" s="145"/>
      <c r="AJ337" s="145"/>
      <c r="AK337" s="145"/>
      <c r="AL337" s="145"/>
      <c r="AM337" s="145"/>
      <c r="AN337" s="145"/>
      <c r="AO337" s="145"/>
      <c r="AP337" s="145"/>
      <c r="AQ337" s="145"/>
      <c r="AR337" s="145"/>
      <c r="AS337" s="145"/>
      <c r="AT337" s="145"/>
      <c r="AU337" s="145"/>
      <c r="AV337" s="145"/>
      <c r="AW337" s="145"/>
      <c r="AX337" s="145"/>
      <c r="AY337" s="145"/>
      <c r="AZ337" s="145"/>
      <c r="BA337" s="145"/>
      <c r="BB337" s="145"/>
      <c r="BC337" s="145"/>
      <c r="BD337" s="145"/>
      <c r="BE337" s="145"/>
      <c r="BF337" s="145"/>
      <c r="BG337" s="145"/>
      <c r="BH337" s="145"/>
      <c r="BI337" s="145"/>
      <c r="BJ337" s="145"/>
      <c r="BK337" s="145"/>
      <c r="BL337" s="145"/>
      <c r="BM337" s="145"/>
      <c r="BN337" s="145"/>
      <c r="BO337" s="145"/>
      <c r="BP337" s="145"/>
      <c r="BQ337" s="145"/>
      <c r="BR337" s="145"/>
      <c r="BS337" s="145"/>
      <c r="BT337" s="145"/>
      <c r="BU337" s="145"/>
      <c r="BV337" s="145"/>
      <c r="BW337" s="145"/>
      <c r="BX337" s="145"/>
      <c r="BY337" s="145"/>
      <c r="BZ337" s="145"/>
      <c r="CA337" s="145"/>
      <c r="CB337" s="145"/>
      <c r="CC337" s="145"/>
      <c r="CD337" s="145"/>
      <c r="CE337" s="145"/>
      <c r="CF337" s="145"/>
      <c r="CG337" s="145"/>
      <c r="CH337" s="145"/>
      <c r="CI337" s="145"/>
      <c r="CJ337" s="145"/>
      <c r="CK337" s="145"/>
      <c r="CL337" s="145"/>
      <c r="CM337" s="145"/>
      <c r="CN337" s="145"/>
      <c r="CO337" s="145"/>
      <c r="CP337" s="145"/>
      <c r="CQ337" s="145"/>
      <c r="CR337" s="145"/>
      <c r="CS337" s="145"/>
      <c r="CT337" s="145"/>
      <c r="CU337" s="145"/>
      <c r="CV337" s="145"/>
      <c r="CW337" s="145"/>
      <c r="CX337" s="145"/>
      <c r="CY337" s="145"/>
      <c r="CZ337" s="145"/>
      <c r="DA337" s="145"/>
      <c r="DB337" s="145"/>
      <c r="DC337" s="145"/>
      <c r="DD337" s="145"/>
      <c r="DE337" s="145"/>
      <c r="DF337" s="145"/>
      <c r="DG337" s="145"/>
      <c r="DH337" s="145"/>
      <c r="DI337" s="145"/>
      <c r="DJ337" s="145"/>
      <c r="DK337" s="145"/>
      <c r="DL337" s="145"/>
      <c r="DM337" s="145"/>
      <c r="DN337" s="145"/>
      <c r="DO337" s="145"/>
      <c r="DP337" s="145"/>
      <c r="DQ337" s="145"/>
      <c r="DR337" s="145"/>
      <c r="DS337" s="145"/>
      <c r="DT337" s="145"/>
      <c r="DU337" s="145"/>
      <c r="DV337" s="145"/>
      <c r="DW337" s="145"/>
      <c r="DX337" s="145"/>
      <c r="DY337" s="145"/>
      <c r="DZ337" s="145"/>
      <c r="EA337" s="145"/>
      <c r="EB337" s="145"/>
      <c r="EC337" s="145"/>
      <c r="ED337" s="145"/>
      <c r="EE337" s="145"/>
      <c r="EF337" s="145"/>
      <c r="EG337" s="145"/>
      <c r="EH337" s="145"/>
      <c r="EI337" s="145"/>
      <c r="EJ337" s="145"/>
      <c r="EK337" s="145"/>
      <c r="EL337" s="145"/>
      <c r="EM337" s="145"/>
      <c r="EN337" s="145"/>
      <c r="EO337" s="145"/>
      <c r="EP337" s="145"/>
      <c r="EQ337" s="145"/>
      <c r="ER337" s="145"/>
      <c r="ES337" s="145"/>
      <c r="ET337" s="145"/>
      <c r="EU337" s="145"/>
      <c r="EV337" s="145"/>
      <c r="EW337" s="145"/>
      <c r="EX337" s="145"/>
      <c r="EY337" s="145"/>
      <c r="EZ337" s="145"/>
      <c r="FA337" s="145"/>
      <c r="FB337" s="145"/>
      <c r="FC337" s="145"/>
      <c r="FD337" s="145"/>
      <c r="FE337" s="145"/>
      <c r="FF337" s="145"/>
      <c r="FG337" s="145"/>
      <c r="FH337" s="145"/>
      <c r="FI337" s="145"/>
      <c r="FJ337" s="145"/>
      <c r="FK337" s="145"/>
      <c r="FL337" s="145"/>
      <c r="FM337" s="145"/>
      <c r="FN337" s="145"/>
      <c r="FO337" s="145"/>
      <c r="FP337" s="145"/>
      <c r="FQ337" s="145"/>
      <c r="FR337" s="145"/>
      <c r="FS337" s="145"/>
      <c r="FT337" s="145"/>
      <c r="FU337" s="145"/>
      <c r="FV337" s="145"/>
      <c r="FW337" s="145"/>
      <c r="FX337" s="145"/>
      <c r="FY337" s="145"/>
      <c r="FZ337" s="145"/>
      <c r="GA337" s="145"/>
      <c r="GB337" s="145"/>
      <c r="GC337" s="145"/>
      <c r="GD337" s="145"/>
      <c r="GE337" s="145"/>
      <c r="GF337" s="145"/>
      <c r="GG337" s="145"/>
      <c r="GH337" s="145"/>
      <c r="GI337" s="145"/>
      <c r="GJ337" s="145"/>
      <c r="GK337" s="145"/>
      <c r="GL337" s="145"/>
      <c r="GM337" s="145"/>
      <c r="GN337" s="145"/>
      <c r="GO337" s="145"/>
      <c r="GP337" s="145"/>
      <c r="GQ337" s="145"/>
      <c r="GR337" s="145"/>
      <c r="GS337" s="145"/>
      <c r="GT337" s="145"/>
      <c r="GU337" s="145"/>
      <c r="GV337" s="145"/>
      <c r="GW337" s="145"/>
      <c r="GX337" s="145"/>
      <c r="GY337" s="145"/>
      <c r="GZ337" s="145"/>
      <c r="HA337" s="145"/>
      <c r="HB337" s="145"/>
      <c r="HC337" s="145"/>
      <c r="HD337" s="145"/>
      <c r="HE337" s="145"/>
      <c r="HF337" s="145"/>
      <c r="HG337" s="145"/>
      <c r="HH337" s="145"/>
      <c r="HI337" s="145"/>
      <c r="HJ337" s="145"/>
      <c r="HK337" s="145"/>
      <c r="HL337" s="145"/>
      <c r="HM337" s="145"/>
      <c r="HN337" s="145"/>
      <c r="HO337" s="145"/>
      <c r="HP337" s="145"/>
      <c r="HQ337" s="145"/>
      <c r="HR337" s="145"/>
      <c r="HS337" s="145"/>
      <c r="HT337" s="145"/>
      <c r="HU337" s="145"/>
      <c r="HV337" s="145"/>
      <c r="HW337" s="145"/>
      <c r="HX337" s="145"/>
      <c r="HY337" s="145"/>
      <c r="HZ337" s="145"/>
      <c r="IA337" s="145"/>
      <c r="IB337" s="145"/>
      <c r="IC337" s="145"/>
      <c r="ID337" s="145"/>
      <c r="IE337" s="145"/>
      <c r="IF337" s="145"/>
      <c r="IG337" s="145"/>
      <c r="IH337" s="145"/>
      <c r="II337" s="145"/>
      <c r="IJ337" s="145"/>
      <c r="IK337" s="145"/>
      <c r="IL337" s="145"/>
      <c r="IM337" s="145"/>
      <c r="IN337" s="145"/>
      <c r="IO337" s="145"/>
      <c r="IP337" s="145"/>
      <c r="IQ337" s="145"/>
      <c r="IR337" s="145"/>
      <c r="IS337" s="145"/>
      <c r="IT337" s="145"/>
      <c r="IU337" s="145"/>
      <c r="IV337" s="145"/>
    </row>
    <row r="338" spans="2:256" ht="45" customHeight="1" x14ac:dyDescent="0.5">
      <c r="B338" s="94"/>
      <c r="C338" s="55"/>
      <c r="D338" s="229"/>
      <c r="E338" s="57" t="s">
        <v>23</v>
      </c>
      <c r="F338" s="305" t="s">
        <v>398</v>
      </c>
      <c r="G338" s="304"/>
      <c r="H338" s="75"/>
      <c r="I338" s="75">
        <v>100</v>
      </c>
      <c r="J338" s="75">
        <v>100</v>
      </c>
      <c r="K338" s="75"/>
      <c r="L338" s="75"/>
      <c r="M338" s="111"/>
      <c r="N338" s="111"/>
      <c r="O338" s="111"/>
      <c r="P338" s="145"/>
      <c r="Q338" s="145"/>
      <c r="R338" s="145"/>
      <c r="S338" s="145"/>
      <c r="T338" s="145"/>
      <c r="U338" s="145"/>
      <c r="V338" s="145"/>
      <c r="W338" s="145"/>
      <c r="X338" s="145"/>
      <c r="Y338" s="145"/>
      <c r="Z338" s="145"/>
      <c r="AA338" s="145"/>
      <c r="AB338" s="145"/>
      <c r="AC338" s="145"/>
      <c r="AD338" s="145"/>
      <c r="AE338" s="145"/>
      <c r="AF338" s="145"/>
      <c r="AG338" s="145"/>
      <c r="AH338" s="145"/>
      <c r="AI338" s="145"/>
      <c r="AJ338" s="145"/>
      <c r="AK338" s="145"/>
      <c r="AL338" s="145"/>
      <c r="AM338" s="145"/>
      <c r="AN338" s="145"/>
      <c r="AO338" s="145"/>
      <c r="AP338" s="145"/>
      <c r="AQ338" s="145"/>
      <c r="AR338" s="145"/>
      <c r="AS338" s="145"/>
      <c r="AT338" s="145"/>
      <c r="AU338" s="145"/>
      <c r="AV338" s="145"/>
      <c r="AW338" s="145"/>
      <c r="AX338" s="145"/>
      <c r="AY338" s="145"/>
      <c r="AZ338" s="145"/>
      <c r="BA338" s="145"/>
      <c r="BB338" s="145"/>
      <c r="BC338" s="145"/>
      <c r="BD338" s="145"/>
      <c r="BE338" s="145"/>
      <c r="BF338" s="145"/>
      <c r="BG338" s="145"/>
      <c r="BH338" s="145"/>
      <c r="BI338" s="145"/>
      <c r="BJ338" s="145"/>
      <c r="BK338" s="145"/>
      <c r="BL338" s="145"/>
      <c r="BM338" s="145"/>
      <c r="BN338" s="145"/>
      <c r="BO338" s="145"/>
      <c r="BP338" s="145"/>
      <c r="BQ338" s="145"/>
      <c r="BR338" s="145"/>
      <c r="BS338" s="145"/>
      <c r="BT338" s="145"/>
      <c r="BU338" s="145"/>
      <c r="BV338" s="145"/>
      <c r="BW338" s="145"/>
      <c r="BX338" s="145"/>
      <c r="BY338" s="145"/>
      <c r="BZ338" s="145"/>
      <c r="CA338" s="145"/>
      <c r="CB338" s="145"/>
      <c r="CC338" s="145"/>
      <c r="CD338" s="145"/>
      <c r="CE338" s="145"/>
      <c r="CF338" s="145"/>
      <c r="CG338" s="145"/>
      <c r="CH338" s="145"/>
      <c r="CI338" s="145"/>
      <c r="CJ338" s="145"/>
      <c r="CK338" s="145"/>
      <c r="CL338" s="145"/>
      <c r="CM338" s="145"/>
      <c r="CN338" s="145"/>
      <c r="CO338" s="145"/>
      <c r="CP338" s="145"/>
      <c r="CQ338" s="145"/>
      <c r="CR338" s="145"/>
      <c r="CS338" s="145"/>
      <c r="CT338" s="145"/>
      <c r="CU338" s="145"/>
      <c r="CV338" s="145"/>
      <c r="CW338" s="145"/>
      <c r="CX338" s="145"/>
      <c r="CY338" s="145"/>
      <c r="CZ338" s="145"/>
      <c r="DA338" s="145"/>
      <c r="DB338" s="145"/>
      <c r="DC338" s="145"/>
      <c r="DD338" s="145"/>
      <c r="DE338" s="145"/>
      <c r="DF338" s="145"/>
      <c r="DG338" s="145"/>
      <c r="DH338" s="145"/>
      <c r="DI338" s="145"/>
      <c r="DJ338" s="145"/>
      <c r="DK338" s="145"/>
      <c r="DL338" s="145"/>
      <c r="DM338" s="145"/>
      <c r="DN338" s="145"/>
      <c r="DO338" s="145"/>
      <c r="DP338" s="145"/>
      <c r="DQ338" s="145"/>
      <c r="DR338" s="145"/>
      <c r="DS338" s="145"/>
      <c r="DT338" s="145"/>
      <c r="DU338" s="145"/>
      <c r="DV338" s="145"/>
      <c r="DW338" s="145"/>
      <c r="DX338" s="145"/>
      <c r="DY338" s="145"/>
      <c r="DZ338" s="145"/>
      <c r="EA338" s="145"/>
      <c r="EB338" s="145"/>
      <c r="EC338" s="145"/>
      <c r="ED338" s="145"/>
      <c r="EE338" s="145"/>
      <c r="EF338" s="145"/>
      <c r="EG338" s="145"/>
      <c r="EH338" s="145"/>
      <c r="EI338" s="145"/>
      <c r="EJ338" s="145"/>
      <c r="EK338" s="145"/>
      <c r="EL338" s="145"/>
      <c r="EM338" s="145"/>
      <c r="EN338" s="145"/>
      <c r="EO338" s="145"/>
      <c r="EP338" s="145"/>
      <c r="EQ338" s="145"/>
      <c r="ER338" s="145"/>
      <c r="ES338" s="145"/>
      <c r="ET338" s="145"/>
      <c r="EU338" s="145"/>
      <c r="EV338" s="145"/>
      <c r="EW338" s="145"/>
      <c r="EX338" s="145"/>
      <c r="EY338" s="145"/>
      <c r="EZ338" s="145"/>
      <c r="FA338" s="145"/>
      <c r="FB338" s="145"/>
      <c r="FC338" s="145"/>
      <c r="FD338" s="145"/>
      <c r="FE338" s="145"/>
      <c r="FF338" s="145"/>
      <c r="FG338" s="145"/>
      <c r="FH338" s="145"/>
      <c r="FI338" s="145"/>
      <c r="FJ338" s="145"/>
      <c r="FK338" s="145"/>
      <c r="FL338" s="145"/>
      <c r="FM338" s="145"/>
      <c r="FN338" s="145"/>
      <c r="FO338" s="145"/>
      <c r="FP338" s="145"/>
      <c r="FQ338" s="145"/>
      <c r="FR338" s="145"/>
      <c r="FS338" s="145"/>
      <c r="FT338" s="145"/>
      <c r="FU338" s="145"/>
      <c r="FV338" s="145"/>
      <c r="FW338" s="145"/>
      <c r="FX338" s="145"/>
      <c r="FY338" s="145"/>
      <c r="FZ338" s="145"/>
      <c r="GA338" s="145"/>
      <c r="GB338" s="145"/>
      <c r="GC338" s="145"/>
      <c r="GD338" s="145"/>
      <c r="GE338" s="145"/>
      <c r="GF338" s="145"/>
      <c r="GG338" s="145"/>
      <c r="GH338" s="145"/>
      <c r="GI338" s="145"/>
      <c r="GJ338" s="145"/>
      <c r="GK338" s="145"/>
      <c r="GL338" s="145"/>
      <c r="GM338" s="145"/>
      <c r="GN338" s="145"/>
      <c r="GO338" s="145"/>
      <c r="GP338" s="145"/>
      <c r="GQ338" s="145"/>
      <c r="GR338" s="145"/>
      <c r="GS338" s="145"/>
      <c r="GT338" s="145"/>
      <c r="GU338" s="145"/>
      <c r="GV338" s="145"/>
      <c r="GW338" s="145"/>
      <c r="GX338" s="145"/>
      <c r="GY338" s="145"/>
      <c r="GZ338" s="145"/>
      <c r="HA338" s="145"/>
      <c r="HB338" s="145"/>
      <c r="HC338" s="145"/>
      <c r="HD338" s="145"/>
      <c r="HE338" s="145"/>
      <c r="HF338" s="145"/>
      <c r="HG338" s="145"/>
      <c r="HH338" s="145"/>
      <c r="HI338" s="145"/>
      <c r="HJ338" s="145"/>
      <c r="HK338" s="145"/>
      <c r="HL338" s="145"/>
      <c r="HM338" s="145"/>
      <c r="HN338" s="145"/>
      <c r="HO338" s="145"/>
      <c r="HP338" s="145"/>
      <c r="HQ338" s="145"/>
      <c r="HR338" s="145"/>
      <c r="HS338" s="145"/>
      <c r="HT338" s="145"/>
      <c r="HU338" s="145"/>
      <c r="HV338" s="145"/>
      <c r="HW338" s="145"/>
      <c r="HX338" s="145"/>
      <c r="HY338" s="145"/>
      <c r="HZ338" s="145"/>
      <c r="IA338" s="145"/>
      <c r="IB338" s="145"/>
      <c r="IC338" s="145"/>
      <c r="ID338" s="145"/>
      <c r="IE338" s="145"/>
      <c r="IF338" s="145"/>
      <c r="IG338" s="145"/>
      <c r="IH338" s="145"/>
      <c r="II338" s="145"/>
      <c r="IJ338" s="145"/>
      <c r="IK338" s="145"/>
      <c r="IL338" s="145"/>
      <c r="IM338" s="145"/>
      <c r="IN338" s="145"/>
      <c r="IO338" s="145"/>
      <c r="IP338" s="145"/>
      <c r="IQ338" s="145"/>
      <c r="IR338" s="145"/>
      <c r="IS338" s="145"/>
      <c r="IT338" s="145"/>
      <c r="IU338" s="145"/>
      <c r="IV338" s="145"/>
    </row>
    <row r="339" spans="2:256" ht="45" customHeight="1" x14ac:dyDescent="0.5">
      <c r="B339" s="94"/>
      <c r="C339" s="55"/>
      <c r="D339" s="229"/>
      <c r="E339" s="57" t="s">
        <v>129</v>
      </c>
      <c r="F339" s="305" t="s">
        <v>399</v>
      </c>
      <c r="G339" s="304"/>
      <c r="H339" s="75"/>
      <c r="I339" s="75">
        <v>0</v>
      </c>
      <c r="J339" s="75">
        <v>100</v>
      </c>
      <c r="K339" s="75"/>
      <c r="L339" s="75"/>
      <c r="M339" s="111"/>
      <c r="N339" s="111"/>
      <c r="O339" s="111"/>
      <c r="P339" s="145"/>
      <c r="Q339" s="145"/>
      <c r="R339" s="145"/>
      <c r="S339" s="145"/>
      <c r="T339" s="145"/>
      <c r="U339" s="145"/>
      <c r="V339" s="145"/>
      <c r="W339" s="145"/>
      <c r="X339" s="145"/>
      <c r="Y339" s="145"/>
      <c r="Z339" s="145"/>
      <c r="AA339" s="145"/>
      <c r="AB339" s="145"/>
      <c r="AC339" s="145"/>
      <c r="AD339" s="145"/>
      <c r="AE339" s="145"/>
      <c r="AF339" s="145"/>
      <c r="AG339" s="145"/>
      <c r="AH339" s="145"/>
      <c r="AI339" s="145"/>
      <c r="AJ339" s="145"/>
      <c r="AK339" s="145"/>
      <c r="AL339" s="145"/>
      <c r="AM339" s="145"/>
      <c r="AN339" s="145"/>
      <c r="AO339" s="145"/>
      <c r="AP339" s="145"/>
      <c r="AQ339" s="145"/>
      <c r="AR339" s="145"/>
      <c r="AS339" s="145"/>
      <c r="AT339" s="145"/>
      <c r="AU339" s="145"/>
      <c r="AV339" s="145"/>
      <c r="AW339" s="145"/>
      <c r="AX339" s="145"/>
      <c r="AY339" s="145"/>
      <c r="AZ339" s="145"/>
      <c r="BA339" s="145"/>
      <c r="BB339" s="145"/>
      <c r="BC339" s="145"/>
      <c r="BD339" s="145"/>
      <c r="BE339" s="145"/>
      <c r="BF339" s="145"/>
      <c r="BG339" s="145"/>
      <c r="BH339" s="145"/>
      <c r="BI339" s="145"/>
      <c r="BJ339" s="145"/>
      <c r="BK339" s="145"/>
      <c r="BL339" s="145"/>
      <c r="BM339" s="145"/>
      <c r="BN339" s="145"/>
      <c r="BO339" s="145"/>
      <c r="BP339" s="145"/>
      <c r="BQ339" s="145"/>
      <c r="BR339" s="145"/>
      <c r="BS339" s="145"/>
      <c r="BT339" s="145"/>
      <c r="BU339" s="145"/>
      <c r="BV339" s="145"/>
      <c r="BW339" s="145"/>
      <c r="BX339" s="145"/>
      <c r="BY339" s="145"/>
      <c r="BZ339" s="145"/>
      <c r="CA339" s="145"/>
      <c r="CB339" s="145"/>
      <c r="CC339" s="145"/>
      <c r="CD339" s="145"/>
      <c r="CE339" s="145"/>
      <c r="CF339" s="145"/>
      <c r="CG339" s="145"/>
      <c r="CH339" s="145"/>
      <c r="CI339" s="145"/>
      <c r="CJ339" s="145"/>
      <c r="CK339" s="145"/>
      <c r="CL339" s="145"/>
      <c r="CM339" s="145"/>
      <c r="CN339" s="145"/>
      <c r="CO339" s="145"/>
      <c r="CP339" s="145"/>
      <c r="CQ339" s="145"/>
      <c r="CR339" s="145"/>
      <c r="CS339" s="145"/>
      <c r="CT339" s="145"/>
      <c r="CU339" s="145"/>
      <c r="CV339" s="145"/>
      <c r="CW339" s="145"/>
      <c r="CX339" s="145"/>
      <c r="CY339" s="145"/>
      <c r="CZ339" s="145"/>
      <c r="DA339" s="145"/>
      <c r="DB339" s="145"/>
      <c r="DC339" s="145"/>
      <c r="DD339" s="145"/>
      <c r="DE339" s="145"/>
      <c r="DF339" s="145"/>
      <c r="DG339" s="145"/>
      <c r="DH339" s="145"/>
      <c r="DI339" s="145"/>
      <c r="DJ339" s="145"/>
      <c r="DK339" s="145"/>
      <c r="DL339" s="145"/>
      <c r="DM339" s="145"/>
      <c r="DN339" s="145"/>
      <c r="DO339" s="145"/>
      <c r="DP339" s="145"/>
      <c r="DQ339" s="145"/>
      <c r="DR339" s="145"/>
      <c r="DS339" s="145"/>
      <c r="DT339" s="145"/>
      <c r="DU339" s="145"/>
      <c r="DV339" s="145"/>
      <c r="DW339" s="145"/>
      <c r="DX339" s="145"/>
      <c r="DY339" s="145"/>
      <c r="DZ339" s="145"/>
      <c r="EA339" s="145"/>
      <c r="EB339" s="145"/>
      <c r="EC339" s="145"/>
      <c r="ED339" s="145"/>
      <c r="EE339" s="145"/>
      <c r="EF339" s="145"/>
      <c r="EG339" s="145"/>
      <c r="EH339" s="145"/>
      <c r="EI339" s="145"/>
      <c r="EJ339" s="145"/>
      <c r="EK339" s="145"/>
      <c r="EL339" s="145"/>
      <c r="EM339" s="145"/>
      <c r="EN339" s="145"/>
      <c r="EO339" s="145"/>
      <c r="EP339" s="145"/>
      <c r="EQ339" s="145"/>
      <c r="ER339" s="145"/>
      <c r="ES339" s="145"/>
      <c r="ET339" s="145"/>
      <c r="EU339" s="145"/>
      <c r="EV339" s="145"/>
      <c r="EW339" s="145"/>
      <c r="EX339" s="145"/>
      <c r="EY339" s="145"/>
      <c r="EZ339" s="145"/>
      <c r="FA339" s="145"/>
      <c r="FB339" s="145"/>
      <c r="FC339" s="145"/>
      <c r="FD339" s="145"/>
      <c r="FE339" s="145"/>
      <c r="FF339" s="145"/>
      <c r="FG339" s="145"/>
      <c r="FH339" s="145"/>
      <c r="FI339" s="145"/>
      <c r="FJ339" s="145"/>
      <c r="FK339" s="145"/>
      <c r="FL339" s="145"/>
      <c r="FM339" s="145"/>
      <c r="FN339" s="145"/>
      <c r="FO339" s="145"/>
      <c r="FP339" s="145"/>
      <c r="FQ339" s="145"/>
      <c r="FR339" s="145"/>
      <c r="FS339" s="145"/>
      <c r="FT339" s="145"/>
      <c r="FU339" s="145"/>
      <c r="FV339" s="145"/>
      <c r="FW339" s="145"/>
      <c r="FX339" s="145"/>
      <c r="FY339" s="145"/>
      <c r="FZ339" s="145"/>
      <c r="GA339" s="145"/>
      <c r="GB339" s="145"/>
      <c r="GC339" s="145"/>
      <c r="GD339" s="145"/>
      <c r="GE339" s="145"/>
      <c r="GF339" s="145"/>
      <c r="GG339" s="145"/>
      <c r="GH339" s="145"/>
      <c r="GI339" s="145"/>
      <c r="GJ339" s="145"/>
      <c r="GK339" s="145"/>
      <c r="GL339" s="145"/>
      <c r="GM339" s="145"/>
      <c r="GN339" s="145"/>
      <c r="GO339" s="145"/>
      <c r="GP339" s="145"/>
      <c r="GQ339" s="145"/>
      <c r="GR339" s="145"/>
      <c r="GS339" s="145"/>
      <c r="GT339" s="145"/>
      <c r="GU339" s="145"/>
      <c r="GV339" s="145"/>
      <c r="GW339" s="145"/>
      <c r="GX339" s="145"/>
      <c r="GY339" s="145"/>
      <c r="GZ339" s="145"/>
      <c r="HA339" s="145"/>
      <c r="HB339" s="145"/>
      <c r="HC339" s="145"/>
      <c r="HD339" s="145"/>
      <c r="HE339" s="145"/>
      <c r="HF339" s="145"/>
      <c r="HG339" s="145"/>
      <c r="HH339" s="145"/>
      <c r="HI339" s="145"/>
      <c r="HJ339" s="145"/>
      <c r="HK339" s="145"/>
      <c r="HL339" s="145"/>
      <c r="HM339" s="145"/>
      <c r="HN339" s="145"/>
      <c r="HO339" s="145"/>
      <c r="HP339" s="145"/>
      <c r="HQ339" s="145"/>
      <c r="HR339" s="145"/>
      <c r="HS339" s="145"/>
      <c r="HT339" s="145"/>
      <c r="HU339" s="145"/>
      <c r="HV339" s="145"/>
      <c r="HW339" s="145"/>
      <c r="HX339" s="145"/>
      <c r="HY339" s="145"/>
      <c r="HZ339" s="145"/>
      <c r="IA339" s="145"/>
      <c r="IB339" s="145"/>
      <c r="IC339" s="145"/>
      <c r="ID339" s="145"/>
      <c r="IE339" s="145"/>
      <c r="IF339" s="145"/>
      <c r="IG339" s="145"/>
      <c r="IH339" s="145"/>
      <c r="II339" s="145"/>
      <c r="IJ339" s="145"/>
      <c r="IK339" s="145"/>
      <c r="IL339" s="145"/>
      <c r="IM339" s="145"/>
      <c r="IN339" s="145"/>
      <c r="IO339" s="145"/>
      <c r="IP339" s="145"/>
      <c r="IQ339" s="145"/>
      <c r="IR339" s="145"/>
      <c r="IS339" s="145"/>
      <c r="IT339" s="145"/>
      <c r="IU339" s="145"/>
      <c r="IV339" s="145"/>
    </row>
    <row r="340" spans="2:256" ht="45" customHeight="1" x14ac:dyDescent="0.5">
      <c r="B340" s="94"/>
      <c r="C340" s="55"/>
      <c r="D340" s="229"/>
      <c r="E340" s="57"/>
      <c r="F340" s="305"/>
      <c r="G340" s="304"/>
      <c r="H340" s="75"/>
      <c r="I340" s="75"/>
      <c r="J340" s="75"/>
      <c r="K340" s="75"/>
      <c r="L340" s="75"/>
      <c r="M340" s="111"/>
      <c r="N340" s="111"/>
      <c r="O340" s="111"/>
      <c r="P340" s="145"/>
      <c r="Q340" s="145"/>
      <c r="R340" s="145"/>
      <c r="S340" s="145"/>
      <c r="T340" s="145"/>
      <c r="U340" s="145"/>
      <c r="V340" s="145"/>
      <c r="W340" s="145"/>
      <c r="X340" s="145"/>
      <c r="Y340" s="145"/>
      <c r="Z340" s="145"/>
      <c r="AA340" s="145"/>
      <c r="AB340" s="145"/>
      <c r="AC340" s="145"/>
      <c r="AD340" s="145"/>
      <c r="AE340" s="145"/>
      <c r="AF340" s="145"/>
      <c r="AG340" s="145"/>
      <c r="AH340" s="145"/>
      <c r="AI340" s="145"/>
      <c r="AJ340" s="145"/>
      <c r="AK340" s="145"/>
      <c r="AL340" s="145"/>
      <c r="AM340" s="145"/>
      <c r="AN340" s="145"/>
      <c r="AO340" s="145"/>
      <c r="AP340" s="145"/>
      <c r="AQ340" s="145"/>
      <c r="AR340" s="145"/>
      <c r="AS340" s="145"/>
      <c r="AT340" s="145"/>
      <c r="AU340" s="145"/>
      <c r="AV340" s="145"/>
      <c r="AW340" s="145"/>
      <c r="AX340" s="145"/>
      <c r="AY340" s="145"/>
      <c r="AZ340" s="145"/>
      <c r="BA340" s="145"/>
      <c r="BB340" s="145"/>
      <c r="BC340" s="145"/>
      <c r="BD340" s="145"/>
      <c r="BE340" s="145"/>
      <c r="BF340" s="145"/>
      <c r="BG340" s="145"/>
      <c r="BH340" s="145"/>
      <c r="BI340" s="145"/>
      <c r="BJ340" s="145"/>
      <c r="BK340" s="145"/>
      <c r="BL340" s="145"/>
      <c r="BM340" s="145"/>
      <c r="BN340" s="145"/>
      <c r="BO340" s="145"/>
      <c r="BP340" s="145"/>
      <c r="BQ340" s="145"/>
      <c r="BR340" s="145"/>
      <c r="BS340" s="145"/>
      <c r="BT340" s="145"/>
      <c r="BU340" s="145"/>
      <c r="BV340" s="145"/>
      <c r="BW340" s="145"/>
      <c r="BX340" s="145"/>
      <c r="BY340" s="145"/>
      <c r="BZ340" s="145"/>
      <c r="CA340" s="145"/>
      <c r="CB340" s="145"/>
      <c r="CC340" s="145"/>
      <c r="CD340" s="145"/>
      <c r="CE340" s="145"/>
      <c r="CF340" s="145"/>
      <c r="CG340" s="145"/>
      <c r="CH340" s="145"/>
      <c r="CI340" s="145"/>
      <c r="CJ340" s="145"/>
      <c r="CK340" s="145"/>
      <c r="CL340" s="145"/>
      <c r="CM340" s="145"/>
      <c r="CN340" s="145"/>
      <c r="CO340" s="145"/>
      <c r="CP340" s="145"/>
      <c r="CQ340" s="145"/>
      <c r="CR340" s="145"/>
      <c r="CS340" s="145"/>
      <c r="CT340" s="145"/>
      <c r="CU340" s="145"/>
      <c r="CV340" s="145"/>
      <c r="CW340" s="145"/>
      <c r="CX340" s="145"/>
      <c r="CY340" s="145"/>
      <c r="CZ340" s="145"/>
      <c r="DA340" s="145"/>
      <c r="DB340" s="145"/>
      <c r="DC340" s="145"/>
      <c r="DD340" s="145"/>
      <c r="DE340" s="145"/>
      <c r="DF340" s="145"/>
      <c r="DG340" s="145"/>
      <c r="DH340" s="145"/>
      <c r="DI340" s="145"/>
      <c r="DJ340" s="145"/>
      <c r="DK340" s="145"/>
      <c r="DL340" s="145"/>
      <c r="DM340" s="145"/>
      <c r="DN340" s="145"/>
      <c r="DO340" s="145"/>
      <c r="DP340" s="145"/>
      <c r="DQ340" s="145"/>
      <c r="DR340" s="145"/>
      <c r="DS340" s="145"/>
      <c r="DT340" s="145"/>
      <c r="DU340" s="145"/>
      <c r="DV340" s="145"/>
      <c r="DW340" s="145"/>
      <c r="DX340" s="145"/>
      <c r="DY340" s="145"/>
      <c r="DZ340" s="145"/>
      <c r="EA340" s="145"/>
      <c r="EB340" s="145"/>
      <c r="EC340" s="145"/>
      <c r="ED340" s="145"/>
      <c r="EE340" s="145"/>
      <c r="EF340" s="145"/>
      <c r="EG340" s="145"/>
      <c r="EH340" s="145"/>
      <c r="EI340" s="145"/>
      <c r="EJ340" s="145"/>
      <c r="EK340" s="145"/>
      <c r="EL340" s="145"/>
      <c r="EM340" s="145"/>
      <c r="EN340" s="145"/>
      <c r="EO340" s="145"/>
      <c r="EP340" s="145"/>
      <c r="EQ340" s="145"/>
      <c r="ER340" s="145"/>
      <c r="ES340" s="145"/>
      <c r="ET340" s="145"/>
      <c r="EU340" s="145"/>
      <c r="EV340" s="145"/>
      <c r="EW340" s="145"/>
      <c r="EX340" s="145"/>
      <c r="EY340" s="145"/>
      <c r="EZ340" s="145"/>
      <c r="FA340" s="145"/>
      <c r="FB340" s="145"/>
      <c r="FC340" s="145"/>
      <c r="FD340" s="145"/>
      <c r="FE340" s="145"/>
      <c r="FF340" s="145"/>
      <c r="FG340" s="145"/>
      <c r="FH340" s="145"/>
      <c r="FI340" s="145"/>
      <c r="FJ340" s="145"/>
      <c r="FK340" s="145"/>
      <c r="FL340" s="145"/>
      <c r="FM340" s="145"/>
      <c r="FN340" s="145"/>
      <c r="FO340" s="145"/>
      <c r="FP340" s="145"/>
      <c r="FQ340" s="145"/>
      <c r="FR340" s="145"/>
      <c r="FS340" s="145"/>
      <c r="FT340" s="145"/>
      <c r="FU340" s="145"/>
      <c r="FV340" s="145"/>
      <c r="FW340" s="145"/>
      <c r="FX340" s="145"/>
      <c r="FY340" s="145"/>
      <c r="FZ340" s="145"/>
      <c r="GA340" s="145"/>
      <c r="GB340" s="145"/>
      <c r="GC340" s="145"/>
      <c r="GD340" s="145"/>
      <c r="GE340" s="145"/>
      <c r="GF340" s="145"/>
      <c r="GG340" s="145"/>
      <c r="GH340" s="145"/>
      <c r="GI340" s="145"/>
      <c r="GJ340" s="145"/>
      <c r="GK340" s="145"/>
      <c r="GL340" s="145"/>
      <c r="GM340" s="145"/>
      <c r="GN340" s="145"/>
      <c r="GO340" s="145"/>
      <c r="GP340" s="145"/>
      <c r="GQ340" s="145"/>
      <c r="GR340" s="145"/>
      <c r="GS340" s="145"/>
      <c r="GT340" s="145"/>
      <c r="GU340" s="145"/>
      <c r="GV340" s="145"/>
      <c r="GW340" s="145"/>
      <c r="GX340" s="145"/>
      <c r="GY340" s="145"/>
      <c r="GZ340" s="145"/>
      <c r="HA340" s="145"/>
      <c r="HB340" s="145"/>
      <c r="HC340" s="145"/>
      <c r="HD340" s="145"/>
      <c r="HE340" s="145"/>
      <c r="HF340" s="145"/>
      <c r="HG340" s="145"/>
      <c r="HH340" s="145"/>
      <c r="HI340" s="145"/>
      <c r="HJ340" s="145"/>
      <c r="HK340" s="145"/>
      <c r="HL340" s="145"/>
      <c r="HM340" s="145"/>
      <c r="HN340" s="145"/>
      <c r="HO340" s="145"/>
      <c r="HP340" s="145"/>
      <c r="HQ340" s="145"/>
      <c r="HR340" s="145"/>
      <c r="HS340" s="145"/>
      <c r="HT340" s="145"/>
      <c r="HU340" s="145"/>
      <c r="HV340" s="145"/>
      <c r="HW340" s="145"/>
      <c r="HX340" s="145"/>
      <c r="HY340" s="145"/>
      <c r="HZ340" s="145"/>
      <c r="IA340" s="145"/>
      <c r="IB340" s="145"/>
      <c r="IC340" s="145"/>
      <c r="ID340" s="145"/>
      <c r="IE340" s="145"/>
      <c r="IF340" s="145"/>
      <c r="IG340" s="145"/>
      <c r="IH340" s="145"/>
      <c r="II340" s="145"/>
      <c r="IJ340" s="145"/>
      <c r="IK340" s="145"/>
      <c r="IL340" s="145"/>
      <c r="IM340" s="145"/>
      <c r="IN340" s="145"/>
      <c r="IO340" s="145"/>
      <c r="IP340" s="145"/>
      <c r="IQ340" s="145"/>
      <c r="IR340" s="145"/>
      <c r="IS340" s="145"/>
      <c r="IT340" s="145"/>
      <c r="IU340" s="145"/>
      <c r="IV340" s="145"/>
    </row>
    <row r="341" spans="2:256" ht="45" customHeight="1" x14ac:dyDescent="0.5">
      <c r="B341" s="94"/>
      <c r="C341" s="55" t="s">
        <v>400</v>
      </c>
      <c r="D341" s="229" t="s">
        <v>401</v>
      </c>
      <c r="E341" s="57"/>
      <c r="F341" s="143"/>
      <c r="G341" s="304"/>
      <c r="H341" s="111"/>
      <c r="I341" s="111">
        <f>SUM(I342:I348)</f>
        <v>6000</v>
      </c>
      <c r="J341" s="111">
        <f>SUM(J342:J349)</f>
        <v>6500</v>
      </c>
      <c r="K341" s="111">
        <f>SUM(K342:K348)</f>
        <v>0</v>
      </c>
      <c r="L341" s="111"/>
      <c r="M341" s="111"/>
      <c r="N341" s="111"/>
      <c r="O341" s="111"/>
      <c r="P341" s="145"/>
      <c r="Q341" s="145"/>
      <c r="R341" s="145"/>
      <c r="S341" s="145"/>
      <c r="T341" s="145"/>
      <c r="U341" s="145"/>
      <c r="V341" s="145"/>
      <c r="W341" s="145"/>
      <c r="X341" s="145"/>
      <c r="Y341" s="145"/>
      <c r="Z341" s="145"/>
      <c r="AA341" s="145"/>
      <c r="AB341" s="145"/>
      <c r="AC341" s="145"/>
      <c r="AD341" s="145"/>
      <c r="AE341" s="145"/>
      <c r="AF341" s="145"/>
      <c r="AG341" s="145"/>
      <c r="AH341" s="145"/>
      <c r="AI341" s="145"/>
      <c r="AJ341" s="145"/>
      <c r="AK341" s="145"/>
      <c r="AL341" s="145"/>
      <c r="AM341" s="145"/>
      <c r="AN341" s="145"/>
      <c r="AO341" s="145"/>
      <c r="AP341" s="145"/>
      <c r="AQ341" s="145"/>
      <c r="AR341" s="145"/>
      <c r="AS341" s="145"/>
      <c r="AT341" s="145"/>
      <c r="AU341" s="145"/>
      <c r="AV341" s="145"/>
      <c r="AW341" s="145"/>
      <c r="AX341" s="145"/>
      <c r="AY341" s="145"/>
      <c r="AZ341" s="145"/>
      <c r="BA341" s="145"/>
      <c r="BB341" s="145"/>
      <c r="BC341" s="145"/>
      <c r="BD341" s="145"/>
      <c r="BE341" s="145"/>
      <c r="BF341" s="145"/>
      <c r="BG341" s="145"/>
      <c r="BH341" s="145"/>
      <c r="BI341" s="145"/>
      <c r="BJ341" s="145"/>
      <c r="BK341" s="145"/>
      <c r="BL341" s="145"/>
      <c r="BM341" s="145"/>
      <c r="BN341" s="145"/>
      <c r="BO341" s="145"/>
      <c r="BP341" s="145"/>
      <c r="BQ341" s="145"/>
      <c r="BR341" s="145"/>
      <c r="BS341" s="145"/>
      <c r="BT341" s="145"/>
      <c r="BU341" s="145"/>
      <c r="BV341" s="145"/>
      <c r="BW341" s="145"/>
      <c r="BX341" s="145"/>
      <c r="BY341" s="145"/>
      <c r="BZ341" s="145"/>
      <c r="CA341" s="145"/>
      <c r="CB341" s="145"/>
      <c r="CC341" s="145"/>
      <c r="CD341" s="145"/>
      <c r="CE341" s="145"/>
      <c r="CF341" s="145"/>
      <c r="CG341" s="145"/>
      <c r="CH341" s="145"/>
      <c r="CI341" s="145"/>
      <c r="CJ341" s="145"/>
      <c r="CK341" s="145"/>
      <c r="CL341" s="145"/>
      <c r="CM341" s="145"/>
      <c r="CN341" s="145"/>
      <c r="CO341" s="145"/>
      <c r="CP341" s="145"/>
      <c r="CQ341" s="145"/>
      <c r="CR341" s="145"/>
      <c r="CS341" s="145"/>
      <c r="CT341" s="145"/>
      <c r="CU341" s="145"/>
      <c r="CV341" s="145"/>
      <c r="CW341" s="145"/>
      <c r="CX341" s="145"/>
      <c r="CY341" s="145"/>
      <c r="CZ341" s="145"/>
      <c r="DA341" s="145"/>
      <c r="DB341" s="145"/>
      <c r="DC341" s="145"/>
      <c r="DD341" s="145"/>
      <c r="DE341" s="145"/>
      <c r="DF341" s="145"/>
      <c r="DG341" s="145"/>
      <c r="DH341" s="145"/>
      <c r="DI341" s="145"/>
      <c r="DJ341" s="145"/>
      <c r="DK341" s="145"/>
      <c r="DL341" s="145"/>
      <c r="DM341" s="145"/>
      <c r="DN341" s="145"/>
      <c r="DO341" s="145"/>
      <c r="DP341" s="145"/>
      <c r="DQ341" s="145"/>
      <c r="DR341" s="145"/>
      <c r="DS341" s="145"/>
      <c r="DT341" s="145"/>
      <c r="DU341" s="145"/>
      <c r="DV341" s="145"/>
      <c r="DW341" s="145"/>
      <c r="DX341" s="145"/>
      <c r="DY341" s="145"/>
      <c r="DZ341" s="145"/>
      <c r="EA341" s="145"/>
      <c r="EB341" s="145"/>
      <c r="EC341" s="145"/>
      <c r="ED341" s="145"/>
      <c r="EE341" s="145"/>
      <c r="EF341" s="145"/>
      <c r="EG341" s="145"/>
      <c r="EH341" s="145"/>
      <c r="EI341" s="145"/>
      <c r="EJ341" s="145"/>
      <c r="EK341" s="145"/>
      <c r="EL341" s="145"/>
      <c r="EM341" s="145"/>
      <c r="EN341" s="145"/>
      <c r="EO341" s="145"/>
      <c r="EP341" s="145"/>
      <c r="EQ341" s="145"/>
      <c r="ER341" s="145"/>
      <c r="ES341" s="145"/>
      <c r="ET341" s="145"/>
      <c r="EU341" s="145"/>
      <c r="EV341" s="145"/>
      <c r="EW341" s="145"/>
      <c r="EX341" s="145"/>
      <c r="EY341" s="145"/>
      <c r="EZ341" s="145"/>
      <c r="FA341" s="145"/>
      <c r="FB341" s="145"/>
      <c r="FC341" s="145"/>
      <c r="FD341" s="145"/>
      <c r="FE341" s="145"/>
      <c r="FF341" s="145"/>
      <c r="FG341" s="145"/>
      <c r="FH341" s="145"/>
      <c r="FI341" s="145"/>
      <c r="FJ341" s="145"/>
      <c r="FK341" s="145"/>
      <c r="FL341" s="145"/>
      <c r="FM341" s="145"/>
      <c r="FN341" s="145"/>
      <c r="FO341" s="145"/>
      <c r="FP341" s="145"/>
      <c r="FQ341" s="145"/>
      <c r="FR341" s="145"/>
      <c r="FS341" s="145"/>
      <c r="FT341" s="145"/>
      <c r="FU341" s="145"/>
      <c r="FV341" s="145"/>
      <c r="FW341" s="145"/>
      <c r="FX341" s="145"/>
      <c r="FY341" s="145"/>
      <c r="FZ341" s="145"/>
      <c r="GA341" s="145"/>
      <c r="GB341" s="145"/>
      <c r="GC341" s="145"/>
      <c r="GD341" s="145"/>
      <c r="GE341" s="145"/>
      <c r="GF341" s="145"/>
      <c r="GG341" s="145"/>
      <c r="GH341" s="145"/>
      <c r="GI341" s="145"/>
      <c r="GJ341" s="145"/>
      <c r="GK341" s="145"/>
      <c r="GL341" s="145"/>
      <c r="GM341" s="145"/>
      <c r="GN341" s="145"/>
      <c r="GO341" s="145"/>
      <c r="GP341" s="145"/>
      <c r="GQ341" s="145"/>
      <c r="GR341" s="145"/>
      <c r="GS341" s="145"/>
      <c r="GT341" s="145"/>
      <c r="GU341" s="145"/>
      <c r="GV341" s="145"/>
      <c r="GW341" s="145"/>
      <c r="GX341" s="145"/>
      <c r="GY341" s="145"/>
      <c r="GZ341" s="145"/>
      <c r="HA341" s="145"/>
      <c r="HB341" s="145"/>
      <c r="HC341" s="145"/>
      <c r="HD341" s="145"/>
      <c r="HE341" s="145"/>
      <c r="HF341" s="145"/>
      <c r="HG341" s="145"/>
      <c r="HH341" s="145"/>
      <c r="HI341" s="145"/>
      <c r="HJ341" s="145"/>
      <c r="HK341" s="145"/>
      <c r="HL341" s="145"/>
      <c r="HM341" s="145"/>
      <c r="HN341" s="145"/>
      <c r="HO341" s="145"/>
      <c r="HP341" s="145"/>
      <c r="HQ341" s="145"/>
      <c r="HR341" s="145"/>
      <c r="HS341" s="145"/>
      <c r="HT341" s="145"/>
      <c r="HU341" s="145"/>
      <c r="HV341" s="145"/>
      <c r="HW341" s="145"/>
      <c r="HX341" s="145"/>
      <c r="HY341" s="145"/>
      <c r="HZ341" s="145"/>
      <c r="IA341" s="145"/>
      <c r="IB341" s="145"/>
      <c r="IC341" s="145"/>
      <c r="ID341" s="145"/>
      <c r="IE341" s="145"/>
      <c r="IF341" s="145"/>
      <c r="IG341" s="145"/>
      <c r="IH341" s="145"/>
      <c r="II341" s="145"/>
      <c r="IJ341" s="145"/>
      <c r="IK341" s="145"/>
      <c r="IL341" s="145"/>
      <c r="IM341" s="145"/>
      <c r="IN341" s="145"/>
      <c r="IO341" s="145"/>
      <c r="IP341" s="145"/>
      <c r="IQ341" s="145"/>
      <c r="IR341" s="145"/>
      <c r="IS341" s="145"/>
      <c r="IT341" s="145"/>
      <c r="IU341" s="145"/>
      <c r="IV341" s="145"/>
    </row>
    <row r="342" spans="2:256" ht="45" customHeight="1" x14ac:dyDescent="0.5">
      <c r="B342" s="94"/>
      <c r="C342" s="55"/>
      <c r="D342" s="306"/>
      <c r="E342" s="57" t="s">
        <v>19</v>
      </c>
      <c r="F342" s="229" t="s">
        <v>401</v>
      </c>
      <c r="G342" s="75"/>
      <c r="H342" s="75"/>
      <c r="I342" s="75">
        <v>900</v>
      </c>
      <c r="J342" s="75">
        <v>1200</v>
      </c>
      <c r="K342" s="75"/>
      <c r="L342" s="75"/>
      <c r="M342" s="75"/>
      <c r="N342" s="75"/>
      <c r="O342" s="75"/>
      <c r="P342" s="145"/>
      <c r="Q342" s="145"/>
      <c r="R342" s="145"/>
      <c r="S342" s="145"/>
      <c r="T342" s="145"/>
      <c r="U342" s="145"/>
      <c r="V342" s="145"/>
      <c r="W342" s="145"/>
      <c r="X342" s="145"/>
      <c r="Y342" s="145"/>
      <c r="Z342" s="145"/>
      <c r="AA342" s="145"/>
      <c r="AB342" s="145"/>
      <c r="AC342" s="145"/>
      <c r="AD342" s="145"/>
      <c r="AE342" s="145"/>
      <c r="AF342" s="145"/>
      <c r="AG342" s="145"/>
      <c r="AH342" s="145"/>
      <c r="AI342" s="145"/>
      <c r="AJ342" s="145"/>
      <c r="AK342" s="145"/>
      <c r="AL342" s="145"/>
      <c r="AM342" s="145"/>
      <c r="AN342" s="145"/>
      <c r="AO342" s="145"/>
      <c r="AP342" s="145"/>
      <c r="AQ342" s="145"/>
      <c r="AR342" s="145"/>
      <c r="AS342" s="145"/>
      <c r="AT342" s="145"/>
      <c r="AU342" s="145"/>
      <c r="AV342" s="145"/>
      <c r="AW342" s="145"/>
      <c r="AX342" s="145"/>
      <c r="AY342" s="145"/>
      <c r="AZ342" s="145"/>
      <c r="BA342" s="145"/>
      <c r="BB342" s="145"/>
      <c r="BC342" s="145"/>
      <c r="BD342" s="145"/>
      <c r="BE342" s="145"/>
      <c r="BF342" s="145"/>
      <c r="BG342" s="145"/>
      <c r="BH342" s="145"/>
      <c r="BI342" s="145"/>
      <c r="BJ342" s="145"/>
      <c r="BK342" s="145"/>
      <c r="BL342" s="145"/>
      <c r="BM342" s="145"/>
      <c r="BN342" s="145"/>
      <c r="BO342" s="145"/>
      <c r="BP342" s="145"/>
      <c r="BQ342" s="145"/>
      <c r="BR342" s="145"/>
      <c r="BS342" s="145"/>
      <c r="BT342" s="145"/>
      <c r="BU342" s="145"/>
      <c r="BV342" s="145"/>
      <c r="BW342" s="145"/>
      <c r="BX342" s="145"/>
      <c r="BY342" s="145"/>
      <c r="BZ342" s="145"/>
      <c r="CA342" s="145"/>
      <c r="CB342" s="145"/>
      <c r="CC342" s="145"/>
      <c r="CD342" s="145"/>
      <c r="CE342" s="145"/>
      <c r="CF342" s="145"/>
      <c r="CG342" s="145"/>
      <c r="CH342" s="145"/>
      <c r="CI342" s="145"/>
      <c r="CJ342" s="145"/>
      <c r="CK342" s="145"/>
      <c r="CL342" s="145"/>
      <c r="CM342" s="145"/>
      <c r="CN342" s="145"/>
      <c r="CO342" s="145"/>
      <c r="CP342" s="145"/>
      <c r="CQ342" s="145"/>
      <c r="CR342" s="145"/>
      <c r="CS342" s="145"/>
      <c r="CT342" s="145"/>
      <c r="CU342" s="145"/>
      <c r="CV342" s="145"/>
      <c r="CW342" s="145"/>
      <c r="CX342" s="145"/>
      <c r="CY342" s="145"/>
      <c r="CZ342" s="145"/>
      <c r="DA342" s="145"/>
      <c r="DB342" s="145"/>
      <c r="DC342" s="145"/>
      <c r="DD342" s="145"/>
      <c r="DE342" s="145"/>
      <c r="DF342" s="145"/>
      <c r="DG342" s="145"/>
      <c r="DH342" s="145"/>
      <c r="DI342" s="145"/>
      <c r="DJ342" s="145"/>
      <c r="DK342" s="145"/>
      <c r="DL342" s="145"/>
      <c r="DM342" s="145"/>
      <c r="DN342" s="145"/>
      <c r="DO342" s="145"/>
      <c r="DP342" s="145"/>
      <c r="DQ342" s="145"/>
      <c r="DR342" s="145"/>
      <c r="DS342" s="145"/>
      <c r="DT342" s="145"/>
      <c r="DU342" s="145"/>
      <c r="DV342" s="145"/>
      <c r="DW342" s="145"/>
      <c r="DX342" s="145"/>
      <c r="DY342" s="145"/>
      <c r="DZ342" s="145"/>
      <c r="EA342" s="145"/>
      <c r="EB342" s="145"/>
      <c r="EC342" s="145"/>
      <c r="ED342" s="145"/>
      <c r="EE342" s="145"/>
      <c r="EF342" s="145"/>
      <c r="EG342" s="145"/>
      <c r="EH342" s="145"/>
      <c r="EI342" s="145"/>
      <c r="EJ342" s="145"/>
      <c r="EK342" s="145"/>
      <c r="EL342" s="145"/>
      <c r="EM342" s="145"/>
      <c r="EN342" s="145"/>
      <c r="EO342" s="145"/>
      <c r="EP342" s="145"/>
      <c r="EQ342" s="145"/>
      <c r="ER342" s="145"/>
      <c r="ES342" s="145"/>
      <c r="ET342" s="145"/>
      <c r="EU342" s="145"/>
      <c r="EV342" s="145"/>
      <c r="EW342" s="145"/>
      <c r="EX342" s="145"/>
      <c r="EY342" s="145"/>
      <c r="EZ342" s="145"/>
      <c r="FA342" s="145"/>
      <c r="FB342" s="145"/>
      <c r="FC342" s="145"/>
      <c r="FD342" s="145"/>
      <c r="FE342" s="145"/>
      <c r="FF342" s="145"/>
      <c r="FG342" s="145"/>
      <c r="FH342" s="145"/>
      <c r="FI342" s="145"/>
      <c r="FJ342" s="145"/>
      <c r="FK342" s="145"/>
      <c r="FL342" s="145"/>
      <c r="FM342" s="145"/>
      <c r="FN342" s="145"/>
      <c r="FO342" s="145"/>
      <c r="FP342" s="145"/>
      <c r="FQ342" s="145"/>
      <c r="FR342" s="145"/>
      <c r="FS342" s="145"/>
      <c r="FT342" s="145"/>
      <c r="FU342" s="145"/>
      <c r="FV342" s="145"/>
      <c r="FW342" s="145"/>
      <c r="FX342" s="145"/>
      <c r="FY342" s="145"/>
      <c r="FZ342" s="145"/>
      <c r="GA342" s="145"/>
      <c r="GB342" s="145"/>
      <c r="GC342" s="145"/>
      <c r="GD342" s="145"/>
      <c r="GE342" s="145"/>
      <c r="GF342" s="145"/>
      <c r="GG342" s="145"/>
      <c r="GH342" s="145"/>
      <c r="GI342" s="145"/>
      <c r="GJ342" s="145"/>
      <c r="GK342" s="145"/>
      <c r="GL342" s="145"/>
      <c r="GM342" s="145"/>
      <c r="GN342" s="145"/>
      <c r="GO342" s="145"/>
      <c r="GP342" s="145"/>
      <c r="GQ342" s="145"/>
      <c r="GR342" s="145"/>
      <c r="GS342" s="145"/>
      <c r="GT342" s="145"/>
      <c r="GU342" s="145"/>
      <c r="GV342" s="145"/>
      <c r="GW342" s="145"/>
      <c r="GX342" s="145"/>
      <c r="GY342" s="145"/>
      <c r="GZ342" s="145"/>
      <c r="HA342" s="145"/>
      <c r="HB342" s="145"/>
      <c r="HC342" s="145"/>
      <c r="HD342" s="145"/>
      <c r="HE342" s="145"/>
      <c r="HF342" s="145"/>
      <c r="HG342" s="145"/>
      <c r="HH342" s="145"/>
      <c r="HI342" s="145"/>
      <c r="HJ342" s="145"/>
      <c r="HK342" s="145"/>
      <c r="HL342" s="145"/>
      <c r="HM342" s="145"/>
      <c r="HN342" s="145"/>
      <c r="HO342" s="145"/>
      <c r="HP342" s="145"/>
      <c r="HQ342" s="145"/>
      <c r="HR342" s="145"/>
      <c r="HS342" s="145"/>
      <c r="HT342" s="145"/>
      <c r="HU342" s="145"/>
      <c r="HV342" s="145"/>
      <c r="HW342" s="145"/>
      <c r="HX342" s="145"/>
      <c r="HY342" s="145"/>
      <c r="HZ342" s="145"/>
      <c r="IA342" s="145"/>
      <c r="IB342" s="145"/>
      <c r="IC342" s="145"/>
      <c r="ID342" s="145"/>
      <c r="IE342" s="145"/>
      <c r="IF342" s="145"/>
      <c r="IG342" s="145"/>
      <c r="IH342" s="145"/>
      <c r="II342" s="145"/>
      <c r="IJ342" s="145"/>
      <c r="IK342" s="145"/>
      <c r="IL342" s="145"/>
      <c r="IM342" s="145"/>
      <c r="IN342" s="145"/>
      <c r="IO342" s="145"/>
      <c r="IP342" s="145"/>
      <c r="IQ342" s="145"/>
      <c r="IR342" s="145"/>
      <c r="IS342" s="145"/>
      <c r="IT342" s="145"/>
      <c r="IU342" s="145"/>
      <c r="IV342" s="145"/>
    </row>
    <row r="343" spans="2:256" ht="45" customHeight="1" x14ac:dyDescent="0.5">
      <c r="B343" s="94"/>
      <c r="C343" s="79"/>
      <c r="D343" s="306"/>
      <c r="E343" s="81" t="s">
        <v>21</v>
      </c>
      <c r="F343" s="110" t="s">
        <v>402</v>
      </c>
      <c r="G343" s="250"/>
      <c r="H343" s="75"/>
      <c r="I343" s="75">
        <v>1600</v>
      </c>
      <c r="J343" s="75">
        <v>1800</v>
      </c>
      <c r="K343" s="75"/>
      <c r="L343" s="75"/>
      <c r="M343" s="75"/>
      <c r="N343" s="75"/>
      <c r="O343" s="75"/>
      <c r="P343" s="145"/>
      <c r="Q343" s="145"/>
      <c r="R343" s="145"/>
      <c r="S343" s="145"/>
      <c r="T343" s="145"/>
      <c r="U343" s="145"/>
      <c r="V343" s="145"/>
      <c r="W343" s="145"/>
      <c r="X343" s="145"/>
      <c r="Y343" s="145"/>
      <c r="Z343" s="145"/>
      <c r="AA343" s="145"/>
      <c r="AB343" s="145"/>
      <c r="AC343" s="145"/>
      <c r="AD343" s="145"/>
      <c r="AE343" s="145"/>
      <c r="AF343" s="145"/>
      <c r="AG343" s="145"/>
      <c r="AH343" s="145"/>
      <c r="AI343" s="145"/>
      <c r="AJ343" s="145"/>
      <c r="AK343" s="145"/>
      <c r="AL343" s="145"/>
      <c r="AM343" s="145"/>
      <c r="AN343" s="145"/>
      <c r="AO343" s="145"/>
      <c r="AP343" s="145"/>
      <c r="AQ343" s="145"/>
      <c r="AR343" s="145"/>
      <c r="AS343" s="145"/>
      <c r="AT343" s="145"/>
      <c r="AU343" s="145"/>
      <c r="AV343" s="145"/>
      <c r="AW343" s="145"/>
      <c r="AX343" s="145"/>
      <c r="AY343" s="145"/>
      <c r="AZ343" s="145"/>
      <c r="BA343" s="145"/>
      <c r="BB343" s="145"/>
      <c r="BC343" s="145"/>
      <c r="BD343" s="145"/>
      <c r="BE343" s="145"/>
      <c r="BF343" s="145"/>
      <c r="BG343" s="145"/>
      <c r="BH343" s="145"/>
      <c r="BI343" s="145"/>
      <c r="BJ343" s="145"/>
      <c r="BK343" s="145"/>
      <c r="BL343" s="145"/>
      <c r="BM343" s="145"/>
      <c r="BN343" s="145"/>
      <c r="BO343" s="145"/>
      <c r="BP343" s="145"/>
      <c r="BQ343" s="145"/>
      <c r="BR343" s="145"/>
      <c r="BS343" s="145"/>
      <c r="BT343" s="145"/>
      <c r="BU343" s="145"/>
      <c r="BV343" s="145"/>
      <c r="BW343" s="145"/>
      <c r="BX343" s="145"/>
      <c r="BY343" s="145"/>
      <c r="BZ343" s="145"/>
      <c r="CA343" s="145"/>
      <c r="CB343" s="145"/>
      <c r="CC343" s="145"/>
      <c r="CD343" s="145"/>
      <c r="CE343" s="145"/>
      <c r="CF343" s="145"/>
      <c r="CG343" s="145"/>
      <c r="CH343" s="145"/>
      <c r="CI343" s="145"/>
      <c r="CJ343" s="145"/>
      <c r="CK343" s="145"/>
      <c r="CL343" s="145"/>
      <c r="CM343" s="145"/>
      <c r="CN343" s="145"/>
      <c r="CO343" s="145"/>
      <c r="CP343" s="145"/>
      <c r="CQ343" s="145"/>
      <c r="CR343" s="145"/>
      <c r="CS343" s="145"/>
      <c r="CT343" s="145"/>
      <c r="CU343" s="145"/>
      <c r="CV343" s="145"/>
      <c r="CW343" s="145"/>
      <c r="CX343" s="145"/>
      <c r="CY343" s="145"/>
      <c r="CZ343" s="145"/>
      <c r="DA343" s="145"/>
      <c r="DB343" s="145"/>
      <c r="DC343" s="145"/>
      <c r="DD343" s="145"/>
      <c r="DE343" s="145"/>
      <c r="DF343" s="145"/>
      <c r="DG343" s="145"/>
      <c r="DH343" s="145"/>
      <c r="DI343" s="145"/>
      <c r="DJ343" s="145"/>
      <c r="DK343" s="145"/>
      <c r="DL343" s="145"/>
      <c r="DM343" s="145"/>
      <c r="DN343" s="145"/>
      <c r="DO343" s="145"/>
      <c r="DP343" s="145"/>
      <c r="DQ343" s="145"/>
      <c r="DR343" s="145"/>
      <c r="DS343" s="145"/>
      <c r="DT343" s="145"/>
      <c r="DU343" s="145"/>
      <c r="DV343" s="145"/>
      <c r="DW343" s="145"/>
      <c r="DX343" s="145"/>
      <c r="DY343" s="145"/>
      <c r="DZ343" s="145"/>
      <c r="EA343" s="145"/>
      <c r="EB343" s="145"/>
      <c r="EC343" s="145"/>
      <c r="ED343" s="145"/>
      <c r="EE343" s="145"/>
      <c r="EF343" s="145"/>
      <c r="EG343" s="145"/>
      <c r="EH343" s="145"/>
      <c r="EI343" s="145"/>
      <c r="EJ343" s="145"/>
      <c r="EK343" s="145"/>
      <c r="EL343" s="145"/>
      <c r="EM343" s="145"/>
      <c r="EN343" s="145"/>
      <c r="EO343" s="145"/>
      <c r="EP343" s="145"/>
      <c r="EQ343" s="145"/>
      <c r="ER343" s="145"/>
      <c r="ES343" s="145"/>
      <c r="ET343" s="145"/>
      <c r="EU343" s="145"/>
      <c r="EV343" s="145"/>
      <c r="EW343" s="145"/>
      <c r="EX343" s="145"/>
      <c r="EY343" s="145"/>
      <c r="EZ343" s="145"/>
      <c r="FA343" s="145"/>
      <c r="FB343" s="145"/>
      <c r="FC343" s="145"/>
      <c r="FD343" s="145"/>
      <c r="FE343" s="145"/>
      <c r="FF343" s="145"/>
      <c r="FG343" s="145"/>
      <c r="FH343" s="145"/>
      <c r="FI343" s="145"/>
      <c r="FJ343" s="145"/>
      <c r="FK343" s="145"/>
      <c r="FL343" s="145"/>
      <c r="FM343" s="145"/>
      <c r="FN343" s="145"/>
      <c r="FO343" s="145"/>
      <c r="FP343" s="145"/>
      <c r="FQ343" s="145"/>
      <c r="FR343" s="145"/>
      <c r="FS343" s="145"/>
      <c r="FT343" s="145"/>
      <c r="FU343" s="145"/>
      <c r="FV343" s="145"/>
      <c r="FW343" s="145"/>
      <c r="FX343" s="145"/>
      <c r="FY343" s="145"/>
      <c r="FZ343" s="145"/>
      <c r="GA343" s="145"/>
      <c r="GB343" s="145"/>
      <c r="GC343" s="145"/>
      <c r="GD343" s="145"/>
      <c r="GE343" s="145"/>
      <c r="GF343" s="145"/>
      <c r="GG343" s="145"/>
      <c r="GH343" s="145"/>
      <c r="GI343" s="145"/>
      <c r="GJ343" s="145"/>
      <c r="GK343" s="145"/>
      <c r="GL343" s="145"/>
      <c r="GM343" s="145"/>
      <c r="GN343" s="145"/>
      <c r="GO343" s="145"/>
      <c r="GP343" s="145"/>
      <c r="GQ343" s="145"/>
      <c r="GR343" s="145"/>
      <c r="GS343" s="145"/>
      <c r="GT343" s="145"/>
      <c r="GU343" s="145"/>
      <c r="GV343" s="145"/>
      <c r="GW343" s="145"/>
      <c r="GX343" s="145"/>
      <c r="GY343" s="145"/>
      <c r="GZ343" s="145"/>
      <c r="HA343" s="145"/>
      <c r="HB343" s="145"/>
      <c r="HC343" s="145"/>
      <c r="HD343" s="145"/>
      <c r="HE343" s="145"/>
      <c r="HF343" s="145"/>
      <c r="HG343" s="145"/>
      <c r="HH343" s="145"/>
      <c r="HI343" s="145"/>
      <c r="HJ343" s="145"/>
      <c r="HK343" s="145"/>
      <c r="HL343" s="145"/>
      <c r="HM343" s="145"/>
      <c r="HN343" s="145"/>
      <c r="HO343" s="145"/>
      <c r="HP343" s="145"/>
      <c r="HQ343" s="145"/>
      <c r="HR343" s="145"/>
      <c r="HS343" s="145"/>
      <c r="HT343" s="145"/>
      <c r="HU343" s="145"/>
      <c r="HV343" s="145"/>
      <c r="HW343" s="145"/>
      <c r="HX343" s="145"/>
      <c r="HY343" s="145"/>
      <c r="HZ343" s="145"/>
      <c r="IA343" s="145"/>
      <c r="IB343" s="145"/>
      <c r="IC343" s="145"/>
      <c r="ID343" s="145"/>
      <c r="IE343" s="145"/>
      <c r="IF343" s="145"/>
      <c r="IG343" s="145"/>
      <c r="IH343" s="145"/>
      <c r="II343" s="145"/>
      <c r="IJ343" s="145"/>
      <c r="IK343" s="145"/>
      <c r="IL343" s="145"/>
      <c r="IM343" s="145"/>
      <c r="IN343" s="145"/>
      <c r="IO343" s="145"/>
      <c r="IP343" s="145"/>
      <c r="IQ343" s="145"/>
      <c r="IR343" s="145"/>
      <c r="IS343" s="145"/>
      <c r="IT343" s="145"/>
      <c r="IU343" s="145"/>
      <c r="IV343" s="145"/>
    </row>
    <row r="344" spans="2:256" ht="45" customHeight="1" x14ac:dyDescent="0.5">
      <c r="B344" s="94"/>
      <c r="C344" s="79"/>
      <c r="D344" s="307"/>
      <c r="E344" s="81" t="s">
        <v>77</v>
      </c>
      <c r="F344" s="110" t="s">
        <v>403</v>
      </c>
      <c r="G344" s="149"/>
      <c r="H344" s="147"/>
      <c r="I344" s="147">
        <v>0</v>
      </c>
      <c r="J344" s="147">
        <v>300</v>
      </c>
      <c r="K344" s="147"/>
      <c r="L344" s="147"/>
      <c r="M344" s="147"/>
      <c r="N344" s="147"/>
      <c r="O344" s="147"/>
      <c r="P344" s="145"/>
      <c r="Q344" s="145"/>
      <c r="R344" s="145"/>
      <c r="S344" s="145"/>
      <c r="T344" s="145"/>
      <c r="U344" s="145"/>
      <c r="V344" s="145"/>
      <c r="W344" s="145"/>
      <c r="X344" s="145"/>
      <c r="Y344" s="145"/>
      <c r="Z344" s="145"/>
      <c r="AA344" s="145"/>
      <c r="AB344" s="145"/>
      <c r="AC344" s="145"/>
      <c r="AD344" s="145"/>
      <c r="AE344" s="145"/>
      <c r="AF344" s="145"/>
      <c r="AG344" s="145"/>
      <c r="AH344" s="145"/>
      <c r="AI344" s="145"/>
      <c r="AJ344" s="145"/>
      <c r="AK344" s="145"/>
      <c r="AL344" s="145"/>
      <c r="AM344" s="145"/>
      <c r="AN344" s="145"/>
      <c r="AO344" s="145"/>
      <c r="AP344" s="145"/>
      <c r="AQ344" s="145"/>
      <c r="AR344" s="145"/>
      <c r="AS344" s="145"/>
      <c r="AT344" s="145"/>
      <c r="AU344" s="145"/>
      <c r="AV344" s="145"/>
      <c r="AW344" s="145"/>
      <c r="AX344" s="145"/>
      <c r="AY344" s="145"/>
      <c r="AZ344" s="145"/>
      <c r="BA344" s="145"/>
      <c r="BB344" s="145"/>
      <c r="BC344" s="145"/>
      <c r="BD344" s="145"/>
      <c r="BE344" s="145"/>
      <c r="BF344" s="145"/>
      <c r="BG344" s="145"/>
      <c r="BH344" s="145"/>
      <c r="BI344" s="145"/>
      <c r="BJ344" s="145"/>
      <c r="BK344" s="145"/>
      <c r="BL344" s="145"/>
      <c r="BM344" s="145"/>
      <c r="BN344" s="145"/>
      <c r="BO344" s="145"/>
      <c r="BP344" s="145"/>
      <c r="BQ344" s="145"/>
      <c r="BR344" s="145"/>
      <c r="BS344" s="145"/>
      <c r="BT344" s="145"/>
      <c r="BU344" s="145"/>
      <c r="BV344" s="145"/>
      <c r="BW344" s="145"/>
      <c r="BX344" s="145"/>
      <c r="BY344" s="145"/>
      <c r="BZ344" s="145"/>
      <c r="CA344" s="145"/>
      <c r="CB344" s="145"/>
      <c r="CC344" s="145"/>
      <c r="CD344" s="145"/>
      <c r="CE344" s="145"/>
      <c r="CF344" s="145"/>
      <c r="CG344" s="145"/>
      <c r="CH344" s="145"/>
      <c r="CI344" s="145"/>
      <c r="CJ344" s="145"/>
      <c r="CK344" s="145"/>
      <c r="CL344" s="145"/>
      <c r="CM344" s="145"/>
      <c r="CN344" s="145"/>
      <c r="CO344" s="145"/>
      <c r="CP344" s="145"/>
      <c r="CQ344" s="145"/>
      <c r="CR344" s="145"/>
      <c r="CS344" s="145"/>
      <c r="CT344" s="145"/>
      <c r="CU344" s="145"/>
      <c r="CV344" s="145"/>
      <c r="CW344" s="145"/>
      <c r="CX344" s="145"/>
      <c r="CY344" s="145"/>
      <c r="CZ344" s="145"/>
      <c r="DA344" s="145"/>
      <c r="DB344" s="145"/>
      <c r="DC344" s="145"/>
      <c r="DD344" s="145"/>
      <c r="DE344" s="145"/>
      <c r="DF344" s="145"/>
      <c r="DG344" s="145"/>
      <c r="DH344" s="145"/>
      <c r="DI344" s="145"/>
      <c r="DJ344" s="145"/>
      <c r="DK344" s="145"/>
      <c r="DL344" s="145"/>
      <c r="DM344" s="145"/>
      <c r="DN344" s="145"/>
      <c r="DO344" s="145"/>
      <c r="DP344" s="145"/>
      <c r="DQ344" s="145"/>
      <c r="DR344" s="145"/>
      <c r="DS344" s="145"/>
      <c r="DT344" s="145"/>
      <c r="DU344" s="145"/>
      <c r="DV344" s="145"/>
      <c r="DW344" s="145"/>
      <c r="DX344" s="145"/>
      <c r="DY344" s="145"/>
      <c r="DZ344" s="145"/>
      <c r="EA344" s="145"/>
      <c r="EB344" s="145"/>
      <c r="EC344" s="145"/>
      <c r="ED344" s="145"/>
      <c r="EE344" s="145"/>
      <c r="EF344" s="145"/>
      <c r="EG344" s="145"/>
      <c r="EH344" s="145"/>
      <c r="EI344" s="145"/>
      <c r="EJ344" s="145"/>
      <c r="EK344" s="145"/>
      <c r="EL344" s="145"/>
      <c r="EM344" s="145"/>
      <c r="EN344" s="145"/>
      <c r="EO344" s="145"/>
      <c r="EP344" s="145"/>
      <c r="EQ344" s="145"/>
      <c r="ER344" s="145"/>
      <c r="ES344" s="145"/>
      <c r="ET344" s="145"/>
      <c r="EU344" s="145"/>
      <c r="EV344" s="145"/>
      <c r="EW344" s="145"/>
      <c r="EX344" s="145"/>
      <c r="EY344" s="145"/>
      <c r="EZ344" s="145"/>
      <c r="FA344" s="145"/>
      <c r="FB344" s="145"/>
      <c r="FC344" s="145"/>
      <c r="FD344" s="145"/>
      <c r="FE344" s="145"/>
      <c r="FF344" s="145"/>
      <c r="FG344" s="145"/>
      <c r="FH344" s="145"/>
      <c r="FI344" s="145"/>
      <c r="FJ344" s="145"/>
      <c r="FK344" s="145"/>
      <c r="FL344" s="145"/>
      <c r="FM344" s="145"/>
      <c r="FN344" s="145"/>
      <c r="FO344" s="145"/>
      <c r="FP344" s="145"/>
      <c r="FQ344" s="145"/>
      <c r="FR344" s="145"/>
      <c r="FS344" s="145"/>
      <c r="FT344" s="145"/>
      <c r="FU344" s="145"/>
      <c r="FV344" s="145"/>
      <c r="FW344" s="145"/>
      <c r="FX344" s="145"/>
      <c r="FY344" s="145"/>
      <c r="FZ344" s="145"/>
      <c r="GA344" s="145"/>
      <c r="GB344" s="145"/>
      <c r="GC344" s="145"/>
      <c r="GD344" s="145"/>
      <c r="GE344" s="145"/>
      <c r="GF344" s="145"/>
      <c r="GG344" s="145"/>
      <c r="GH344" s="145"/>
      <c r="GI344" s="145"/>
      <c r="GJ344" s="145"/>
      <c r="GK344" s="145"/>
      <c r="GL344" s="145"/>
      <c r="GM344" s="145"/>
      <c r="GN344" s="145"/>
      <c r="GO344" s="145"/>
      <c r="GP344" s="145"/>
      <c r="GQ344" s="145"/>
      <c r="GR344" s="145"/>
      <c r="GS344" s="145"/>
      <c r="GT344" s="145"/>
      <c r="GU344" s="145"/>
      <c r="GV344" s="145"/>
      <c r="GW344" s="145"/>
      <c r="GX344" s="145"/>
      <c r="GY344" s="145"/>
      <c r="GZ344" s="145"/>
      <c r="HA344" s="145"/>
      <c r="HB344" s="145"/>
      <c r="HC344" s="145"/>
      <c r="HD344" s="145"/>
      <c r="HE344" s="145"/>
      <c r="HF344" s="145"/>
      <c r="HG344" s="145"/>
      <c r="HH344" s="145"/>
      <c r="HI344" s="145"/>
      <c r="HJ344" s="145"/>
      <c r="HK344" s="145"/>
      <c r="HL344" s="145"/>
      <c r="HM344" s="145"/>
      <c r="HN344" s="145"/>
      <c r="HO344" s="145"/>
      <c r="HP344" s="145"/>
      <c r="HQ344" s="145"/>
      <c r="HR344" s="145"/>
      <c r="HS344" s="145"/>
      <c r="HT344" s="145"/>
      <c r="HU344" s="145"/>
      <c r="HV344" s="145"/>
      <c r="HW344" s="145"/>
      <c r="HX344" s="145"/>
      <c r="HY344" s="145"/>
      <c r="HZ344" s="145"/>
      <c r="IA344" s="145"/>
      <c r="IB344" s="145"/>
      <c r="IC344" s="145"/>
      <c r="ID344" s="145"/>
      <c r="IE344" s="145"/>
      <c r="IF344" s="145"/>
      <c r="IG344" s="145"/>
      <c r="IH344" s="145"/>
      <c r="II344" s="145"/>
      <c r="IJ344" s="145"/>
      <c r="IK344" s="145"/>
      <c r="IL344" s="145"/>
      <c r="IM344" s="145"/>
      <c r="IN344" s="145"/>
      <c r="IO344" s="145"/>
      <c r="IP344" s="145"/>
      <c r="IQ344" s="145"/>
      <c r="IR344" s="145"/>
      <c r="IS344" s="145"/>
      <c r="IT344" s="145"/>
      <c r="IU344" s="145"/>
      <c r="IV344" s="145"/>
    </row>
    <row r="345" spans="2:256" ht="45" customHeight="1" x14ac:dyDescent="0.5">
      <c r="B345" s="94"/>
      <c r="C345" s="79"/>
      <c r="D345" s="308"/>
      <c r="E345" s="81" t="s">
        <v>23</v>
      </c>
      <c r="F345" s="110" t="s">
        <v>404</v>
      </c>
      <c r="G345" s="147"/>
      <c r="H345" s="147"/>
      <c r="I345" s="147">
        <v>2000</v>
      </c>
      <c r="J345" s="147">
        <v>0</v>
      </c>
      <c r="K345" s="147"/>
      <c r="L345" s="147"/>
      <c r="M345" s="147"/>
      <c r="N345" s="147"/>
      <c r="O345" s="147"/>
      <c r="P345" s="145"/>
      <c r="Q345" s="145"/>
      <c r="R345" s="145"/>
      <c r="S345" s="145"/>
      <c r="T345" s="145"/>
      <c r="U345" s="145"/>
      <c r="V345" s="145"/>
      <c r="W345" s="145"/>
      <c r="X345" s="145"/>
      <c r="Y345" s="145"/>
      <c r="Z345" s="145"/>
      <c r="AA345" s="145"/>
      <c r="AB345" s="145"/>
      <c r="AC345" s="145"/>
      <c r="AD345" s="145"/>
      <c r="AE345" s="145"/>
      <c r="AF345" s="145"/>
      <c r="AG345" s="145"/>
      <c r="AH345" s="145"/>
      <c r="AI345" s="145"/>
      <c r="AJ345" s="145"/>
      <c r="AK345" s="145"/>
      <c r="AL345" s="145"/>
      <c r="AM345" s="145"/>
      <c r="AN345" s="145"/>
      <c r="AO345" s="145"/>
      <c r="AP345" s="145"/>
      <c r="AQ345" s="145"/>
      <c r="AR345" s="145"/>
      <c r="AS345" s="145"/>
      <c r="AT345" s="145"/>
      <c r="AU345" s="145"/>
      <c r="AV345" s="145"/>
      <c r="AW345" s="145"/>
      <c r="AX345" s="145"/>
      <c r="AY345" s="145"/>
      <c r="AZ345" s="145"/>
      <c r="BA345" s="145"/>
      <c r="BB345" s="145"/>
      <c r="BC345" s="145"/>
      <c r="BD345" s="145"/>
      <c r="BE345" s="145"/>
      <c r="BF345" s="145"/>
      <c r="BG345" s="145"/>
      <c r="BH345" s="145"/>
      <c r="BI345" s="145"/>
      <c r="BJ345" s="145"/>
      <c r="BK345" s="145"/>
      <c r="BL345" s="145"/>
      <c r="BM345" s="145"/>
      <c r="BN345" s="145"/>
      <c r="BO345" s="145"/>
      <c r="BP345" s="145"/>
      <c r="BQ345" s="145"/>
      <c r="BR345" s="145"/>
      <c r="BS345" s="145"/>
      <c r="BT345" s="145"/>
      <c r="BU345" s="145"/>
      <c r="BV345" s="145"/>
      <c r="BW345" s="145"/>
      <c r="BX345" s="145"/>
      <c r="BY345" s="145"/>
      <c r="BZ345" s="145"/>
      <c r="CA345" s="145"/>
      <c r="CB345" s="145"/>
      <c r="CC345" s="145"/>
      <c r="CD345" s="145"/>
      <c r="CE345" s="145"/>
      <c r="CF345" s="145"/>
      <c r="CG345" s="145"/>
      <c r="CH345" s="145"/>
      <c r="CI345" s="145"/>
      <c r="CJ345" s="145"/>
      <c r="CK345" s="145"/>
      <c r="CL345" s="145"/>
      <c r="CM345" s="145"/>
      <c r="CN345" s="145"/>
      <c r="CO345" s="145"/>
      <c r="CP345" s="145"/>
      <c r="CQ345" s="145"/>
      <c r="CR345" s="145"/>
      <c r="CS345" s="145"/>
      <c r="CT345" s="145"/>
      <c r="CU345" s="145"/>
      <c r="CV345" s="145"/>
      <c r="CW345" s="145"/>
      <c r="CX345" s="145"/>
      <c r="CY345" s="145"/>
      <c r="CZ345" s="145"/>
      <c r="DA345" s="145"/>
      <c r="DB345" s="145"/>
      <c r="DC345" s="145"/>
      <c r="DD345" s="145"/>
      <c r="DE345" s="145"/>
      <c r="DF345" s="145"/>
      <c r="DG345" s="145"/>
      <c r="DH345" s="145"/>
      <c r="DI345" s="145"/>
      <c r="DJ345" s="145"/>
      <c r="DK345" s="145"/>
      <c r="DL345" s="145"/>
      <c r="DM345" s="145"/>
      <c r="DN345" s="145"/>
      <c r="DO345" s="145"/>
      <c r="DP345" s="145"/>
      <c r="DQ345" s="145"/>
      <c r="DR345" s="145"/>
      <c r="DS345" s="145"/>
      <c r="DT345" s="145"/>
      <c r="DU345" s="145"/>
      <c r="DV345" s="145"/>
      <c r="DW345" s="145"/>
      <c r="DX345" s="145"/>
      <c r="DY345" s="145"/>
      <c r="DZ345" s="145"/>
      <c r="EA345" s="145"/>
      <c r="EB345" s="145"/>
      <c r="EC345" s="145"/>
      <c r="ED345" s="145"/>
      <c r="EE345" s="145"/>
      <c r="EF345" s="145"/>
      <c r="EG345" s="145"/>
      <c r="EH345" s="145"/>
      <c r="EI345" s="145"/>
      <c r="EJ345" s="145"/>
      <c r="EK345" s="145"/>
      <c r="EL345" s="145"/>
      <c r="EM345" s="145"/>
      <c r="EN345" s="145"/>
      <c r="EO345" s="145"/>
      <c r="EP345" s="145"/>
      <c r="EQ345" s="145"/>
      <c r="ER345" s="145"/>
      <c r="ES345" s="145"/>
      <c r="ET345" s="145"/>
      <c r="EU345" s="145"/>
      <c r="EV345" s="145"/>
      <c r="EW345" s="145"/>
      <c r="EX345" s="145"/>
      <c r="EY345" s="145"/>
      <c r="EZ345" s="145"/>
      <c r="FA345" s="145"/>
      <c r="FB345" s="145"/>
      <c r="FC345" s="145"/>
      <c r="FD345" s="145"/>
      <c r="FE345" s="145"/>
      <c r="FF345" s="145"/>
      <c r="FG345" s="145"/>
      <c r="FH345" s="145"/>
      <c r="FI345" s="145"/>
      <c r="FJ345" s="145"/>
      <c r="FK345" s="145"/>
      <c r="FL345" s="145"/>
      <c r="FM345" s="145"/>
      <c r="FN345" s="145"/>
      <c r="FO345" s="145"/>
      <c r="FP345" s="145"/>
      <c r="FQ345" s="145"/>
      <c r="FR345" s="145"/>
      <c r="FS345" s="145"/>
      <c r="FT345" s="145"/>
      <c r="FU345" s="145"/>
      <c r="FV345" s="145"/>
      <c r="FW345" s="145"/>
      <c r="FX345" s="145"/>
      <c r="FY345" s="145"/>
      <c r="FZ345" s="145"/>
      <c r="GA345" s="145"/>
      <c r="GB345" s="145"/>
      <c r="GC345" s="145"/>
      <c r="GD345" s="145"/>
      <c r="GE345" s="145"/>
      <c r="GF345" s="145"/>
      <c r="GG345" s="145"/>
      <c r="GH345" s="145"/>
      <c r="GI345" s="145"/>
      <c r="GJ345" s="145"/>
      <c r="GK345" s="145"/>
      <c r="GL345" s="145"/>
      <c r="GM345" s="145"/>
      <c r="GN345" s="145"/>
      <c r="GO345" s="145"/>
      <c r="GP345" s="145"/>
      <c r="GQ345" s="145"/>
      <c r="GR345" s="145"/>
      <c r="GS345" s="145"/>
      <c r="GT345" s="145"/>
      <c r="GU345" s="145"/>
      <c r="GV345" s="145"/>
      <c r="GW345" s="145"/>
      <c r="GX345" s="145"/>
      <c r="GY345" s="145"/>
      <c r="GZ345" s="145"/>
      <c r="HA345" s="145"/>
      <c r="HB345" s="145"/>
      <c r="HC345" s="145"/>
      <c r="HD345" s="145"/>
      <c r="HE345" s="145"/>
      <c r="HF345" s="145"/>
      <c r="HG345" s="145"/>
      <c r="HH345" s="145"/>
      <c r="HI345" s="145"/>
      <c r="HJ345" s="145"/>
      <c r="HK345" s="145"/>
      <c r="HL345" s="145"/>
      <c r="HM345" s="145"/>
      <c r="HN345" s="145"/>
      <c r="HO345" s="145"/>
      <c r="HP345" s="145"/>
      <c r="HQ345" s="145"/>
      <c r="HR345" s="145"/>
      <c r="HS345" s="145"/>
      <c r="HT345" s="145"/>
      <c r="HU345" s="145"/>
      <c r="HV345" s="145"/>
      <c r="HW345" s="145"/>
      <c r="HX345" s="145"/>
      <c r="HY345" s="145"/>
      <c r="HZ345" s="145"/>
      <c r="IA345" s="145"/>
      <c r="IB345" s="145"/>
      <c r="IC345" s="145"/>
      <c r="ID345" s="145"/>
      <c r="IE345" s="145"/>
      <c r="IF345" s="145"/>
      <c r="IG345" s="145"/>
      <c r="IH345" s="145"/>
      <c r="II345" s="145"/>
      <c r="IJ345" s="145"/>
      <c r="IK345" s="145"/>
      <c r="IL345" s="145"/>
      <c r="IM345" s="145"/>
      <c r="IN345" s="145"/>
      <c r="IO345" s="145"/>
      <c r="IP345" s="145"/>
      <c r="IQ345" s="145"/>
      <c r="IR345" s="145"/>
      <c r="IS345" s="145"/>
      <c r="IT345" s="145"/>
      <c r="IU345" s="145"/>
      <c r="IV345" s="145"/>
    </row>
    <row r="346" spans="2:256" ht="45" customHeight="1" x14ac:dyDescent="0.5">
      <c r="B346" s="94"/>
      <c r="C346" s="79"/>
      <c r="D346" s="308"/>
      <c r="E346" s="81" t="s">
        <v>129</v>
      </c>
      <c r="F346" s="110" t="s">
        <v>405</v>
      </c>
      <c r="G346" s="147"/>
      <c r="H346" s="147"/>
      <c r="I346" s="147">
        <v>700</v>
      </c>
      <c r="J346" s="147">
        <v>2300</v>
      </c>
      <c r="K346" s="147"/>
      <c r="L346" s="147"/>
      <c r="M346" s="147"/>
      <c r="N346" s="147"/>
      <c r="O346" s="147"/>
      <c r="P346" s="145"/>
      <c r="Q346" s="145"/>
      <c r="R346" s="145"/>
      <c r="S346" s="145"/>
      <c r="T346" s="145"/>
      <c r="U346" s="145"/>
      <c r="V346" s="145"/>
      <c r="W346" s="145"/>
      <c r="X346" s="145"/>
      <c r="Y346" s="145"/>
      <c r="Z346" s="145"/>
      <c r="AA346" s="145"/>
      <c r="AB346" s="145"/>
      <c r="AC346" s="145"/>
      <c r="AD346" s="145"/>
      <c r="AE346" s="145"/>
      <c r="AF346" s="145"/>
      <c r="AG346" s="145"/>
      <c r="AH346" s="145"/>
      <c r="AI346" s="145"/>
      <c r="AJ346" s="145"/>
      <c r="AK346" s="145"/>
      <c r="AL346" s="145"/>
      <c r="AM346" s="145"/>
      <c r="AN346" s="145"/>
      <c r="AO346" s="145"/>
      <c r="AP346" s="145"/>
      <c r="AQ346" s="145"/>
      <c r="AR346" s="145"/>
      <c r="AS346" s="145"/>
      <c r="AT346" s="145"/>
      <c r="AU346" s="145"/>
      <c r="AV346" s="145"/>
      <c r="AW346" s="145"/>
      <c r="AX346" s="145"/>
      <c r="AY346" s="145"/>
      <c r="AZ346" s="145"/>
      <c r="BA346" s="145"/>
      <c r="BB346" s="145"/>
      <c r="BC346" s="145"/>
      <c r="BD346" s="145"/>
      <c r="BE346" s="145"/>
      <c r="BF346" s="145"/>
      <c r="BG346" s="145"/>
      <c r="BH346" s="145"/>
      <c r="BI346" s="145"/>
      <c r="BJ346" s="145"/>
      <c r="BK346" s="145"/>
      <c r="BL346" s="145"/>
      <c r="BM346" s="145"/>
      <c r="BN346" s="145"/>
      <c r="BO346" s="145"/>
      <c r="BP346" s="145"/>
      <c r="BQ346" s="145"/>
      <c r="BR346" s="145"/>
      <c r="BS346" s="145"/>
      <c r="BT346" s="145"/>
      <c r="BU346" s="145"/>
      <c r="BV346" s="145"/>
      <c r="BW346" s="145"/>
      <c r="BX346" s="145"/>
      <c r="BY346" s="145"/>
      <c r="BZ346" s="145"/>
      <c r="CA346" s="145"/>
      <c r="CB346" s="145"/>
      <c r="CC346" s="145"/>
      <c r="CD346" s="145"/>
      <c r="CE346" s="145"/>
      <c r="CF346" s="145"/>
      <c r="CG346" s="145"/>
      <c r="CH346" s="145"/>
      <c r="CI346" s="145"/>
      <c r="CJ346" s="145"/>
      <c r="CK346" s="145"/>
      <c r="CL346" s="145"/>
      <c r="CM346" s="145"/>
      <c r="CN346" s="145"/>
      <c r="CO346" s="145"/>
      <c r="CP346" s="145"/>
      <c r="CQ346" s="145"/>
      <c r="CR346" s="145"/>
      <c r="CS346" s="145"/>
      <c r="CT346" s="145"/>
      <c r="CU346" s="145"/>
      <c r="CV346" s="145"/>
      <c r="CW346" s="145"/>
      <c r="CX346" s="145"/>
      <c r="CY346" s="145"/>
      <c r="CZ346" s="145"/>
      <c r="DA346" s="145"/>
      <c r="DB346" s="145"/>
      <c r="DC346" s="145"/>
      <c r="DD346" s="145"/>
      <c r="DE346" s="145"/>
      <c r="DF346" s="145"/>
      <c r="DG346" s="145"/>
      <c r="DH346" s="145"/>
      <c r="DI346" s="145"/>
      <c r="DJ346" s="145"/>
      <c r="DK346" s="145"/>
      <c r="DL346" s="145"/>
      <c r="DM346" s="145"/>
      <c r="DN346" s="145"/>
      <c r="DO346" s="145"/>
      <c r="DP346" s="145"/>
      <c r="DQ346" s="145"/>
      <c r="DR346" s="145"/>
      <c r="DS346" s="145"/>
      <c r="DT346" s="145"/>
      <c r="DU346" s="145"/>
      <c r="DV346" s="145"/>
      <c r="DW346" s="145"/>
      <c r="DX346" s="145"/>
      <c r="DY346" s="145"/>
      <c r="DZ346" s="145"/>
      <c r="EA346" s="145"/>
      <c r="EB346" s="145"/>
      <c r="EC346" s="145"/>
      <c r="ED346" s="145"/>
      <c r="EE346" s="145"/>
      <c r="EF346" s="145"/>
      <c r="EG346" s="145"/>
      <c r="EH346" s="145"/>
      <c r="EI346" s="145"/>
      <c r="EJ346" s="145"/>
      <c r="EK346" s="145"/>
      <c r="EL346" s="145"/>
      <c r="EM346" s="145"/>
      <c r="EN346" s="145"/>
      <c r="EO346" s="145"/>
      <c r="EP346" s="145"/>
      <c r="EQ346" s="145"/>
      <c r="ER346" s="145"/>
      <c r="ES346" s="145"/>
      <c r="ET346" s="145"/>
      <c r="EU346" s="145"/>
      <c r="EV346" s="145"/>
      <c r="EW346" s="145"/>
      <c r="EX346" s="145"/>
      <c r="EY346" s="145"/>
      <c r="EZ346" s="145"/>
      <c r="FA346" s="145"/>
      <c r="FB346" s="145"/>
      <c r="FC346" s="145"/>
      <c r="FD346" s="145"/>
      <c r="FE346" s="145"/>
      <c r="FF346" s="145"/>
      <c r="FG346" s="145"/>
      <c r="FH346" s="145"/>
      <c r="FI346" s="145"/>
      <c r="FJ346" s="145"/>
      <c r="FK346" s="145"/>
      <c r="FL346" s="145"/>
      <c r="FM346" s="145"/>
      <c r="FN346" s="145"/>
      <c r="FO346" s="145"/>
      <c r="FP346" s="145"/>
      <c r="FQ346" s="145"/>
      <c r="FR346" s="145"/>
      <c r="FS346" s="145"/>
      <c r="FT346" s="145"/>
      <c r="FU346" s="145"/>
      <c r="FV346" s="145"/>
      <c r="FW346" s="145"/>
      <c r="FX346" s="145"/>
      <c r="FY346" s="145"/>
      <c r="FZ346" s="145"/>
      <c r="GA346" s="145"/>
      <c r="GB346" s="145"/>
      <c r="GC346" s="145"/>
      <c r="GD346" s="145"/>
      <c r="GE346" s="145"/>
      <c r="GF346" s="145"/>
      <c r="GG346" s="145"/>
      <c r="GH346" s="145"/>
      <c r="GI346" s="145"/>
      <c r="GJ346" s="145"/>
      <c r="GK346" s="145"/>
      <c r="GL346" s="145"/>
      <c r="GM346" s="145"/>
      <c r="GN346" s="145"/>
      <c r="GO346" s="145"/>
      <c r="GP346" s="145"/>
      <c r="GQ346" s="145"/>
      <c r="GR346" s="145"/>
      <c r="GS346" s="145"/>
      <c r="GT346" s="145"/>
      <c r="GU346" s="145"/>
      <c r="GV346" s="145"/>
      <c r="GW346" s="145"/>
      <c r="GX346" s="145"/>
      <c r="GY346" s="145"/>
      <c r="GZ346" s="145"/>
      <c r="HA346" s="145"/>
      <c r="HB346" s="145"/>
      <c r="HC346" s="145"/>
      <c r="HD346" s="145"/>
      <c r="HE346" s="145"/>
      <c r="HF346" s="145"/>
      <c r="HG346" s="145"/>
      <c r="HH346" s="145"/>
      <c r="HI346" s="145"/>
      <c r="HJ346" s="145"/>
      <c r="HK346" s="145"/>
      <c r="HL346" s="145"/>
      <c r="HM346" s="145"/>
      <c r="HN346" s="145"/>
      <c r="HO346" s="145"/>
      <c r="HP346" s="145"/>
      <c r="HQ346" s="145"/>
      <c r="HR346" s="145"/>
      <c r="HS346" s="145"/>
      <c r="HT346" s="145"/>
      <c r="HU346" s="145"/>
      <c r="HV346" s="145"/>
      <c r="HW346" s="145"/>
      <c r="HX346" s="145"/>
      <c r="HY346" s="145"/>
      <c r="HZ346" s="145"/>
      <c r="IA346" s="145"/>
      <c r="IB346" s="145"/>
      <c r="IC346" s="145"/>
      <c r="ID346" s="145"/>
      <c r="IE346" s="145"/>
      <c r="IF346" s="145"/>
      <c r="IG346" s="145"/>
      <c r="IH346" s="145"/>
      <c r="II346" s="145"/>
      <c r="IJ346" s="145"/>
      <c r="IK346" s="145"/>
      <c r="IL346" s="145"/>
      <c r="IM346" s="145"/>
      <c r="IN346" s="145"/>
      <c r="IO346" s="145"/>
      <c r="IP346" s="145"/>
      <c r="IQ346" s="145"/>
      <c r="IR346" s="145"/>
      <c r="IS346" s="145"/>
      <c r="IT346" s="145"/>
      <c r="IU346" s="145"/>
      <c r="IV346" s="145"/>
    </row>
    <row r="347" spans="2:256" ht="45" customHeight="1" x14ac:dyDescent="0.5">
      <c r="B347" s="94"/>
      <c r="C347" s="79"/>
      <c r="D347" s="308"/>
      <c r="E347" s="81" t="s">
        <v>27</v>
      </c>
      <c r="F347" s="110" t="s">
        <v>406</v>
      </c>
      <c r="G347" s="147"/>
      <c r="H347" s="147"/>
      <c r="I347" s="147">
        <v>400</v>
      </c>
      <c r="J347" s="147">
        <v>400</v>
      </c>
      <c r="K347" s="147"/>
      <c r="L347" s="147"/>
      <c r="M347" s="147"/>
      <c r="N347" s="147"/>
      <c r="O347" s="147"/>
      <c r="P347" s="145"/>
      <c r="Q347" s="145"/>
      <c r="R347" s="145"/>
      <c r="S347" s="145"/>
      <c r="T347" s="145"/>
      <c r="U347" s="145"/>
      <c r="V347" s="145"/>
      <c r="W347" s="145"/>
      <c r="X347" s="145"/>
      <c r="Y347" s="145"/>
      <c r="Z347" s="145"/>
      <c r="AA347" s="145"/>
      <c r="AB347" s="145"/>
      <c r="AC347" s="145"/>
      <c r="AD347" s="145"/>
      <c r="AE347" s="145"/>
      <c r="AF347" s="145"/>
      <c r="AG347" s="145"/>
      <c r="AH347" s="145"/>
      <c r="AI347" s="145"/>
      <c r="AJ347" s="145"/>
      <c r="AK347" s="145"/>
      <c r="AL347" s="145"/>
      <c r="AM347" s="145"/>
      <c r="AN347" s="145"/>
      <c r="AO347" s="145"/>
      <c r="AP347" s="145"/>
      <c r="AQ347" s="145"/>
      <c r="AR347" s="145"/>
      <c r="AS347" s="145"/>
      <c r="AT347" s="145"/>
      <c r="AU347" s="145"/>
      <c r="AV347" s="145"/>
      <c r="AW347" s="145"/>
      <c r="AX347" s="145"/>
      <c r="AY347" s="145"/>
      <c r="AZ347" s="145"/>
      <c r="BA347" s="145"/>
      <c r="BB347" s="145"/>
      <c r="BC347" s="145"/>
      <c r="BD347" s="145"/>
      <c r="BE347" s="145"/>
      <c r="BF347" s="145"/>
      <c r="BG347" s="145"/>
      <c r="BH347" s="145"/>
      <c r="BI347" s="145"/>
      <c r="BJ347" s="145"/>
      <c r="BK347" s="145"/>
      <c r="BL347" s="145"/>
      <c r="BM347" s="145"/>
      <c r="BN347" s="145"/>
      <c r="BO347" s="145"/>
      <c r="BP347" s="145"/>
      <c r="BQ347" s="145"/>
      <c r="BR347" s="145"/>
      <c r="BS347" s="145"/>
      <c r="BT347" s="145"/>
      <c r="BU347" s="145"/>
      <c r="BV347" s="145"/>
      <c r="BW347" s="145"/>
      <c r="BX347" s="145"/>
      <c r="BY347" s="145"/>
      <c r="BZ347" s="145"/>
      <c r="CA347" s="145"/>
      <c r="CB347" s="145"/>
      <c r="CC347" s="145"/>
      <c r="CD347" s="145"/>
      <c r="CE347" s="145"/>
      <c r="CF347" s="145"/>
      <c r="CG347" s="145"/>
      <c r="CH347" s="145"/>
      <c r="CI347" s="145"/>
      <c r="CJ347" s="145"/>
      <c r="CK347" s="145"/>
      <c r="CL347" s="145"/>
      <c r="CM347" s="145"/>
      <c r="CN347" s="145"/>
      <c r="CO347" s="145"/>
      <c r="CP347" s="145"/>
      <c r="CQ347" s="145"/>
      <c r="CR347" s="145"/>
      <c r="CS347" s="145"/>
      <c r="CT347" s="145"/>
      <c r="CU347" s="145"/>
      <c r="CV347" s="145"/>
      <c r="CW347" s="145"/>
      <c r="CX347" s="145"/>
      <c r="CY347" s="145"/>
      <c r="CZ347" s="145"/>
      <c r="DA347" s="145"/>
      <c r="DB347" s="145"/>
      <c r="DC347" s="145"/>
      <c r="DD347" s="145"/>
      <c r="DE347" s="145"/>
      <c r="DF347" s="145"/>
      <c r="DG347" s="145"/>
      <c r="DH347" s="145"/>
      <c r="DI347" s="145"/>
      <c r="DJ347" s="145"/>
      <c r="DK347" s="145"/>
      <c r="DL347" s="145"/>
      <c r="DM347" s="145"/>
      <c r="DN347" s="145"/>
      <c r="DO347" s="145"/>
      <c r="DP347" s="145"/>
      <c r="DQ347" s="145"/>
      <c r="DR347" s="145"/>
      <c r="DS347" s="145"/>
      <c r="DT347" s="145"/>
      <c r="DU347" s="145"/>
      <c r="DV347" s="145"/>
      <c r="DW347" s="145"/>
      <c r="DX347" s="145"/>
      <c r="DY347" s="145"/>
      <c r="DZ347" s="145"/>
      <c r="EA347" s="145"/>
      <c r="EB347" s="145"/>
      <c r="EC347" s="145"/>
      <c r="ED347" s="145"/>
      <c r="EE347" s="145"/>
      <c r="EF347" s="145"/>
      <c r="EG347" s="145"/>
      <c r="EH347" s="145"/>
      <c r="EI347" s="145"/>
      <c r="EJ347" s="145"/>
      <c r="EK347" s="145"/>
      <c r="EL347" s="145"/>
      <c r="EM347" s="145"/>
      <c r="EN347" s="145"/>
      <c r="EO347" s="145"/>
      <c r="EP347" s="145"/>
      <c r="EQ347" s="145"/>
      <c r="ER347" s="145"/>
      <c r="ES347" s="145"/>
      <c r="ET347" s="145"/>
      <c r="EU347" s="145"/>
      <c r="EV347" s="145"/>
      <c r="EW347" s="145"/>
      <c r="EX347" s="145"/>
      <c r="EY347" s="145"/>
      <c r="EZ347" s="145"/>
      <c r="FA347" s="145"/>
      <c r="FB347" s="145"/>
      <c r="FC347" s="145"/>
      <c r="FD347" s="145"/>
      <c r="FE347" s="145"/>
      <c r="FF347" s="145"/>
      <c r="FG347" s="145"/>
      <c r="FH347" s="145"/>
      <c r="FI347" s="145"/>
      <c r="FJ347" s="145"/>
      <c r="FK347" s="145"/>
      <c r="FL347" s="145"/>
      <c r="FM347" s="145"/>
      <c r="FN347" s="145"/>
      <c r="FO347" s="145"/>
      <c r="FP347" s="145"/>
      <c r="FQ347" s="145"/>
      <c r="FR347" s="145"/>
      <c r="FS347" s="145"/>
      <c r="FT347" s="145"/>
      <c r="FU347" s="145"/>
      <c r="FV347" s="145"/>
      <c r="FW347" s="145"/>
      <c r="FX347" s="145"/>
      <c r="FY347" s="145"/>
      <c r="FZ347" s="145"/>
      <c r="GA347" s="145"/>
      <c r="GB347" s="145"/>
      <c r="GC347" s="145"/>
      <c r="GD347" s="145"/>
      <c r="GE347" s="145"/>
      <c r="GF347" s="145"/>
      <c r="GG347" s="145"/>
      <c r="GH347" s="145"/>
      <c r="GI347" s="145"/>
      <c r="GJ347" s="145"/>
      <c r="GK347" s="145"/>
      <c r="GL347" s="145"/>
      <c r="GM347" s="145"/>
      <c r="GN347" s="145"/>
      <c r="GO347" s="145"/>
      <c r="GP347" s="145"/>
      <c r="GQ347" s="145"/>
      <c r="GR347" s="145"/>
      <c r="GS347" s="145"/>
      <c r="GT347" s="145"/>
      <c r="GU347" s="145"/>
      <c r="GV347" s="145"/>
      <c r="GW347" s="145"/>
      <c r="GX347" s="145"/>
      <c r="GY347" s="145"/>
      <c r="GZ347" s="145"/>
      <c r="HA347" s="145"/>
      <c r="HB347" s="145"/>
      <c r="HC347" s="145"/>
      <c r="HD347" s="145"/>
      <c r="HE347" s="145"/>
      <c r="HF347" s="145"/>
      <c r="HG347" s="145"/>
      <c r="HH347" s="145"/>
      <c r="HI347" s="145"/>
      <c r="HJ347" s="145"/>
      <c r="HK347" s="145"/>
      <c r="HL347" s="145"/>
      <c r="HM347" s="145"/>
      <c r="HN347" s="145"/>
      <c r="HO347" s="145"/>
      <c r="HP347" s="145"/>
      <c r="HQ347" s="145"/>
      <c r="HR347" s="145"/>
      <c r="HS347" s="145"/>
      <c r="HT347" s="145"/>
      <c r="HU347" s="145"/>
      <c r="HV347" s="145"/>
      <c r="HW347" s="145"/>
      <c r="HX347" s="145"/>
      <c r="HY347" s="145"/>
      <c r="HZ347" s="145"/>
      <c r="IA347" s="145"/>
      <c r="IB347" s="145"/>
      <c r="IC347" s="145"/>
      <c r="ID347" s="145"/>
      <c r="IE347" s="145"/>
      <c r="IF347" s="145"/>
      <c r="IG347" s="145"/>
      <c r="IH347" s="145"/>
      <c r="II347" s="145"/>
      <c r="IJ347" s="145"/>
      <c r="IK347" s="145"/>
      <c r="IL347" s="145"/>
      <c r="IM347" s="145"/>
      <c r="IN347" s="145"/>
      <c r="IO347" s="145"/>
      <c r="IP347" s="145"/>
      <c r="IQ347" s="145"/>
      <c r="IR347" s="145"/>
      <c r="IS347" s="145"/>
      <c r="IT347" s="145"/>
      <c r="IU347" s="145"/>
      <c r="IV347" s="145"/>
    </row>
    <row r="348" spans="2:256" ht="45" customHeight="1" x14ac:dyDescent="0.5">
      <c r="B348" s="94"/>
      <c r="C348" s="55"/>
      <c r="D348" s="233"/>
      <c r="E348" s="57" t="s">
        <v>133</v>
      </c>
      <c r="F348" s="234" t="s">
        <v>407</v>
      </c>
      <c r="G348" s="75"/>
      <c r="H348" s="75"/>
      <c r="I348" s="75">
        <v>400</v>
      </c>
      <c r="J348" s="75">
        <v>350</v>
      </c>
      <c r="K348" s="75"/>
      <c r="L348" s="75"/>
      <c r="M348" s="75"/>
      <c r="N348" s="75"/>
      <c r="O348" s="75"/>
      <c r="P348" s="145"/>
      <c r="Q348" s="145"/>
      <c r="R348" s="145"/>
      <c r="S348" s="145"/>
      <c r="T348" s="145"/>
      <c r="U348" s="145"/>
      <c r="V348" s="145"/>
      <c r="W348" s="145"/>
      <c r="X348" s="145"/>
      <c r="Y348" s="145"/>
      <c r="Z348" s="145"/>
      <c r="AA348" s="145"/>
      <c r="AB348" s="145"/>
      <c r="AC348" s="145"/>
      <c r="AD348" s="145"/>
      <c r="AE348" s="145"/>
      <c r="AF348" s="145"/>
      <c r="AG348" s="145"/>
      <c r="AH348" s="145"/>
      <c r="AI348" s="145"/>
      <c r="AJ348" s="145"/>
      <c r="AK348" s="145"/>
      <c r="AL348" s="145"/>
      <c r="AM348" s="145"/>
      <c r="AN348" s="145"/>
      <c r="AO348" s="145"/>
      <c r="AP348" s="145"/>
      <c r="AQ348" s="145"/>
      <c r="AR348" s="145"/>
      <c r="AS348" s="145"/>
      <c r="AT348" s="145"/>
      <c r="AU348" s="145"/>
      <c r="AV348" s="145"/>
      <c r="AW348" s="145"/>
      <c r="AX348" s="145"/>
      <c r="AY348" s="145"/>
      <c r="AZ348" s="145"/>
      <c r="BA348" s="145"/>
      <c r="BB348" s="145"/>
      <c r="BC348" s="145"/>
      <c r="BD348" s="145"/>
      <c r="BE348" s="145"/>
      <c r="BF348" s="145"/>
      <c r="BG348" s="145"/>
      <c r="BH348" s="145"/>
      <c r="BI348" s="145"/>
      <c r="BJ348" s="145"/>
      <c r="BK348" s="145"/>
      <c r="BL348" s="145"/>
      <c r="BM348" s="145"/>
      <c r="BN348" s="145"/>
      <c r="BO348" s="145"/>
      <c r="BP348" s="145"/>
      <c r="BQ348" s="145"/>
      <c r="BR348" s="145"/>
      <c r="BS348" s="145"/>
      <c r="BT348" s="145"/>
      <c r="BU348" s="145"/>
      <c r="BV348" s="145"/>
      <c r="BW348" s="145"/>
      <c r="BX348" s="145"/>
      <c r="BY348" s="145"/>
      <c r="BZ348" s="145"/>
      <c r="CA348" s="145"/>
      <c r="CB348" s="145"/>
      <c r="CC348" s="145"/>
      <c r="CD348" s="145"/>
      <c r="CE348" s="145"/>
      <c r="CF348" s="145"/>
      <c r="CG348" s="145"/>
      <c r="CH348" s="145"/>
      <c r="CI348" s="145"/>
      <c r="CJ348" s="145"/>
      <c r="CK348" s="145"/>
      <c r="CL348" s="145"/>
      <c r="CM348" s="145"/>
      <c r="CN348" s="145"/>
      <c r="CO348" s="145"/>
      <c r="CP348" s="145"/>
      <c r="CQ348" s="145"/>
      <c r="CR348" s="145"/>
      <c r="CS348" s="145"/>
      <c r="CT348" s="145"/>
      <c r="CU348" s="145"/>
      <c r="CV348" s="145"/>
      <c r="CW348" s="145"/>
      <c r="CX348" s="145"/>
      <c r="CY348" s="145"/>
      <c r="CZ348" s="145"/>
      <c r="DA348" s="145"/>
      <c r="DB348" s="145"/>
      <c r="DC348" s="145"/>
      <c r="DD348" s="145"/>
      <c r="DE348" s="145"/>
      <c r="DF348" s="145"/>
      <c r="DG348" s="145"/>
      <c r="DH348" s="145"/>
      <c r="DI348" s="145"/>
      <c r="DJ348" s="145"/>
      <c r="DK348" s="145"/>
      <c r="DL348" s="145"/>
      <c r="DM348" s="145"/>
      <c r="DN348" s="145"/>
      <c r="DO348" s="145"/>
      <c r="DP348" s="145"/>
      <c r="DQ348" s="145"/>
      <c r="DR348" s="145"/>
      <c r="DS348" s="145"/>
      <c r="DT348" s="145"/>
      <c r="DU348" s="145"/>
      <c r="DV348" s="145"/>
      <c r="DW348" s="145"/>
      <c r="DX348" s="145"/>
      <c r="DY348" s="145"/>
      <c r="DZ348" s="145"/>
      <c r="EA348" s="145"/>
      <c r="EB348" s="145"/>
      <c r="EC348" s="145"/>
      <c r="ED348" s="145"/>
      <c r="EE348" s="145"/>
      <c r="EF348" s="145"/>
      <c r="EG348" s="145"/>
      <c r="EH348" s="145"/>
      <c r="EI348" s="145"/>
      <c r="EJ348" s="145"/>
      <c r="EK348" s="145"/>
      <c r="EL348" s="145"/>
      <c r="EM348" s="145"/>
      <c r="EN348" s="145"/>
      <c r="EO348" s="145"/>
      <c r="EP348" s="145"/>
      <c r="EQ348" s="145"/>
      <c r="ER348" s="145"/>
      <c r="ES348" s="145"/>
      <c r="ET348" s="145"/>
      <c r="EU348" s="145"/>
      <c r="EV348" s="145"/>
      <c r="EW348" s="145"/>
      <c r="EX348" s="145"/>
      <c r="EY348" s="145"/>
      <c r="EZ348" s="145"/>
      <c r="FA348" s="145"/>
      <c r="FB348" s="145"/>
      <c r="FC348" s="145"/>
      <c r="FD348" s="145"/>
      <c r="FE348" s="145"/>
      <c r="FF348" s="145"/>
      <c r="FG348" s="145"/>
      <c r="FH348" s="145"/>
      <c r="FI348" s="145"/>
      <c r="FJ348" s="145"/>
      <c r="FK348" s="145"/>
      <c r="FL348" s="145"/>
      <c r="FM348" s="145"/>
      <c r="FN348" s="145"/>
      <c r="FO348" s="145"/>
      <c r="FP348" s="145"/>
      <c r="FQ348" s="145"/>
      <c r="FR348" s="145"/>
      <c r="FS348" s="145"/>
      <c r="FT348" s="145"/>
      <c r="FU348" s="145"/>
      <c r="FV348" s="145"/>
      <c r="FW348" s="145"/>
      <c r="FX348" s="145"/>
      <c r="FY348" s="145"/>
      <c r="FZ348" s="145"/>
      <c r="GA348" s="145"/>
      <c r="GB348" s="145"/>
      <c r="GC348" s="145"/>
      <c r="GD348" s="145"/>
      <c r="GE348" s="145"/>
      <c r="GF348" s="145"/>
      <c r="GG348" s="145"/>
      <c r="GH348" s="145"/>
      <c r="GI348" s="145"/>
      <c r="GJ348" s="145"/>
      <c r="GK348" s="145"/>
      <c r="GL348" s="145"/>
      <c r="GM348" s="145"/>
      <c r="GN348" s="145"/>
      <c r="GO348" s="145"/>
      <c r="GP348" s="145"/>
      <c r="GQ348" s="145"/>
      <c r="GR348" s="145"/>
      <c r="GS348" s="145"/>
      <c r="GT348" s="145"/>
      <c r="GU348" s="145"/>
      <c r="GV348" s="145"/>
      <c r="GW348" s="145"/>
      <c r="GX348" s="145"/>
      <c r="GY348" s="145"/>
      <c r="GZ348" s="145"/>
      <c r="HA348" s="145"/>
      <c r="HB348" s="145"/>
      <c r="HC348" s="145"/>
      <c r="HD348" s="145"/>
      <c r="HE348" s="145"/>
      <c r="HF348" s="145"/>
      <c r="HG348" s="145"/>
      <c r="HH348" s="145"/>
      <c r="HI348" s="145"/>
      <c r="HJ348" s="145"/>
      <c r="HK348" s="145"/>
      <c r="HL348" s="145"/>
      <c r="HM348" s="145"/>
      <c r="HN348" s="145"/>
      <c r="HO348" s="145"/>
      <c r="HP348" s="145"/>
      <c r="HQ348" s="145"/>
      <c r="HR348" s="145"/>
      <c r="HS348" s="145"/>
      <c r="HT348" s="145"/>
      <c r="HU348" s="145"/>
      <c r="HV348" s="145"/>
      <c r="HW348" s="145"/>
      <c r="HX348" s="145"/>
      <c r="HY348" s="145"/>
      <c r="HZ348" s="145"/>
      <c r="IA348" s="145"/>
      <c r="IB348" s="145"/>
      <c r="IC348" s="145"/>
      <c r="ID348" s="145"/>
      <c r="IE348" s="145"/>
      <c r="IF348" s="145"/>
      <c r="IG348" s="145"/>
      <c r="IH348" s="145"/>
      <c r="II348" s="145"/>
      <c r="IJ348" s="145"/>
      <c r="IK348" s="145"/>
      <c r="IL348" s="145"/>
      <c r="IM348" s="145"/>
      <c r="IN348" s="145"/>
      <c r="IO348" s="145"/>
      <c r="IP348" s="145"/>
      <c r="IQ348" s="145"/>
      <c r="IR348" s="145"/>
      <c r="IS348" s="145"/>
      <c r="IT348" s="145"/>
      <c r="IU348" s="145"/>
      <c r="IV348" s="145"/>
    </row>
    <row r="349" spans="2:256" ht="45" customHeight="1" thickBot="1" x14ac:dyDescent="0.55000000000000004">
      <c r="B349" s="94"/>
      <c r="C349" s="183"/>
      <c r="D349" s="309"/>
      <c r="E349" s="239" t="s">
        <v>169</v>
      </c>
      <c r="F349" s="310" t="s">
        <v>408</v>
      </c>
      <c r="G349" s="91"/>
      <c r="H349" s="91"/>
      <c r="I349" s="91">
        <v>0</v>
      </c>
      <c r="J349" s="91">
        <v>150</v>
      </c>
      <c r="K349" s="91"/>
      <c r="L349" s="91"/>
      <c r="M349" s="91"/>
      <c r="N349" s="91"/>
      <c r="O349" s="91"/>
      <c r="P349" s="145"/>
      <c r="Q349" s="145"/>
      <c r="R349" s="145"/>
      <c r="S349" s="145"/>
      <c r="T349" s="145"/>
      <c r="U349" s="145"/>
      <c r="V349" s="145"/>
      <c r="W349" s="145"/>
      <c r="X349" s="145"/>
      <c r="Y349" s="145"/>
      <c r="Z349" s="145"/>
      <c r="AA349" s="145"/>
      <c r="AB349" s="145"/>
      <c r="AC349" s="145"/>
      <c r="AD349" s="145"/>
      <c r="AE349" s="145"/>
      <c r="AF349" s="145"/>
      <c r="AG349" s="145"/>
      <c r="AH349" s="145"/>
      <c r="AI349" s="145"/>
      <c r="AJ349" s="145"/>
      <c r="AK349" s="145"/>
      <c r="AL349" s="145"/>
      <c r="AM349" s="145"/>
      <c r="AN349" s="145"/>
      <c r="AO349" s="145"/>
      <c r="AP349" s="145"/>
      <c r="AQ349" s="145"/>
      <c r="AR349" s="145"/>
      <c r="AS349" s="145"/>
      <c r="AT349" s="145"/>
      <c r="AU349" s="145"/>
      <c r="AV349" s="145"/>
      <c r="AW349" s="145"/>
      <c r="AX349" s="145"/>
      <c r="AY349" s="145"/>
      <c r="AZ349" s="145"/>
      <c r="BA349" s="145"/>
      <c r="BB349" s="145"/>
      <c r="BC349" s="145"/>
      <c r="BD349" s="145"/>
      <c r="BE349" s="145"/>
      <c r="BF349" s="145"/>
      <c r="BG349" s="145"/>
      <c r="BH349" s="145"/>
      <c r="BI349" s="145"/>
      <c r="BJ349" s="145"/>
      <c r="BK349" s="145"/>
      <c r="BL349" s="145"/>
      <c r="BM349" s="145"/>
      <c r="BN349" s="145"/>
      <c r="BO349" s="145"/>
      <c r="BP349" s="145"/>
      <c r="BQ349" s="145"/>
      <c r="BR349" s="145"/>
      <c r="BS349" s="145"/>
      <c r="BT349" s="145"/>
      <c r="BU349" s="145"/>
      <c r="BV349" s="145"/>
      <c r="BW349" s="145"/>
      <c r="BX349" s="145"/>
      <c r="BY349" s="145"/>
      <c r="BZ349" s="145"/>
      <c r="CA349" s="145"/>
      <c r="CB349" s="145"/>
      <c r="CC349" s="145"/>
      <c r="CD349" s="145"/>
      <c r="CE349" s="145"/>
      <c r="CF349" s="145"/>
      <c r="CG349" s="145"/>
      <c r="CH349" s="145"/>
      <c r="CI349" s="145"/>
      <c r="CJ349" s="145"/>
      <c r="CK349" s="145"/>
      <c r="CL349" s="145"/>
      <c r="CM349" s="145"/>
      <c r="CN349" s="145"/>
      <c r="CO349" s="145"/>
      <c r="CP349" s="145"/>
      <c r="CQ349" s="145"/>
      <c r="CR349" s="145"/>
      <c r="CS349" s="145"/>
      <c r="CT349" s="145"/>
      <c r="CU349" s="145"/>
      <c r="CV349" s="145"/>
      <c r="CW349" s="145"/>
      <c r="CX349" s="145"/>
      <c r="CY349" s="145"/>
      <c r="CZ349" s="145"/>
      <c r="DA349" s="145"/>
      <c r="DB349" s="145"/>
      <c r="DC349" s="145"/>
      <c r="DD349" s="145"/>
      <c r="DE349" s="145"/>
      <c r="DF349" s="145"/>
      <c r="DG349" s="145"/>
      <c r="DH349" s="145"/>
      <c r="DI349" s="145"/>
      <c r="DJ349" s="145"/>
      <c r="DK349" s="145"/>
      <c r="DL349" s="145"/>
      <c r="DM349" s="145"/>
      <c r="DN349" s="145"/>
      <c r="DO349" s="145"/>
      <c r="DP349" s="145"/>
      <c r="DQ349" s="145"/>
      <c r="DR349" s="145"/>
      <c r="DS349" s="145"/>
      <c r="DT349" s="145"/>
      <c r="DU349" s="145"/>
      <c r="DV349" s="145"/>
      <c r="DW349" s="145"/>
      <c r="DX349" s="145"/>
      <c r="DY349" s="145"/>
      <c r="DZ349" s="145"/>
      <c r="EA349" s="145"/>
      <c r="EB349" s="145"/>
      <c r="EC349" s="145"/>
      <c r="ED349" s="145"/>
      <c r="EE349" s="145"/>
      <c r="EF349" s="145"/>
      <c r="EG349" s="145"/>
      <c r="EH349" s="145"/>
      <c r="EI349" s="145"/>
      <c r="EJ349" s="145"/>
      <c r="EK349" s="145"/>
      <c r="EL349" s="145"/>
      <c r="EM349" s="145"/>
      <c r="EN349" s="145"/>
      <c r="EO349" s="145"/>
      <c r="EP349" s="145"/>
      <c r="EQ349" s="145"/>
      <c r="ER349" s="145"/>
      <c r="ES349" s="145"/>
      <c r="ET349" s="145"/>
      <c r="EU349" s="145"/>
      <c r="EV349" s="145"/>
      <c r="EW349" s="145"/>
      <c r="EX349" s="145"/>
      <c r="EY349" s="145"/>
      <c r="EZ349" s="145"/>
      <c r="FA349" s="145"/>
      <c r="FB349" s="145"/>
      <c r="FC349" s="145"/>
      <c r="FD349" s="145"/>
      <c r="FE349" s="145"/>
      <c r="FF349" s="145"/>
      <c r="FG349" s="145"/>
      <c r="FH349" s="145"/>
      <c r="FI349" s="145"/>
      <c r="FJ349" s="145"/>
      <c r="FK349" s="145"/>
      <c r="FL349" s="145"/>
      <c r="FM349" s="145"/>
      <c r="FN349" s="145"/>
      <c r="FO349" s="145"/>
      <c r="FP349" s="145"/>
      <c r="FQ349" s="145"/>
      <c r="FR349" s="145"/>
      <c r="FS349" s="145"/>
      <c r="FT349" s="145"/>
      <c r="FU349" s="145"/>
      <c r="FV349" s="145"/>
      <c r="FW349" s="145"/>
      <c r="FX349" s="145"/>
      <c r="FY349" s="145"/>
      <c r="FZ349" s="145"/>
      <c r="GA349" s="145"/>
      <c r="GB349" s="145"/>
      <c r="GC349" s="145"/>
      <c r="GD349" s="145"/>
      <c r="GE349" s="145"/>
      <c r="GF349" s="145"/>
      <c r="GG349" s="145"/>
      <c r="GH349" s="145"/>
      <c r="GI349" s="145"/>
      <c r="GJ349" s="145"/>
      <c r="GK349" s="145"/>
      <c r="GL349" s="145"/>
      <c r="GM349" s="145"/>
      <c r="GN349" s="145"/>
      <c r="GO349" s="145"/>
      <c r="GP349" s="145"/>
      <c r="GQ349" s="145"/>
      <c r="GR349" s="145"/>
      <c r="GS349" s="145"/>
      <c r="GT349" s="145"/>
      <c r="GU349" s="145"/>
      <c r="GV349" s="145"/>
      <c r="GW349" s="145"/>
      <c r="GX349" s="145"/>
      <c r="GY349" s="145"/>
      <c r="GZ349" s="145"/>
      <c r="HA349" s="145"/>
      <c r="HB349" s="145"/>
      <c r="HC349" s="145"/>
      <c r="HD349" s="145"/>
      <c r="HE349" s="145"/>
      <c r="HF349" s="145"/>
      <c r="HG349" s="145"/>
      <c r="HH349" s="145"/>
      <c r="HI349" s="145"/>
      <c r="HJ349" s="145"/>
      <c r="HK349" s="145"/>
      <c r="HL349" s="145"/>
      <c r="HM349" s="145"/>
      <c r="HN349" s="145"/>
      <c r="HO349" s="145"/>
      <c r="HP349" s="145"/>
      <c r="HQ349" s="145"/>
      <c r="HR349" s="145"/>
      <c r="HS349" s="145"/>
      <c r="HT349" s="145"/>
      <c r="HU349" s="145"/>
      <c r="HV349" s="145"/>
      <c r="HW349" s="145"/>
      <c r="HX349" s="145"/>
      <c r="HY349" s="145"/>
      <c r="HZ349" s="145"/>
      <c r="IA349" s="145"/>
      <c r="IB349" s="145"/>
      <c r="IC349" s="145"/>
      <c r="ID349" s="145"/>
      <c r="IE349" s="145"/>
      <c r="IF349" s="145"/>
      <c r="IG349" s="145"/>
      <c r="IH349" s="145"/>
      <c r="II349" s="145"/>
      <c r="IJ349" s="145"/>
      <c r="IK349" s="145"/>
      <c r="IL349" s="145"/>
      <c r="IM349" s="145"/>
      <c r="IN349" s="145"/>
      <c r="IO349" s="145"/>
      <c r="IP349" s="145"/>
      <c r="IQ349" s="145"/>
      <c r="IR349" s="145"/>
      <c r="IS349" s="145"/>
      <c r="IT349" s="145"/>
      <c r="IU349" s="145"/>
      <c r="IV349" s="145"/>
    </row>
    <row r="350" spans="2:256" ht="45" customHeight="1" thickTop="1" thickBot="1" x14ac:dyDescent="0.55000000000000004">
      <c r="B350" s="23"/>
      <c r="C350" s="157" t="s">
        <v>409</v>
      </c>
      <c r="D350" s="187" t="s">
        <v>410</v>
      </c>
      <c r="E350" s="159"/>
      <c r="F350" s="311"/>
      <c r="G350" s="190"/>
      <c r="H350" s="190"/>
      <c r="I350" s="190">
        <f>SUM(I351,I355,I362)</f>
        <v>8700</v>
      </c>
      <c r="J350" s="190">
        <f>SUM(J351,J355,J362)</f>
        <v>9500</v>
      </c>
      <c r="K350" s="190">
        <f t="shared" ref="K350:M350" si="30">SUM(K351,K355,K362)</f>
        <v>0</v>
      </c>
      <c r="L350" s="190">
        <f t="shared" si="30"/>
        <v>0</v>
      </c>
      <c r="M350" s="190">
        <f t="shared" si="30"/>
        <v>0</v>
      </c>
      <c r="N350" s="190"/>
      <c r="O350" s="190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  <c r="CG350" s="2"/>
      <c r="CH350" s="2"/>
      <c r="CI350" s="2"/>
      <c r="CJ350" s="2"/>
      <c r="CK350" s="2"/>
      <c r="CL350" s="2"/>
      <c r="CM350" s="2"/>
      <c r="CN350" s="2"/>
      <c r="CO350" s="2"/>
      <c r="CP350" s="2"/>
      <c r="CQ350" s="2"/>
      <c r="CR350" s="2"/>
      <c r="CS350" s="2"/>
      <c r="CT350" s="2"/>
      <c r="CU350" s="2"/>
      <c r="CV350" s="2"/>
      <c r="CW350" s="2"/>
      <c r="CX350" s="2"/>
      <c r="CY350" s="2"/>
      <c r="CZ350" s="2"/>
      <c r="DA350" s="2"/>
      <c r="DB350" s="2"/>
      <c r="DC350" s="2"/>
      <c r="DD350" s="2"/>
      <c r="DE350" s="2"/>
      <c r="DF350" s="2"/>
      <c r="DG350" s="2"/>
      <c r="DH350" s="2"/>
      <c r="DI350" s="2"/>
      <c r="DJ350" s="2"/>
      <c r="DK350" s="2"/>
      <c r="DL350" s="2"/>
      <c r="DM350" s="2"/>
      <c r="DN350" s="2"/>
      <c r="DO350" s="2"/>
      <c r="DP350" s="2"/>
      <c r="DQ350" s="2"/>
      <c r="DR350" s="2"/>
      <c r="DS350" s="2"/>
      <c r="DT350" s="2"/>
      <c r="DU350" s="2"/>
      <c r="DV350" s="2"/>
      <c r="DW350" s="2"/>
      <c r="DX350" s="2"/>
      <c r="DY350" s="2"/>
      <c r="DZ350" s="2"/>
      <c r="EA350" s="2"/>
      <c r="EB350" s="2"/>
      <c r="EC350" s="2"/>
      <c r="ED350" s="2"/>
      <c r="EE350" s="2"/>
      <c r="EF350" s="2"/>
      <c r="EG350" s="2"/>
      <c r="EH350" s="2"/>
      <c r="EI350" s="2"/>
      <c r="EJ350" s="2"/>
      <c r="EK350" s="2"/>
      <c r="EL350" s="2"/>
      <c r="EM350" s="2"/>
      <c r="EN350" s="2"/>
      <c r="EO350" s="2"/>
      <c r="EP350" s="2"/>
      <c r="EQ350" s="2"/>
      <c r="ER350" s="2"/>
      <c r="ES350" s="2"/>
      <c r="ET350" s="2"/>
      <c r="EU350" s="2"/>
      <c r="EV350" s="2"/>
      <c r="EW350" s="2"/>
      <c r="EX350" s="2"/>
      <c r="EY350" s="2"/>
      <c r="EZ350" s="2"/>
      <c r="FA350" s="2"/>
      <c r="FB350" s="2"/>
      <c r="FC350" s="2"/>
      <c r="FD350" s="2"/>
      <c r="FE350" s="2"/>
      <c r="FF350" s="2"/>
      <c r="FG350" s="2"/>
      <c r="FH350" s="2"/>
      <c r="FI350" s="2"/>
      <c r="FJ350" s="2"/>
      <c r="FK350" s="2"/>
      <c r="FL350" s="2"/>
      <c r="FM350" s="2"/>
      <c r="FN350" s="2"/>
      <c r="FO350" s="2"/>
      <c r="FP350" s="2"/>
      <c r="FQ350" s="2"/>
      <c r="FR350" s="2"/>
      <c r="FS350" s="2"/>
      <c r="FT350" s="2"/>
      <c r="FU350" s="2"/>
      <c r="FV350" s="2"/>
      <c r="FW350" s="2"/>
      <c r="FX350" s="2"/>
      <c r="FY350" s="2"/>
      <c r="FZ350" s="2"/>
      <c r="GA350" s="2"/>
      <c r="GB350" s="2"/>
      <c r="GC350" s="2"/>
      <c r="GD350" s="2"/>
      <c r="GE350" s="2"/>
      <c r="GF350" s="2"/>
      <c r="GG350" s="2"/>
      <c r="GH350" s="2"/>
      <c r="GI350" s="2"/>
      <c r="GJ350" s="2"/>
      <c r="GK350" s="2"/>
      <c r="GL350" s="2"/>
      <c r="GM350" s="2"/>
      <c r="GN350" s="2"/>
      <c r="GO350" s="2"/>
      <c r="GP350" s="2"/>
      <c r="GQ350" s="2"/>
      <c r="GR350" s="2"/>
      <c r="GS350" s="2"/>
      <c r="GT350" s="2"/>
      <c r="GU350" s="2"/>
      <c r="GV350" s="2"/>
      <c r="GW350" s="2"/>
      <c r="GX350" s="2"/>
      <c r="GY350" s="2"/>
      <c r="GZ350" s="2"/>
      <c r="HA350" s="2"/>
      <c r="HB350" s="2"/>
      <c r="HC350" s="2"/>
      <c r="HD350" s="2"/>
      <c r="HE350" s="2"/>
      <c r="HF350" s="2"/>
      <c r="HG350" s="2"/>
      <c r="HH350" s="2"/>
      <c r="HI350" s="2"/>
      <c r="HJ350" s="2"/>
      <c r="HK350" s="2"/>
      <c r="HL350" s="2"/>
      <c r="HM350" s="2"/>
      <c r="HN350" s="2"/>
      <c r="HO350" s="2"/>
      <c r="HP350" s="2"/>
      <c r="HQ350" s="2"/>
      <c r="HR350" s="2"/>
      <c r="HS350" s="2"/>
      <c r="HT350" s="2"/>
      <c r="HU350" s="2"/>
      <c r="HV350" s="2"/>
      <c r="HW350" s="2"/>
      <c r="HX350" s="2"/>
      <c r="HY350" s="2"/>
      <c r="HZ350" s="2"/>
      <c r="IA350" s="2"/>
      <c r="IB350" s="2"/>
      <c r="IC350" s="2"/>
      <c r="ID350" s="2"/>
      <c r="IE350" s="2"/>
      <c r="IF350" s="2"/>
      <c r="IG350" s="2"/>
      <c r="IH350" s="2"/>
      <c r="II350" s="2"/>
      <c r="IJ350" s="2"/>
      <c r="IK350" s="2"/>
      <c r="IL350" s="2"/>
      <c r="IM350" s="2"/>
      <c r="IN350" s="2"/>
      <c r="IO350" s="2"/>
      <c r="IP350" s="2"/>
      <c r="IQ350" s="2"/>
      <c r="IR350" s="2"/>
      <c r="IS350" s="2"/>
      <c r="IT350" s="2"/>
      <c r="IU350" s="2"/>
      <c r="IV350" s="2"/>
    </row>
    <row r="351" spans="2:256" ht="45" customHeight="1" thickTop="1" x14ac:dyDescent="0.5">
      <c r="B351" s="23"/>
      <c r="C351" s="56" t="s">
        <v>411</v>
      </c>
      <c r="D351" s="229" t="s">
        <v>412</v>
      </c>
      <c r="E351" s="57"/>
      <c r="F351" s="280"/>
      <c r="G351" s="83"/>
      <c r="H351" s="78"/>
      <c r="I351" s="78">
        <f>SUM(I352:I353)</f>
        <v>2400</v>
      </c>
      <c r="J351" s="78">
        <f>SUM(J352:J353)</f>
        <v>3200</v>
      </c>
      <c r="K351" s="78">
        <f>SUM(K352:K353)</f>
        <v>0</v>
      </c>
      <c r="L351" s="78"/>
      <c r="M351" s="78"/>
      <c r="N351" s="78"/>
      <c r="O351" s="78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  <c r="CG351" s="2"/>
      <c r="CH351" s="2"/>
      <c r="CI351" s="2"/>
      <c r="CJ351" s="2"/>
      <c r="CK351" s="2"/>
      <c r="CL351" s="2"/>
      <c r="CM351" s="2"/>
      <c r="CN351" s="2"/>
      <c r="CO351" s="2"/>
      <c r="CP351" s="2"/>
      <c r="CQ351" s="2"/>
      <c r="CR351" s="2"/>
      <c r="CS351" s="2"/>
      <c r="CT351" s="2"/>
      <c r="CU351" s="2"/>
      <c r="CV351" s="2"/>
      <c r="CW351" s="2"/>
      <c r="CX351" s="2"/>
      <c r="CY351" s="2"/>
      <c r="CZ351" s="2"/>
      <c r="DA351" s="2"/>
      <c r="DB351" s="2"/>
      <c r="DC351" s="2"/>
      <c r="DD351" s="2"/>
      <c r="DE351" s="2"/>
      <c r="DF351" s="2"/>
      <c r="DG351" s="2"/>
      <c r="DH351" s="2"/>
      <c r="DI351" s="2"/>
      <c r="DJ351" s="2"/>
      <c r="DK351" s="2"/>
      <c r="DL351" s="2"/>
      <c r="DM351" s="2"/>
      <c r="DN351" s="2"/>
      <c r="DO351" s="2"/>
      <c r="DP351" s="2"/>
      <c r="DQ351" s="2"/>
      <c r="DR351" s="2"/>
      <c r="DS351" s="2"/>
      <c r="DT351" s="2"/>
      <c r="DU351" s="2"/>
      <c r="DV351" s="2"/>
      <c r="DW351" s="2"/>
      <c r="DX351" s="2"/>
      <c r="DY351" s="2"/>
      <c r="DZ351" s="2"/>
      <c r="EA351" s="2"/>
      <c r="EB351" s="2"/>
      <c r="EC351" s="2"/>
      <c r="ED351" s="2"/>
      <c r="EE351" s="2"/>
      <c r="EF351" s="2"/>
      <c r="EG351" s="2"/>
      <c r="EH351" s="2"/>
      <c r="EI351" s="2"/>
      <c r="EJ351" s="2"/>
      <c r="EK351" s="2"/>
      <c r="EL351" s="2"/>
      <c r="EM351" s="2"/>
      <c r="EN351" s="2"/>
      <c r="EO351" s="2"/>
      <c r="EP351" s="2"/>
      <c r="EQ351" s="2"/>
      <c r="ER351" s="2"/>
      <c r="ES351" s="2"/>
      <c r="ET351" s="2"/>
      <c r="EU351" s="2"/>
      <c r="EV351" s="2"/>
      <c r="EW351" s="2"/>
      <c r="EX351" s="2"/>
      <c r="EY351" s="2"/>
      <c r="EZ351" s="2"/>
      <c r="FA351" s="2"/>
      <c r="FB351" s="2"/>
      <c r="FC351" s="2"/>
      <c r="FD351" s="2"/>
      <c r="FE351" s="2"/>
      <c r="FF351" s="2"/>
      <c r="FG351" s="2"/>
      <c r="FH351" s="2"/>
      <c r="FI351" s="2"/>
      <c r="FJ351" s="2"/>
      <c r="FK351" s="2"/>
      <c r="FL351" s="2"/>
      <c r="FM351" s="2"/>
      <c r="FN351" s="2"/>
      <c r="FO351" s="2"/>
      <c r="FP351" s="2"/>
      <c r="FQ351" s="2"/>
      <c r="FR351" s="2"/>
      <c r="FS351" s="2"/>
      <c r="FT351" s="2"/>
      <c r="FU351" s="2"/>
      <c r="FV351" s="2"/>
      <c r="FW351" s="2"/>
      <c r="FX351" s="2"/>
      <c r="FY351" s="2"/>
      <c r="FZ351" s="2"/>
      <c r="GA351" s="2"/>
      <c r="GB351" s="2"/>
      <c r="GC351" s="2"/>
      <c r="GD351" s="2"/>
      <c r="GE351" s="2"/>
      <c r="GF351" s="2"/>
      <c r="GG351" s="2"/>
      <c r="GH351" s="2"/>
      <c r="GI351" s="2"/>
      <c r="GJ351" s="2"/>
      <c r="GK351" s="2"/>
      <c r="GL351" s="2"/>
      <c r="GM351" s="2"/>
      <c r="GN351" s="2"/>
      <c r="GO351" s="2"/>
      <c r="GP351" s="2"/>
      <c r="GQ351" s="2"/>
      <c r="GR351" s="2"/>
      <c r="GS351" s="2"/>
      <c r="GT351" s="2"/>
      <c r="GU351" s="2"/>
      <c r="GV351" s="2"/>
      <c r="GW351" s="2"/>
      <c r="GX351" s="2"/>
      <c r="GY351" s="2"/>
      <c r="GZ351" s="2"/>
      <c r="HA351" s="2"/>
      <c r="HB351" s="2"/>
      <c r="HC351" s="2"/>
      <c r="HD351" s="2"/>
      <c r="HE351" s="2"/>
      <c r="HF351" s="2"/>
      <c r="HG351" s="2"/>
      <c r="HH351" s="2"/>
      <c r="HI351" s="2"/>
      <c r="HJ351" s="2"/>
      <c r="HK351" s="2"/>
      <c r="HL351" s="2"/>
      <c r="HM351" s="2"/>
      <c r="HN351" s="2"/>
      <c r="HO351" s="2"/>
      <c r="HP351" s="2"/>
      <c r="HQ351" s="2"/>
      <c r="HR351" s="2"/>
      <c r="HS351" s="2"/>
      <c r="HT351" s="2"/>
      <c r="HU351" s="2"/>
      <c r="HV351" s="2"/>
      <c r="HW351" s="2"/>
      <c r="HX351" s="2"/>
      <c r="HY351" s="2"/>
      <c r="HZ351" s="2"/>
      <c r="IA351" s="2"/>
      <c r="IB351" s="2"/>
      <c r="IC351" s="2"/>
      <c r="ID351" s="2"/>
      <c r="IE351" s="2"/>
      <c r="IF351" s="2"/>
      <c r="IG351" s="2"/>
      <c r="IH351" s="2"/>
      <c r="II351" s="2"/>
      <c r="IJ351" s="2"/>
      <c r="IK351" s="2"/>
      <c r="IL351" s="2"/>
      <c r="IM351" s="2"/>
      <c r="IN351" s="2"/>
      <c r="IO351" s="2"/>
      <c r="IP351" s="2"/>
      <c r="IQ351" s="2"/>
      <c r="IR351" s="2"/>
      <c r="IS351" s="2"/>
      <c r="IT351" s="2"/>
      <c r="IU351" s="2"/>
      <c r="IV351" s="2"/>
    </row>
    <row r="352" spans="2:256" ht="45" customHeight="1" x14ac:dyDescent="0.5">
      <c r="B352" s="23"/>
      <c r="C352" s="56"/>
      <c r="D352" s="229"/>
      <c r="E352" s="57" t="s">
        <v>19</v>
      </c>
      <c r="F352" s="164" t="s">
        <v>413</v>
      </c>
      <c r="G352" s="250"/>
      <c r="H352" s="85"/>
      <c r="I352" s="85">
        <v>2200</v>
      </c>
      <c r="J352" s="85">
        <v>3000</v>
      </c>
      <c r="K352" s="85"/>
      <c r="L352" s="85"/>
      <c r="M352" s="85"/>
      <c r="N352" s="85"/>
      <c r="O352" s="85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  <c r="CG352" s="2"/>
      <c r="CH352" s="2"/>
      <c r="CI352" s="2"/>
      <c r="CJ352" s="2"/>
      <c r="CK352" s="2"/>
      <c r="CL352" s="2"/>
      <c r="CM352" s="2"/>
      <c r="CN352" s="2"/>
      <c r="CO352" s="2"/>
      <c r="CP352" s="2"/>
      <c r="CQ352" s="2"/>
      <c r="CR352" s="2"/>
      <c r="CS352" s="2"/>
      <c r="CT352" s="2"/>
      <c r="CU352" s="2"/>
      <c r="CV352" s="2"/>
      <c r="CW352" s="2"/>
      <c r="CX352" s="2"/>
      <c r="CY352" s="2"/>
      <c r="CZ352" s="2"/>
      <c r="DA352" s="2"/>
      <c r="DB352" s="2"/>
      <c r="DC352" s="2"/>
      <c r="DD352" s="2"/>
      <c r="DE352" s="2"/>
      <c r="DF352" s="2"/>
      <c r="DG352" s="2"/>
      <c r="DH352" s="2"/>
      <c r="DI352" s="2"/>
      <c r="DJ352" s="2"/>
      <c r="DK352" s="2"/>
      <c r="DL352" s="2"/>
      <c r="DM352" s="2"/>
      <c r="DN352" s="2"/>
      <c r="DO352" s="2"/>
      <c r="DP352" s="2"/>
      <c r="DQ352" s="2"/>
      <c r="DR352" s="2"/>
      <c r="DS352" s="2"/>
      <c r="DT352" s="2"/>
      <c r="DU352" s="2"/>
      <c r="DV352" s="2"/>
      <c r="DW352" s="2"/>
      <c r="DX352" s="2"/>
      <c r="DY352" s="2"/>
      <c r="DZ352" s="2"/>
      <c r="EA352" s="2"/>
      <c r="EB352" s="2"/>
      <c r="EC352" s="2"/>
      <c r="ED352" s="2"/>
      <c r="EE352" s="2"/>
      <c r="EF352" s="2"/>
      <c r="EG352" s="2"/>
      <c r="EH352" s="2"/>
      <c r="EI352" s="2"/>
      <c r="EJ352" s="2"/>
      <c r="EK352" s="2"/>
      <c r="EL352" s="2"/>
      <c r="EM352" s="2"/>
      <c r="EN352" s="2"/>
      <c r="EO352" s="2"/>
      <c r="EP352" s="2"/>
      <c r="EQ352" s="2"/>
      <c r="ER352" s="2"/>
      <c r="ES352" s="2"/>
      <c r="ET352" s="2"/>
      <c r="EU352" s="2"/>
      <c r="EV352" s="2"/>
      <c r="EW352" s="2"/>
      <c r="EX352" s="2"/>
      <c r="EY352" s="2"/>
      <c r="EZ352" s="2"/>
      <c r="FA352" s="2"/>
      <c r="FB352" s="2"/>
      <c r="FC352" s="2"/>
      <c r="FD352" s="2"/>
      <c r="FE352" s="2"/>
      <c r="FF352" s="2"/>
      <c r="FG352" s="2"/>
      <c r="FH352" s="2"/>
      <c r="FI352" s="2"/>
      <c r="FJ352" s="2"/>
      <c r="FK352" s="2"/>
      <c r="FL352" s="2"/>
      <c r="FM352" s="2"/>
      <c r="FN352" s="2"/>
      <c r="FO352" s="2"/>
      <c r="FP352" s="2"/>
      <c r="FQ352" s="2"/>
      <c r="FR352" s="2"/>
      <c r="FS352" s="2"/>
      <c r="FT352" s="2"/>
      <c r="FU352" s="2"/>
      <c r="FV352" s="2"/>
      <c r="FW352" s="2"/>
      <c r="FX352" s="2"/>
      <c r="FY352" s="2"/>
      <c r="FZ352" s="2"/>
      <c r="GA352" s="2"/>
      <c r="GB352" s="2"/>
      <c r="GC352" s="2"/>
      <c r="GD352" s="2"/>
      <c r="GE352" s="2"/>
      <c r="GF352" s="2"/>
      <c r="GG352" s="2"/>
      <c r="GH352" s="2"/>
      <c r="GI352" s="2"/>
      <c r="GJ352" s="2"/>
      <c r="GK352" s="2"/>
      <c r="GL352" s="2"/>
      <c r="GM352" s="2"/>
      <c r="GN352" s="2"/>
      <c r="GO352" s="2"/>
      <c r="GP352" s="2"/>
      <c r="GQ352" s="2"/>
      <c r="GR352" s="2"/>
      <c r="GS352" s="2"/>
      <c r="GT352" s="2"/>
      <c r="GU352" s="2"/>
      <c r="GV352" s="2"/>
      <c r="GW352" s="2"/>
      <c r="GX352" s="2"/>
      <c r="GY352" s="2"/>
      <c r="GZ352" s="2"/>
      <c r="HA352" s="2"/>
      <c r="HB352" s="2"/>
      <c r="HC352" s="2"/>
      <c r="HD352" s="2"/>
      <c r="HE352" s="2"/>
      <c r="HF352" s="2"/>
      <c r="HG352" s="2"/>
      <c r="HH352" s="2"/>
      <c r="HI352" s="2"/>
      <c r="HJ352" s="2"/>
      <c r="HK352" s="2"/>
      <c r="HL352" s="2"/>
      <c r="HM352" s="2"/>
      <c r="HN352" s="2"/>
      <c r="HO352" s="2"/>
      <c r="HP352" s="2"/>
      <c r="HQ352" s="2"/>
      <c r="HR352" s="2"/>
      <c r="HS352" s="2"/>
      <c r="HT352" s="2"/>
      <c r="HU352" s="2"/>
      <c r="HV352" s="2"/>
      <c r="HW352" s="2"/>
      <c r="HX352" s="2"/>
      <c r="HY352" s="2"/>
      <c r="HZ352" s="2"/>
      <c r="IA352" s="2"/>
      <c r="IB352" s="2"/>
      <c r="IC352" s="2"/>
      <c r="ID352" s="2"/>
      <c r="IE352" s="2"/>
      <c r="IF352" s="2"/>
      <c r="IG352" s="2"/>
      <c r="IH352" s="2"/>
      <c r="II352" s="2"/>
      <c r="IJ352" s="2"/>
      <c r="IK352" s="2"/>
      <c r="IL352" s="2"/>
      <c r="IM352" s="2"/>
      <c r="IN352" s="2"/>
      <c r="IO352" s="2"/>
      <c r="IP352" s="2"/>
      <c r="IQ352" s="2"/>
      <c r="IR352" s="2"/>
      <c r="IS352" s="2"/>
      <c r="IT352" s="2"/>
      <c r="IU352" s="2"/>
      <c r="IV352" s="2"/>
    </row>
    <row r="353" spans="1:256" ht="45" customHeight="1" x14ac:dyDescent="0.5">
      <c r="B353" s="23"/>
      <c r="C353" s="56"/>
      <c r="D353" s="229"/>
      <c r="E353" s="57" t="s">
        <v>21</v>
      </c>
      <c r="F353" s="164" t="s">
        <v>414</v>
      </c>
      <c r="G353" s="250"/>
      <c r="H353" s="85"/>
      <c r="I353" s="85">
        <v>200</v>
      </c>
      <c r="J353" s="85">
        <v>200</v>
      </c>
      <c r="K353" s="85"/>
      <c r="L353" s="85"/>
      <c r="M353" s="85"/>
      <c r="N353" s="85"/>
      <c r="O353" s="85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  <c r="CG353" s="2"/>
      <c r="CH353" s="2"/>
      <c r="CI353" s="2"/>
      <c r="CJ353" s="2"/>
      <c r="CK353" s="2"/>
      <c r="CL353" s="2"/>
      <c r="CM353" s="2"/>
      <c r="CN353" s="2"/>
      <c r="CO353" s="2"/>
      <c r="CP353" s="2"/>
      <c r="CQ353" s="2"/>
      <c r="CR353" s="2"/>
      <c r="CS353" s="2"/>
      <c r="CT353" s="2"/>
      <c r="CU353" s="2"/>
      <c r="CV353" s="2"/>
      <c r="CW353" s="2"/>
      <c r="CX353" s="2"/>
      <c r="CY353" s="2"/>
      <c r="CZ353" s="2"/>
      <c r="DA353" s="2"/>
      <c r="DB353" s="2"/>
      <c r="DC353" s="2"/>
      <c r="DD353" s="2"/>
      <c r="DE353" s="2"/>
      <c r="DF353" s="2"/>
      <c r="DG353" s="2"/>
      <c r="DH353" s="2"/>
      <c r="DI353" s="2"/>
      <c r="DJ353" s="2"/>
      <c r="DK353" s="2"/>
      <c r="DL353" s="2"/>
      <c r="DM353" s="2"/>
      <c r="DN353" s="2"/>
      <c r="DO353" s="2"/>
      <c r="DP353" s="2"/>
      <c r="DQ353" s="2"/>
      <c r="DR353" s="2"/>
      <c r="DS353" s="2"/>
      <c r="DT353" s="2"/>
      <c r="DU353" s="2"/>
      <c r="DV353" s="2"/>
      <c r="DW353" s="2"/>
      <c r="DX353" s="2"/>
      <c r="DY353" s="2"/>
      <c r="DZ353" s="2"/>
      <c r="EA353" s="2"/>
      <c r="EB353" s="2"/>
      <c r="EC353" s="2"/>
      <c r="ED353" s="2"/>
      <c r="EE353" s="2"/>
      <c r="EF353" s="2"/>
      <c r="EG353" s="2"/>
      <c r="EH353" s="2"/>
      <c r="EI353" s="2"/>
      <c r="EJ353" s="2"/>
      <c r="EK353" s="2"/>
      <c r="EL353" s="2"/>
      <c r="EM353" s="2"/>
      <c r="EN353" s="2"/>
      <c r="EO353" s="2"/>
      <c r="EP353" s="2"/>
      <c r="EQ353" s="2"/>
      <c r="ER353" s="2"/>
      <c r="ES353" s="2"/>
      <c r="ET353" s="2"/>
      <c r="EU353" s="2"/>
      <c r="EV353" s="2"/>
      <c r="EW353" s="2"/>
      <c r="EX353" s="2"/>
      <c r="EY353" s="2"/>
      <c r="EZ353" s="2"/>
      <c r="FA353" s="2"/>
      <c r="FB353" s="2"/>
      <c r="FC353" s="2"/>
      <c r="FD353" s="2"/>
      <c r="FE353" s="2"/>
      <c r="FF353" s="2"/>
      <c r="FG353" s="2"/>
      <c r="FH353" s="2"/>
      <c r="FI353" s="2"/>
      <c r="FJ353" s="2"/>
      <c r="FK353" s="2"/>
      <c r="FL353" s="2"/>
      <c r="FM353" s="2"/>
      <c r="FN353" s="2"/>
      <c r="FO353" s="2"/>
      <c r="FP353" s="2"/>
      <c r="FQ353" s="2"/>
      <c r="FR353" s="2"/>
      <c r="FS353" s="2"/>
      <c r="FT353" s="2"/>
      <c r="FU353" s="2"/>
      <c r="FV353" s="2"/>
      <c r="FW353" s="2"/>
      <c r="FX353" s="2"/>
      <c r="FY353" s="2"/>
      <c r="FZ353" s="2"/>
      <c r="GA353" s="2"/>
      <c r="GB353" s="2"/>
      <c r="GC353" s="2"/>
      <c r="GD353" s="2"/>
      <c r="GE353" s="2"/>
      <c r="GF353" s="2"/>
      <c r="GG353" s="2"/>
      <c r="GH353" s="2"/>
      <c r="GI353" s="2"/>
      <c r="GJ353" s="2"/>
      <c r="GK353" s="2"/>
      <c r="GL353" s="2"/>
      <c r="GM353" s="2"/>
      <c r="GN353" s="2"/>
      <c r="GO353" s="2"/>
      <c r="GP353" s="2"/>
      <c r="GQ353" s="2"/>
      <c r="GR353" s="2"/>
      <c r="GS353" s="2"/>
      <c r="GT353" s="2"/>
      <c r="GU353" s="2"/>
      <c r="GV353" s="2"/>
      <c r="GW353" s="2"/>
      <c r="GX353" s="2"/>
      <c r="GY353" s="2"/>
      <c r="GZ353" s="2"/>
      <c r="HA353" s="2"/>
      <c r="HB353" s="2"/>
      <c r="HC353" s="2"/>
      <c r="HD353" s="2"/>
      <c r="HE353" s="2"/>
      <c r="HF353" s="2"/>
      <c r="HG353" s="2"/>
      <c r="HH353" s="2"/>
      <c r="HI353" s="2"/>
      <c r="HJ353" s="2"/>
      <c r="HK353" s="2"/>
      <c r="HL353" s="2"/>
      <c r="HM353" s="2"/>
      <c r="HN353" s="2"/>
      <c r="HO353" s="2"/>
      <c r="HP353" s="2"/>
      <c r="HQ353" s="2"/>
      <c r="HR353" s="2"/>
      <c r="HS353" s="2"/>
      <c r="HT353" s="2"/>
      <c r="HU353" s="2"/>
      <c r="HV353" s="2"/>
      <c r="HW353" s="2"/>
      <c r="HX353" s="2"/>
      <c r="HY353" s="2"/>
      <c r="HZ353" s="2"/>
      <c r="IA353" s="2"/>
      <c r="IB353" s="2"/>
      <c r="IC353" s="2"/>
      <c r="ID353" s="2"/>
      <c r="IE353" s="2"/>
      <c r="IF353" s="2"/>
      <c r="IG353" s="2"/>
      <c r="IH353" s="2"/>
      <c r="II353" s="2"/>
      <c r="IJ353" s="2"/>
      <c r="IK353" s="2"/>
      <c r="IL353" s="2"/>
      <c r="IM353" s="2"/>
      <c r="IN353" s="2"/>
      <c r="IO353" s="2"/>
      <c r="IP353" s="2"/>
      <c r="IQ353" s="2"/>
      <c r="IR353" s="2"/>
      <c r="IS353" s="2"/>
      <c r="IT353" s="2"/>
      <c r="IU353" s="2"/>
      <c r="IV353" s="2"/>
    </row>
    <row r="354" spans="1:256" ht="45" customHeight="1" x14ac:dyDescent="0.5">
      <c r="B354" s="23"/>
      <c r="C354" s="56"/>
      <c r="D354" s="229"/>
      <c r="E354" s="57"/>
      <c r="F354" s="182"/>
      <c r="G354" s="75"/>
      <c r="H354" s="78"/>
      <c r="I354" s="78"/>
      <c r="J354" s="78"/>
      <c r="K354" s="78"/>
      <c r="L354" s="78"/>
      <c r="M354" s="78"/>
      <c r="N354" s="78"/>
      <c r="O354" s="78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  <c r="CG354" s="2"/>
      <c r="CH354" s="2"/>
      <c r="CI354" s="2"/>
      <c r="CJ354" s="2"/>
      <c r="CK354" s="2"/>
      <c r="CL354" s="2"/>
      <c r="CM354" s="2"/>
      <c r="CN354" s="2"/>
      <c r="CO354" s="2"/>
      <c r="CP354" s="2"/>
      <c r="CQ354" s="2"/>
      <c r="CR354" s="2"/>
      <c r="CS354" s="2"/>
      <c r="CT354" s="2"/>
      <c r="CU354" s="2"/>
      <c r="CV354" s="2"/>
      <c r="CW354" s="2"/>
      <c r="CX354" s="2"/>
      <c r="CY354" s="2"/>
      <c r="CZ354" s="2"/>
      <c r="DA354" s="2"/>
      <c r="DB354" s="2"/>
      <c r="DC354" s="2"/>
      <c r="DD354" s="2"/>
      <c r="DE354" s="2"/>
      <c r="DF354" s="2"/>
      <c r="DG354" s="2"/>
      <c r="DH354" s="2"/>
      <c r="DI354" s="2"/>
      <c r="DJ354" s="2"/>
      <c r="DK354" s="2"/>
      <c r="DL354" s="2"/>
      <c r="DM354" s="2"/>
      <c r="DN354" s="2"/>
      <c r="DO354" s="2"/>
      <c r="DP354" s="2"/>
      <c r="DQ354" s="2"/>
      <c r="DR354" s="2"/>
      <c r="DS354" s="2"/>
      <c r="DT354" s="2"/>
      <c r="DU354" s="2"/>
      <c r="DV354" s="2"/>
      <c r="DW354" s="2"/>
      <c r="DX354" s="2"/>
      <c r="DY354" s="2"/>
      <c r="DZ354" s="2"/>
      <c r="EA354" s="2"/>
      <c r="EB354" s="2"/>
      <c r="EC354" s="2"/>
      <c r="ED354" s="2"/>
      <c r="EE354" s="2"/>
      <c r="EF354" s="2"/>
      <c r="EG354" s="2"/>
      <c r="EH354" s="2"/>
      <c r="EI354" s="2"/>
      <c r="EJ354" s="2"/>
      <c r="EK354" s="2"/>
      <c r="EL354" s="2"/>
      <c r="EM354" s="2"/>
      <c r="EN354" s="2"/>
      <c r="EO354" s="2"/>
      <c r="EP354" s="2"/>
      <c r="EQ354" s="2"/>
      <c r="ER354" s="2"/>
      <c r="ES354" s="2"/>
      <c r="ET354" s="2"/>
      <c r="EU354" s="2"/>
      <c r="EV354" s="2"/>
      <c r="EW354" s="2"/>
      <c r="EX354" s="2"/>
      <c r="EY354" s="2"/>
      <c r="EZ354" s="2"/>
      <c r="FA354" s="2"/>
      <c r="FB354" s="2"/>
      <c r="FC354" s="2"/>
      <c r="FD354" s="2"/>
      <c r="FE354" s="2"/>
      <c r="FF354" s="2"/>
      <c r="FG354" s="2"/>
      <c r="FH354" s="2"/>
      <c r="FI354" s="2"/>
      <c r="FJ354" s="2"/>
      <c r="FK354" s="2"/>
      <c r="FL354" s="2"/>
      <c r="FM354" s="2"/>
      <c r="FN354" s="2"/>
      <c r="FO354" s="2"/>
      <c r="FP354" s="2"/>
      <c r="FQ354" s="2"/>
      <c r="FR354" s="2"/>
      <c r="FS354" s="2"/>
      <c r="FT354" s="2"/>
      <c r="FU354" s="2"/>
      <c r="FV354" s="2"/>
      <c r="FW354" s="2"/>
      <c r="FX354" s="2"/>
      <c r="FY354" s="2"/>
      <c r="FZ354" s="2"/>
      <c r="GA354" s="2"/>
      <c r="GB354" s="2"/>
      <c r="GC354" s="2"/>
      <c r="GD354" s="2"/>
      <c r="GE354" s="2"/>
      <c r="GF354" s="2"/>
      <c r="GG354" s="2"/>
      <c r="GH354" s="2"/>
      <c r="GI354" s="2"/>
      <c r="GJ354" s="2"/>
      <c r="GK354" s="2"/>
      <c r="GL354" s="2"/>
      <c r="GM354" s="2"/>
      <c r="GN354" s="2"/>
      <c r="GO354" s="2"/>
      <c r="GP354" s="2"/>
      <c r="GQ354" s="2"/>
      <c r="GR354" s="2"/>
      <c r="GS354" s="2"/>
      <c r="GT354" s="2"/>
      <c r="GU354" s="2"/>
      <c r="GV354" s="2"/>
      <c r="GW354" s="2"/>
      <c r="GX354" s="2"/>
      <c r="GY354" s="2"/>
      <c r="GZ354" s="2"/>
      <c r="HA354" s="2"/>
      <c r="HB354" s="2"/>
      <c r="HC354" s="2"/>
      <c r="HD354" s="2"/>
      <c r="HE354" s="2"/>
      <c r="HF354" s="2"/>
      <c r="HG354" s="2"/>
      <c r="HH354" s="2"/>
      <c r="HI354" s="2"/>
      <c r="HJ354" s="2"/>
      <c r="HK354" s="2"/>
      <c r="HL354" s="2"/>
      <c r="HM354" s="2"/>
      <c r="HN354" s="2"/>
      <c r="HO354" s="2"/>
      <c r="HP354" s="2"/>
      <c r="HQ354" s="2"/>
      <c r="HR354" s="2"/>
      <c r="HS354" s="2"/>
      <c r="HT354" s="2"/>
      <c r="HU354" s="2"/>
      <c r="HV354" s="2"/>
      <c r="HW354" s="2"/>
      <c r="HX354" s="2"/>
      <c r="HY354" s="2"/>
      <c r="HZ354" s="2"/>
      <c r="IA354" s="2"/>
      <c r="IB354" s="2"/>
      <c r="IC354" s="2"/>
      <c r="ID354" s="2"/>
      <c r="IE354" s="2"/>
      <c r="IF354" s="2"/>
      <c r="IG354" s="2"/>
      <c r="IH354" s="2"/>
      <c r="II354" s="2"/>
      <c r="IJ354" s="2"/>
      <c r="IK354" s="2"/>
      <c r="IL354" s="2"/>
      <c r="IM354" s="2"/>
      <c r="IN354" s="2"/>
      <c r="IO354" s="2"/>
      <c r="IP354" s="2"/>
      <c r="IQ354" s="2"/>
      <c r="IR354" s="2"/>
      <c r="IS354" s="2"/>
      <c r="IT354" s="2"/>
      <c r="IU354" s="2"/>
      <c r="IV354" s="2"/>
    </row>
    <row r="355" spans="1:256" ht="45" customHeight="1" x14ac:dyDescent="0.5">
      <c r="A355" s="62">
        <v>19</v>
      </c>
      <c r="B355" s="261"/>
      <c r="C355" s="56" t="s">
        <v>415</v>
      </c>
      <c r="D355" s="229" t="s">
        <v>416</v>
      </c>
      <c r="E355" s="57"/>
      <c r="F355" s="280"/>
      <c r="G355" s="83"/>
      <c r="H355" s="78"/>
      <c r="I355" s="78">
        <f>SUM(I356:I360)</f>
        <v>5500</v>
      </c>
      <c r="J355" s="78">
        <f>SUM(J356:J360)</f>
        <v>5500</v>
      </c>
      <c r="K355" s="78">
        <f>SUM(K356:K359)</f>
        <v>0</v>
      </c>
      <c r="L355" s="78"/>
      <c r="M355" s="78"/>
      <c r="N355" s="78"/>
      <c r="O355" s="78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  <c r="CG355" s="2"/>
      <c r="CH355" s="2"/>
      <c r="CI355" s="2"/>
      <c r="CJ355" s="2"/>
      <c r="CK355" s="2"/>
      <c r="CL355" s="2"/>
      <c r="CM355" s="2"/>
      <c r="CN355" s="2"/>
      <c r="CO355" s="2"/>
      <c r="CP355" s="2"/>
      <c r="CQ355" s="2"/>
      <c r="CR355" s="2"/>
      <c r="CS355" s="2"/>
      <c r="CT355" s="2"/>
      <c r="CU355" s="2"/>
      <c r="CV355" s="2"/>
      <c r="CW355" s="2"/>
      <c r="CX355" s="2"/>
      <c r="CY355" s="2"/>
      <c r="CZ355" s="2"/>
      <c r="DA355" s="2"/>
      <c r="DB355" s="2"/>
      <c r="DC355" s="2"/>
      <c r="DD355" s="2"/>
      <c r="DE355" s="2"/>
      <c r="DF355" s="2"/>
      <c r="DG355" s="2"/>
      <c r="DH355" s="2"/>
      <c r="DI355" s="2"/>
      <c r="DJ355" s="2"/>
      <c r="DK355" s="2"/>
      <c r="DL355" s="2"/>
      <c r="DM355" s="2"/>
      <c r="DN355" s="2"/>
      <c r="DO355" s="2"/>
      <c r="DP355" s="2"/>
      <c r="DQ355" s="2"/>
      <c r="DR355" s="2"/>
      <c r="DS355" s="2"/>
      <c r="DT355" s="2"/>
      <c r="DU355" s="2"/>
      <c r="DV355" s="2"/>
      <c r="DW355" s="2"/>
      <c r="DX355" s="2"/>
      <c r="DY355" s="2"/>
      <c r="DZ355" s="2"/>
      <c r="EA355" s="2"/>
      <c r="EB355" s="2"/>
      <c r="EC355" s="2"/>
      <c r="ED355" s="2"/>
      <c r="EE355" s="2"/>
      <c r="EF355" s="2"/>
      <c r="EG355" s="2"/>
      <c r="EH355" s="2"/>
      <c r="EI355" s="2"/>
      <c r="EJ355" s="2"/>
      <c r="EK355" s="2"/>
      <c r="EL355" s="2"/>
      <c r="EM355" s="2"/>
      <c r="EN355" s="2"/>
      <c r="EO355" s="2"/>
      <c r="EP355" s="2"/>
      <c r="EQ355" s="2"/>
      <c r="ER355" s="2"/>
      <c r="ES355" s="2"/>
      <c r="ET355" s="2"/>
      <c r="EU355" s="2"/>
      <c r="EV355" s="2"/>
      <c r="EW355" s="2"/>
      <c r="EX355" s="2"/>
      <c r="EY355" s="2"/>
      <c r="EZ355" s="2"/>
      <c r="FA355" s="2"/>
      <c r="FB355" s="2"/>
      <c r="FC355" s="2"/>
      <c r="FD355" s="2"/>
      <c r="FE355" s="2"/>
      <c r="FF355" s="2"/>
      <c r="FG355" s="2"/>
      <c r="FH355" s="2"/>
      <c r="FI355" s="2"/>
      <c r="FJ355" s="2"/>
      <c r="FK355" s="2"/>
      <c r="FL355" s="2"/>
      <c r="FM355" s="2"/>
      <c r="FN355" s="2"/>
      <c r="FO355" s="2"/>
      <c r="FP355" s="2"/>
      <c r="FQ355" s="2"/>
      <c r="FR355" s="2"/>
      <c r="FS355" s="2"/>
      <c r="FT355" s="2"/>
      <c r="FU355" s="2"/>
      <c r="FV355" s="2"/>
      <c r="FW355" s="2"/>
      <c r="FX355" s="2"/>
      <c r="FY355" s="2"/>
      <c r="FZ355" s="2"/>
      <c r="GA355" s="2"/>
      <c r="GB355" s="2"/>
      <c r="GC355" s="2"/>
      <c r="GD355" s="2"/>
      <c r="GE355" s="2"/>
      <c r="GF355" s="2"/>
      <c r="GG355" s="2"/>
      <c r="GH355" s="2"/>
      <c r="GI355" s="2"/>
      <c r="GJ355" s="2"/>
      <c r="GK355" s="2"/>
      <c r="GL355" s="2"/>
      <c r="GM355" s="2"/>
      <c r="GN355" s="2"/>
      <c r="GO355" s="2"/>
      <c r="GP355" s="2"/>
      <c r="GQ355" s="2"/>
      <c r="GR355" s="2"/>
      <c r="GS355" s="2"/>
      <c r="GT355" s="2"/>
      <c r="GU355" s="2"/>
      <c r="GV355" s="2"/>
      <c r="GW355" s="2"/>
      <c r="GX355" s="2"/>
      <c r="GY355" s="2"/>
      <c r="GZ355" s="2"/>
      <c r="HA355" s="2"/>
      <c r="HB355" s="2"/>
      <c r="HC355" s="2"/>
      <c r="HD355" s="2"/>
      <c r="HE355" s="2"/>
      <c r="HF355" s="2"/>
      <c r="HG355" s="2"/>
      <c r="HH355" s="2"/>
      <c r="HI355" s="2"/>
      <c r="HJ355" s="2"/>
      <c r="HK355" s="2"/>
      <c r="HL355" s="2"/>
      <c r="HM355" s="2"/>
      <c r="HN355" s="2"/>
      <c r="HO355" s="2"/>
      <c r="HP355" s="2"/>
      <c r="HQ355" s="2"/>
      <c r="HR355" s="2"/>
      <c r="HS355" s="2"/>
      <c r="HT355" s="2"/>
      <c r="HU355" s="2"/>
      <c r="HV355" s="2"/>
      <c r="HW355" s="2"/>
      <c r="HX355" s="2"/>
      <c r="HY355" s="2"/>
      <c r="HZ355" s="2"/>
      <c r="IA355" s="2"/>
      <c r="IB355" s="2"/>
      <c r="IC355" s="2"/>
      <c r="ID355" s="2"/>
      <c r="IE355" s="2"/>
      <c r="IF355" s="2"/>
      <c r="IG355" s="2"/>
      <c r="IH355" s="2"/>
      <c r="II355" s="2"/>
      <c r="IJ355" s="2"/>
      <c r="IK355" s="2"/>
      <c r="IL355" s="2"/>
      <c r="IM355" s="2"/>
      <c r="IN355" s="2"/>
      <c r="IO355" s="2"/>
      <c r="IP355" s="2"/>
      <c r="IQ355" s="2"/>
      <c r="IR355" s="2"/>
      <c r="IS355" s="2"/>
      <c r="IT355" s="2"/>
      <c r="IU355" s="2"/>
      <c r="IV355" s="2"/>
    </row>
    <row r="356" spans="1:256" ht="45" customHeight="1" x14ac:dyDescent="0.5">
      <c r="B356" s="23"/>
      <c r="C356" s="56"/>
      <c r="D356" s="229"/>
      <c r="E356" s="57" t="s">
        <v>19</v>
      </c>
      <c r="F356" s="143" t="s">
        <v>417</v>
      </c>
      <c r="G356" s="75"/>
      <c r="H356" s="85"/>
      <c r="I356" s="85">
        <v>1050</v>
      </c>
      <c r="J356" s="85">
        <v>0</v>
      </c>
      <c r="K356" s="85"/>
      <c r="L356" s="85"/>
      <c r="M356" s="85"/>
      <c r="N356" s="85"/>
      <c r="O356" s="85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  <c r="CG356" s="2"/>
      <c r="CH356" s="2"/>
      <c r="CI356" s="2"/>
      <c r="CJ356" s="2"/>
      <c r="CK356" s="2"/>
      <c r="CL356" s="2"/>
      <c r="CM356" s="2"/>
      <c r="CN356" s="2"/>
      <c r="CO356" s="2"/>
      <c r="CP356" s="2"/>
      <c r="CQ356" s="2"/>
      <c r="CR356" s="2"/>
      <c r="CS356" s="2"/>
      <c r="CT356" s="2"/>
      <c r="CU356" s="2"/>
      <c r="CV356" s="2"/>
      <c r="CW356" s="2"/>
      <c r="CX356" s="2"/>
      <c r="CY356" s="2"/>
      <c r="CZ356" s="2"/>
      <c r="DA356" s="2"/>
      <c r="DB356" s="2"/>
      <c r="DC356" s="2"/>
      <c r="DD356" s="2"/>
      <c r="DE356" s="2"/>
      <c r="DF356" s="2"/>
      <c r="DG356" s="2"/>
      <c r="DH356" s="2"/>
      <c r="DI356" s="2"/>
      <c r="DJ356" s="2"/>
      <c r="DK356" s="2"/>
      <c r="DL356" s="2"/>
      <c r="DM356" s="2"/>
      <c r="DN356" s="2"/>
      <c r="DO356" s="2"/>
      <c r="DP356" s="2"/>
      <c r="DQ356" s="2"/>
      <c r="DR356" s="2"/>
      <c r="DS356" s="2"/>
      <c r="DT356" s="2"/>
      <c r="DU356" s="2"/>
      <c r="DV356" s="2"/>
      <c r="DW356" s="2"/>
      <c r="DX356" s="2"/>
      <c r="DY356" s="2"/>
      <c r="DZ356" s="2"/>
      <c r="EA356" s="2"/>
      <c r="EB356" s="2"/>
      <c r="EC356" s="2"/>
      <c r="ED356" s="2"/>
      <c r="EE356" s="2"/>
      <c r="EF356" s="2"/>
      <c r="EG356" s="2"/>
      <c r="EH356" s="2"/>
      <c r="EI356" s="2"/>
      <c r="EJ356" s="2"/>
      <c r="EK356" s="2"/>
      <c r="EL356" s="2"/>
      <c r="EM356" s="2"/>
      <c r="EN356" s="2"/>
      <c r="EO356" s="2"/>
      <c r="EP356" s="2"/>
      <c r="EQ356" s="2"/>
      <c r="ER356" s="2"/>
      <c r="ES356" s="2"/>
      <c r="ET356" s="2"/>
      <c r="EU356" s="2"/>
      <c r="EV356" s="2"/>
      <c r="EW356" s="2"/>
      <c r="EX356" s="2"/>
      <c r="EY356" s="2"/>
      <c r="EZ356" s="2"/>
      <c r="FA356" s="2"/>
      <c r="FB356" s="2"/>
      <c r="FC356" s="2"/>
      <c r="FD356" s="2"/>
      <c r="FE356" s="2"/>
      <c r="FF356" s="2"/>
      <c r="FG356" s="2"/>
      <c r="FH356" s="2"/>
      <c r="FI356" s="2"/>
      <c r="FJ356" s="2"/>
      <c r="FK356" s="2"/>
      <c r="FL356" s="2"/>
      <c r="FM356" s="2"/>
      <c r="FN356" s="2"/>
      <c r="FO356" s="2"/>
      <c r="FP356" s="2"/>
      <c r="FQ356" s="2"/>
      <c r="FR356" s="2"/>
      <c r="FS356" s="2"/>
      <c r="FT356" s="2"/>
      <c r="FU356" s="2"/>
      <c r="FV356" s="2"/>
      <c r="FW356" s="2"/>
      <c r="FX356" s="2"/>
      <c r="FY356" s="2"/>
      <c r="FZ356" s="2"/>
      <c r="GA356" s="2"/>
      <c r="GB356" s="2"/>
      <c r="GC356" s="2"/>
      <c r="GD356" s="2"/>
      <c r="GE356" s="2"/>
      <c r="GF356" s="2"/>
      <c r="GG356" s="2"/>
      <c r="GH356" s="2"/>
      <c r="GI356" s="2"/>
      <c r="GJ356" s="2"/>
      <c r="GK356" s="2"/>
      <c r="GL356" s="2"/>
      <c r="GM356" s="2"/>
      <c r="GN356" s="2"/>
      <c r="GO356" s="2"/>
      <c r="GP356" s="2"/>
      <c r="GQ356" s="2"/>
      <c r="GR356" s="2"/>
      <c r="GS356" s="2"/>
      <c r="GT356" s="2"/>
      <c r="GU356" s="2"/>
      <c r="GV356" s="2"/>
      <c r="GW356" s="2"/>
      <c r="GX356" s="2"/>
      <c r="GY356" s="2"/>
      <c r="GZ356" s="2"/>
      <c r="HA356" s="2"/>
      <c r="HB356" s="2"/>
      <c r="HC356" s="2"/>
      <c r="HD356" s="2"/>
      <c r="HE356" s="2"/>
      <c r="HF356" s="2"/>
      <c r="HG356" s="2"/>
      <c r="HH356" s="2"/>
      <c r="HI356" s="2"/>
      <c r="HJ356" s="2"/>
      <c r="HK356" s="2"/>
      <c r="HL356" s="2"/>
      <c r="HM356" s="2"/>
      <c r="HN356" s="2"/>
      <c r="HO356" s="2"/>
      <c r="HP356" s="2"/>
      <c r="HQ356" s="2"/>
      <c r="HR356" s="2"/>
      <c r="HS356" s="2"/>
      <c r="HT356" s="2"/>
      <c r="HU356" s="2"/>
      <c r="HV356" s="2"/>
      <c r="HW356" s="2"/>
      <c r="HX356" s="2"/>
      <c r="HY356" s="2"/>
      <c r="HZ356" s="2"/>
      <c r="IA356" s="2"/>
      <c r="IB356" s="2"/>
      <c r="IC356" s="2"/>
      <c r="ID356" s="2"/>
      <c r="IE356" s="2"/>
      <c r="IF356" s="2"/>
      <c r="IG356" s="2"/>
      <c r="IH356" s="2"/>
      <c r="II356" s="2"/>
      <c r="IJ356" s="2"/>
      <c r="IK356" s="2"/>
      <c r="IL356" s="2"/>
      <c r="IM356" s="2"/>
      <c r="IN356" s="2"/>
      <c r="IO356" s="2"/>
      <c r="IP356" s="2"/>
      <c r="IQ356" s="2"/>
      <c r="IR356" s="2"/>
      <c r="IS356" s="2"/>
      <c r="IT356" s="2"/>
      <c r="IU356" s="2"/>
      <c r="IV356" s="2"/>
    </row>
    <row r="357" spans="1:256" ht="45" customHeight="1" x14ac:dyDescent="0.5">
      <c r="B357" s="23"/>
      <c r="C357" s="56"/>
      <c r="D357" s="229"/>
      <c r="E357" s="57" t="s">
        <v>21</v>
      </c>
      <c r="F357" s="284" t="s">
        <v>418</v>
      </c>
      <c r="G357" s="75"/>
      <c r="H357" s="85"/>
      <c r="I357" s="85">
        <v>500</v>
      </c>
      <c r="J357" s="85">
        <v>700</v>
      </c>
      <c r="K357" s="85"/>
      <c r="L357" s="85"/>
      <c r="M357" s="85"/>
      <c r="N357" s="85"/>
      <c r="O357" s="85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  <c r="CG357" s="2"/>
      <c r="CH357" s="2"/>
      <c r="CI357" s="2"/>
      <c r="CJ357" s="2"/>
      <c r="CK357" s="2"/>
      <c r="CL357" s="2"/>
      <c r="CM357" s="2"/>
      <c r="CN357" s="2"/>
      <c r="CO357" s="2"/>
      <c r="CP357" s="2"/>
      <c r="CQ357" s="2"/>
      <c r="CR357" s="2"/>
      <c r="CS357" s="2"/>
      <c r="CT357" s="2"/>
      <c r="CU357" s="2"/>
      <c r="CV357" s="2"/>
      <c r="CW357" s="2"/>
      <c r="CX357" s="2"/>
      <c r="CY357" s="2"/>
      <c r="CZ357" s="2"/>
      <c r="DA357" s="2"/>
      <c r="DB357" s="2"/>
      <c r="DC357" s="2"/>
      <c r="DD357" s="2"/>
      <c r="DE357" s="2"/>
      <c r="DF357" s="2"/>
      <c r="DG357" s="2"/>
      <c r="DH357" s="2"/>
      <c r="DI357" s="2"/>
      <c r="DJ357" s="2"/>
      <c r="DK357" s="2"/>
      <c r="DL357" s="2"/>
      <c r="DM357" s="2"/>
      <c r="DN357" s="2"/>
      <c r="DO357" s="2"/>
      <c r="DP357" s="2"/>
      <c r="DQ357" s="2"/>
      <c r="DR357" s="2"/>
      <c r="DS357" s="2"/>
      <c r="DT357" s="2"/>
      <c r="DU357" s="2"/>
      <c r="DV357" s="2"/>
      <c r="DW357" s="2"/>
      <c r="DX357" s="2"/>
      <c r="DY357" s="2"/>
      <c r="DZ357" s="2"/>
      <c r="EA357" s="2"/>
      <c r="EB357" s="2"/>
      <c r="EC357" s="2"/>
      <c r="ED357" s="2"/>
      <c r="EE357" s="2"/>
      <c r="EF357" s="2"/>
      <c r="EG357" s="2"/>
      <c r="EH357" s="2"/>
      <c r="EI357" s="2"/>
      <c r="EJ357" s="2"/>
      <c r="EK357" s="2"/>
      <c r="EL357" s="2"/>
      <c r="EM357" s="2"/>
      <c r="EN357" s="2"/>
      <c r="EO357" s="2"/>
      <c r="EP357" s="2"/>
      <c r="EQ357" s="2"/>
      <c r="ER357" s="2"/>
      <c r="ES357" s="2"/>
      <c r="ET357" s="2"/>
      <c r="EU357" s="2"/>
      <c r="EV357" s="2"/>
      <c r="EW357" s="2"/>
      <c r="EX357" s="2"/>
      <c r="EY357" s="2"/>
      <c r="EZ357" s="2"/>
      <c r="FA357" s="2"/>
      <c r="FB357" s="2"/>
      <c r="FC357" s="2"/>
      <c r="FD357" s="2"/>
      <c r="FE357" s="2"/>
      <c r="FF357" s="2"/>
      <c r="FG357" s="2"/>
      <c r="FH357" s="2"/>
      <c r="FI357" s="2"/>
      <c r="FJ357" s="2"/>
      <c r="FK357" s="2"/>
      <c r="FL357" s="2"/>
      <c r="FM357" s="2"/>
      <c r="FN357" s="2"/>
      <c r="FO357" s="2"/>
      <c r="FP357" s="2"/>
      <c r="FQ357" s="2"/>
      <c r="FR357" s="2"/>
      <c r="FS357" s="2"/>
      <c r="FT357" s="2"/>
      <c r="FU357" s="2"/>
      <c r="FV357" s="2"/>
      <c r="FW357" s="2"/>
      <c r="FX357" s="2"/>
      <c r="FY357" s="2"/>
      <c r="FZ357" s="2"/>
      <c r="GA357" s="2"/>
      <c r="GB357" s="2"/>
      <c r="GC357" s="2"/>
      <c r="GD357" s="2"/>
      <c r="GE357" s="2"/>
      <c r="GF357" s="2"/>
      <c r="GG357" s="2"/>
      <c r="GH357" s="2"/>
      <c r="GI357" s="2"/>
      <c r="GJ357" s="2"/>
      <c r="GK357" s="2"/>
      <c r="GL357" s="2"/>
      <c r="GM357" s="2"/>
      <c r="GN357" s="2"/>
      <c r="GO357" s="2"/>
      <c r="GP357" s="2"/>
      <c r="GQ357" s="2"/>
      <c r="GR357" s="2"/>
      <c r="GS357" s="2"/>
      <c r="GT357" s="2"/>
      <c r="GU357" s="2"/>
      <c r="GV357" s="2"/>
      <c r="GW357" s="2"/>
      <c r="GX357" s="2"/>
      <c r="GY357" s="2"/>
      <c r="GZ357" s="2"/>
      <c r="HA357" s="2"/>
      <c r="HB357" s="2"/>
      <c r="HC357" s="2"/>
      <c r="HD357" s="2"/>
      <c r="HE357" s="2"/>
      <c r="HF357" s="2"/>
      <c r="HG357" s="2"/>
      <c r="HH357" s="2"/>
      <c r="HI357" s="2"/>
      <c r="HJ357" s="2"/>
      <c r="HK357" s="2"/>
      <c r="HL357" s="2"/>
      <c r="HM357" s="2"/>
      <c r="HN357" s="2"/>
      <c r="HO357" s="2"/>
      <c r="HP357" s="2"/>
      <c r="HQ357" s="2"/>
      <c r="HR357" s="2"/>
      <c r="HS357" s="2"/>
      <c r="HT357" s="2"/>
      <c r="HU357" s="2"/>
      <c r="HV357" s="2"/>
      <c r="HW357" s="2"/>
      <c r="HX357" s="2"/>
      <c r="HY357" s="2"/>
      <c r="HZ357" s="2"/>
      <c r="IA357" s="2"/>
      <c r="IB357" s="2"/>
      <c r="IC357" s="2"/>
      <c r="ID357" s="2"/>
      <c r="IE357" s="2"/>
      <c r="IF357" s="2"/>
      <c r="IG357" s="2"/>
      <c r="IH357" s="2"/>
      <c r="II357" s="2"/>
      <c r="IJ357" s="2"/>
      <c r="IK357" s="2"/>
      <c r="IL357" s="2"/>
      <c r="IM357" s="2"/>
      <c r="IN357" s="2"/>
      <c r="IO357" s="2"/>
      <c r="IP357" s="2"/>
      <c r="IQ357" s="2"/>
      <c r="IR357" s="2"/>
      <c r="IS357" s="2"/>
      <c r="IT357" s="2"/>
      <c r="IU357" s="2"/>
      <c r="IV357" s="2"/>
    </row>
    <row r="358" spans="1:256" ht="45" customHeight="1" x14ac:dyDescent="0.5">
      <c r="B358" s="23"/>
      <c r="C358" s="56"/>
      <c r="D358" s="229"/>
      <c r="E358" s="57" t="s">
        <v>77</v>
      </c>
      <c r="F358" s="284" t="s">
        <v>293</v>
      </c>
      <c r="G358" s="75"/>
      <c r="H358" s="85"/>
      <c r="I358" s="85">
        <v>950</v>
      </c>
      <c r="J358" s="85">
        <f>950+650</f>
        <v>1600</v>
      </c>
      <c r="K358" s="85"/>
      <c r="L358" s="85"/>
      <c r="M358" s="85"/>
      <c r="N358" s="85"/>
      <c r="O358" s="85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  <c r="CG358" s="2"/>
      <c r="CH358" s="2"/>
      <c r="CI358" s="2"/>
      <c r="CJ358" s="2"/>
      <c r="CK358" s="2"/>
      <c r="CL358" s="2"/>
      <c r="CM358" s="2"/>
      <c r="CN358" s="2"/>
      <c r="CO358" s="2"/>
      <c r="CP358" s="2"/>
      <c r="CQ358" s="2"/>
      <c r="CR358" s="2"/>
      <c r="CS358" s="2"/>
      <c r="CT358" s="2"/>
      <c r="CU358" s="2"/>
      <c r="CV358" s="2"/>
      <c r="CW358" s="2"/>
      <c r="CX358" s="2"/>
      <c r="CY358" s="2"/>
      <c r="CZ358" s="2"/>
      <c r="DA358" s="2"/>
      <c r="DB358" s="2"/>
      <c r="DC358" s="2"/>
      <c r="DD358" s="2"/>
      <c r="DE358" s="2"/>
      <c r="DF358" s="2"/>
      <c r="DG358" s="2"/>
      <c r="DH358" s="2"/>
      <c r="DI358" s="2"/>
      <c r="DJ358" s="2"/>
      <c r="DK358" s="2"/>
      <c r="DL358" s="2"/>
      <c r="DM358" s="2"/>
      <c r="DN358" s="2"/>
      <c r="DO358" s="2"/>
      <c r="DP358" s="2"/>
      <c r="DQ358" s="2"/>
      <c r="DR358" s="2"/>
      <c r="DS358" s="2"/>
      <c r="DT358" s="2"/>
      <c r="DU358" s="2"/>
      <c r="DV358" s="2"/>
      <c r="DW358" s="2"/>
      <c r="DX358" s="2"/>
      <c r="DY358" s="2"/>
      <c r="DZ358" s="2"/>
      <c r="EA358" s="2"/>
      <c r="EB358" s="2"/>
      <c r="EC358" s="2"/>
      <c r="ED358" s="2"/>
      <c r="EE358" s="2"/>
      <c r="EF358" s="2"/>
      <c r="EG358" s="2"/>
      <c r="EH358" s="2"/>
      <c r="EI358" s="2"/>
      <c r="EJ358" s="2"/>
      <c r="EK358" s="2"/>
      <c r="EL358" s="2"/>
      <c r="EM358" s="2"/>
      <c r="EN358" s="2"/>
      <c r="EO358" s="2"/>
      <c r="EP358" s="2"/>
      <c r="EQ358" s="2"/>
      <c r="ER358" s="2"/>
      <c r="ES358" s="2"/>
      <c r="ET358" s="2"/>
      <c r="EU358" s="2"/>
      <c r="EV358" s="2"/>
      <c r="EW358" s="2"/>
      <c r="EX358" s="2"/>
      <c r="EY358" s="2"/>
      <c r="EZ358" s="2"/>
      <c r="FA358" s="2"/>
      <c r="FB358" s="2"/>
      <c r="FC358" s="2"/>
      <c r="FD358" s="2"/>
      <c r="FE358" s="2"/>
      <c r="FF358" s="2"/>
      <c r="FG358" s="2"/>
      <c r="FH358" s="2"/>
      <c r="FI358" s="2"/>
      <c r="FJ358" s="2"/>
      <c r="FK358" s="2"/>
      <c r="FL358" s="2"/>
      <c r="FM358" s="2"/>
      <c r="FN358" s="2"/>
      <c r="FO358" s="2"/>
      <c r="FP358" s="2"/>
      <c r="FQ358" s="2"/>
      <c r="FR358" s="2"/>
      <c r="FS358" s="2"/>
      <c r="FT358" s="2"/>
      <c r="FU358" s="2"/>
      <c r="FV358" s="2"/>
      <c r="FW358" s="2"/>
      <c r="FX358" s="2"/>
      <c r="FY358" s="2"/>
      <c r="FZ358" s="2"/>
      <c r="GA358" s="2"/>
      <c r="GB358" s="2"/>
      <c r="GC358" s="2"/>
      <c r="GD358" s="2"/>
      <c r="GE358" s="2"/>
      <c r="GF358" s="2"/>
      <c r="GG358" s="2"/>
      <c r="GH358" s="2"/>
      <c r="GI358" s="2"/>
      <c r="GJ358" s="2"/>
      <c r="GK358" s="2"/>
      <c r="GL358" s="2"/>
      <c r="GM358" s="2"/>
      <c r="GN358" s="2"/>
      <c r="GO358" s="2"/>
      <c r="GP358" s="2"/>
      <c r="GQ358" s="2"/>
      <c r="GR358" s="2"/>
      <c r="GS358" s="2"/>
      <c r="GT358" s="2"/>
      <c r="GU358" s="2"/>
      <c r="GV358" s="2"/>
      <c r="GW358" s="2"/>
      <c r="GX358" s="2"/>
      <c r="GY358" s="2"/>
      <c r="GZ358" s="2"/>
      <c r="HA358" s="2"/>
      <c r="HB358" s="2"/>
      <c r="HC358" s="2"/>
      <c r="HD358" s="2"/>
      <c r="HE358" s="2"/>
      <c r="HF358" s="2"/>
      <c r="HG358" s="2"/>
      <c r="HH358" s="2"/>
      <c r="HI358" s="2"/>
      <c r="HJ358" s="2"/>
      <c r="HK358" s="2"/>
      <c r="HL358" s="2"/>
      <c r="HM358" s="2"/>
      <c r="HN358" s="2"/>
      <c r="HO358" s="2"/>
      <c r="HP358" s="2"/>
      <c r="HQ358" s="2"/>
      <c r="HR358" s="2"/>
      <c r="HS358" s="2"/>
      <c r="HT358" s="2"/>
      <c r="HU358" s="2"/>
      <c r="HV358" s="2"/>
      <c r="HW358" s="2"/>
      <c r="HX358" s="2"/>
      <c r="HY358" s="2"/>
      <c r="HZ358" s="2"/>
      <c r="IA358" s="2"/>
      <c r="IB358" s="2"/>
      <c r="IC358" s="2"/>
      <c r="ID358" s="2"/>
      <c r="IE358" s="2"/>
      <c r="IF358" s="2"/>
      <c r="IG358" s="2"/>
      <c r="IH358" s="2"/>
      <c r="II358" s="2"/>
      <c r="IJ358" s="2"/>
      <c r="IK358" s="2"/>
      <c r="IL358" s="2"/>
      <c r="IM358" s="2"/>
      <c r="IN358" s="2"/>
      <c r="IO358" s="2"/>
      <c r="IP358" s="2"/>
      <c r="IQ358" s="2"/>
      <c r="IR358" s="2"/>
      <c r="IS358" s="2"/>
      <c r="IT358" s="2"/>
      <c r="IU358" s="2"/>
      <c r="IV358" s="2"/>
    </row>
    <row r="359" spans="1:256" ht="45" customHeight="1" x14ac:dyDescent="0.5">
      <c r="B359" s="23"/>
      <c r="C359" s="56"/>
      <c r="D359" s="229"/>
      <c r="E359" s="57" t="s">
        <v>23</v>
      </c>
      <c r="F359" s="284" t="s">
        <v>419</v>
      </c>
      <c r="G359" s="75"/>
      <c r="H359" s="85"/>
      <c r="I359" s="85">
        <v>3000</v>
      </c>
      <c r="J359" s="85">
        <v>2500</v>
      </c>
      <c r="K359" s="85"/>
      <c r="L359" s="85"/>
      <c r="M359" s="85"/>
      <c r="N359" s="85"/>
      <c r="O359" s="85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  <c r="CG359" s="2"/>
      <c r="CH359" s="2"/>
      <c r="CI359" s="2"/>
      <c r="CJ359" s="2"/>
      <c r="CK359" s="2"/>
      <c r="CL359" s="2"/>
      <c r="CM359" s="2"/>
      <c r="CN359" s="2"/>
      <c r="CO359" s="2"/>
      <c r="CP359" s="2"/>
      <c r="CQ359" s="2"/>
      <c r="CR359" s="2"/>
      <c r="CS359" s="2"/>
      <c r="CT359" s="2"/>
      <c r="CU359" s="2"/>
      <c r="CV359" s="2"/>
      <c r="CW359" s="2"/>
      <c r="CX359" s="2"/>
      <c r="CY359" s="2"/>
      <c r="CZ359" s="2"/>
      <c r="DA359" s="2"/>
      <c r="DB359" s="2"/>
      <c r="DC359" s="2"/>
      <c r="DD359" s="2"/>
      <c r="DE359" s="2"/>
      <c r="DF359" s="2"/>
      <c r="DG359" s="2"/>
      <c r="DH359" s="2"/>
      <c r="DI359" s="2"/>
      <c r="DJ359" s="2"/>
      <c r="DK359" s="2"/>
      <c r="DL359" s="2"/>
      <c r="DM359" s="2"/>
      <c r="DN359" s="2"/>
      <c r="DO359" s="2"/>
      <c r="DP359" s="2"/>
      <c r="DQ359" s="2"/>
      <c r="DR359" s="2"/>
      <c r="DS359" s="2"/>
      <c r="DT359" s="2"/>
      <c r="DU359" s="2"/>
      <c r="DV359" s="2"/>
      <c r="DW359" s="2"/>
      <c r="DX359" s="2"/>
      <c r="DY359" s="2"/>
      <c r="DZ359" s="2"/>
      <c r="EA359" s="2"/>
      <c r="EB359" s="2"/>
      <c r="EC359" s="2"/>
      <c r="ED359" s="2"/>
      <c r="EE359" s="2"/>
      <c r="EF359" s="2"/>
      <c r="EG359" s="2"/>
      <c r="EH359" s="2"/>
      <c r="EI359" s="2"/>
      <c r="EJ359" s="2"/>
      <c r="EK359" s="2"/>
      <c r="EL359" s="2"/>
      <c r="EM359" s="2"/>
      <c r="EN359" s="2"/>
      <c r="EO359" s="2"/>
      <c r="EP359" s="2"/>
      <c r="EQ359" s="2"/>
      <c r="ER359" s="2"/>
      <c r="ES359" s="2"/>
      <c r="ET359" s="2"/>
      <c r="EU359" s="2"/>
      <c r="EV359" s="2"/>
      <c r="EW359" s="2"/>
      <c r="EX359" s="2"/>
      <c r="EY359" s="2"/>
      <c r="EZ359" s="2"/>
      <c r="FA359" s="2"/>
      <c r="FB359" s="2"/>
      <c r="FC359" s="2"/>
      <c r="FD359" s="2"/>
      <c r="FE359" s="2"/>
      <c r="FF359" s="2"/>
      <c r="FG359" s="2"/>
      <c r="FH359" s="2"/>
      <c r="FI359" s="2"/>
      <c r="FJ359" s="2"/>
      <c r="FK359" s="2"/>
      <c r="FL359" s="2"/>
      <c r="FM359" s="2"/>
      <c r="FN359" s="2"/>
      <c r="FO359" s="2"/>
      <c r="FP359" s="2"/>
      <c r="FQ359" s="2"/>
      <c r="FR359" s="2"/>
      <c r="FS359" s="2"/>
      <c r="FT359" s="2"/>
      <c r="FU359" s="2"/>
      <c r="FV359" s="2"/>
      <c r="FW359" s="2"/>
      <c r="FX359" s="2"/>
      <c r="FY359" s="2"/>
      <c r="FZ359" s="2"/>
      <c r="GA359" s="2"/>
      <c r="GB359" s="2"/>
      <c r="GC359" s="2"/>
      <c r="GD359" s="2"/>
      <c r="GE359" s="2"/>
      <c r="GF359" s="2"/>
      <c r="GG359" s="2"/>
      <c r="GH359" s="2"/>
      <c r="GI359" s="2"/>
      <c r="GJ359" s="2"/>
      <c r="GK359" s="2"/>
      <c r="GL359" s="2"/>
      <c r="GM359" s="2"/>
      <c r="GN359" s="2"/>
      <c r="GO359" s="2"/>
      <c r="GP359" s="2"/>
      <c r="GQ359" s="2"/>
      <c r="GR359" s="2"/>
      <c r="GS359" s="2"/>
      <c r="GT359" s="2"/>
      <c r="GU359" s="2"/>
      <c r="GV359" s="2"/>
      <c r="GW359" s="2"/>
      <c r="GX359" s="2"/>
      <c r="GY359" s="2"/>
      <c r="GZ359" s="2"/>
      <c r="HA359" s="2"/>
      <c r="HB359" s="2"/>
      <c r="HC359" s="2"/>
      <c r="HD359" s="2"/>
      <c r="HE359" s="2"/>
      <c r="HF359" s="2"/>
      <c r="HG359" s="2"/>
      <c r="HH359" s="2"/>
      <c r="HI359" s="2"/>
      <c r="HJ359" s="2"/>
      <c r="HK359" s="2"/>
      <c r="HL359" s="2"/>
      <c r="HM359" s="2"/>
      <c r="HN359" s="2"/>
      <c r="HO359" s="2"/>
      <c r="HP359" s="2"/>
      <c r="HQ359" s="2"/>
      <c r="HR359" s="2"/>
      <c r="HS359" s="2"/>
      <c r="HT359" s="2"/>
      <c r="HU359" s="2"/>
      <c r="HV359" s="2"/>
      <c r="HW359" s="2"/>
      <c r="HX359" s="2"/>
      <c r="HY359" s="2"/>
      <c r="HZ359" s="2"/>
      <c r="IA359" s="2"/>
      <c r="IB359" s="2"/>
      <c r="IC359" s="2"/>
      <c r="ID359" s="2"/>
      <c r="IE359" s="2"/>
      <c r="IF359" s="2"/>
      <c r="IG359" s="2"/>
      <c r="IH359" s="2"/>
      <c r="II359" s="2"/>
      <c r="IJ359" s="2"/>
      <c r="IK359" s="2"/>
      <c r="IL359" s="2"/>
      <c r="IM359" s="2"/>
      <c r="IN359" s="2"/>
      <c r="IO359" s="2"/>
      <c r="IP359" s="2"/>
      <c r="IQ359" s="2"/>
      <c r="IR359" s="2"/>
      <c r="IS359" s="2"/>
      <c r="IT359" s="2"/>
      <c r="IU359" s="2"/>
      <c r="IV359" s="2"/>
    </row>
    <row r="360" spans="1:256" ht="45" customHeight="1" x14ac:dyDescent="0.5">
      <c r="B360" s="23"/>
      <c r="C360" s="56"/>
      <c r="D360" s="229"/>
      <c r="E360" s="57" t="s">
        <v>129</v>
      </c>
      <c r="F360" s="284" t="s">
        <v>408</v>
      </c>
      <c r="G360" s="75"/>
      <c r="H360" s="85"/>
      <c r="I360" s="85">
        <v>0</v>
      </c>
      <c r="J360" s="85">
        <v>700</v>
      </c>
      <c r="K360" s="85"/>
      <c r="L360" s="85"/>
      <c r="M360" s="85"/>
      <c r="N360" s="85"/>
      <c r="O360" s="85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  <c r="CG360" s="2"/>
      <c r="CH360" s="2"/>
      <c r="CI360" s="2"/>
      <c r="CJ360" s="2"/>
      <c r="CK360" s="2"/>
      <c r="CL360" s="2"/>
      <c r="CM360" s="2"/>
      <c r="CN360" s="2"/>
      <c r="CO360" s="2"/>
      <c r="CP360" s="2"/>
      <c r="CQ360" s="2"/>
      <c r="CR360" s="2"/>
      <c r="CS360" s="2"/>
      <c r="CT360" s="2"/>
      <c r="CU360" s="2"/>
      <c r="CV360" s="2"/>
      <c r="CW360" s="2"/>
      <c r="CX360" s="2"/>
      <c r="CY360" s="2"/>
      <c r="CZ360" s="2"/>
      <c r="DA360" s="2"/>
      <c r="DB360" s="2"/>
      <c r="DC360" s="2"/>
      <c r="DD360" s="2"/>
      <c r="DE360" s="2"/>
      <c r="DF360" s="2"/>
      <c r="DG360" s="2"/>
      <c r="DH360" s="2"/>
      <c r="DI360" s="2"/>
      <c r="DJ360" s="2"/>
      <c r="DK360" s="2"/>
      <c r="DL360" s="2"/>
      <c r="DM360" s="2"/>
      <c r="DN360" s="2"/>
      <c r="DO360" s="2"/>
      <c r="DP360" s="2"/>
      <c r="DQ360" s="2"/>
      <c r="DR360" s="2"/>
      <c r="DS360" s="2"/>
      <c r="DT360" s="2"/>
      <c r="DU360" s="2"/>
      <c r="DV360" s="2"/>
      <c r="DW360" s="2"/>
      <c r="DX360" s="2"/>
      <c r="DY360" s="2"/>
      <c r="DZ360" s="2"/>
      <c r="EA360" s="2"/>
      <c r="EB360" s="2"/>
      <c r="EC360" s="2"/>
      <c r="ED360" s="2"/>
      <c r="EE360" s="2"/>
      <c r="EF360" s="2"/>
      <c r="EG360" s="2"/>
      <c r="EH360" s="2"/>
      <c r="EI360" s="2"/>
      <c r="EJ360" s="2"/>
      <c r="EK360" s="2"/>
      <c r="EL360" s="2"/>
      <c r="EM360" s="2"/>
      <c r="EN360" s="2"/>
      <c r="EO360" s="2"/>
      <c r="EP360" s="2"/>
      <c r="EQ360" s="2"/>
      <c r="ER360" s="2"/>
      <c r="ES360" s="2"/>
      <c r="ET360" s="2"/>
      <c r="EU360" s="2"/>
      <c r="EV360" s="2"/>
      <c r="EW360" s="2"/>
      <c r="EX360" s="2"/>
      <c r="EY360" s="2"/>
      <c r="EZ360" s="2"/>
      <c r="FA360" s="2"/>
      <c r="FB360" s="2"/>
      <c r="FC360" s="2"/>
      <c r="FD360" s="2"/>
      <c r="FE360" s="2"/>
      <c r="FF360" s="2"/>
      <c r="FG360" s="2"/>
      <c r="FH360" s="2"/>
      <c r="FI360" s="2"/>
      <c r="FJ360" s="2"/>
      <c r="FK360" s="2"/>
      <c r="FL360" s="2"/>
      <c r="FM360" s="2"/>
      <c r="FN360" s="2"/>
      <c r="FO360" s="2"/>
      <c r="FP360" s="2"/>
      <c r="FQ360" s="2"/>
      <c r="FR360" s="2"/>
      <c r="FS360" s="2"/>
      <c r="FT360" s="2"/>
      <c r="FU360" s="2"/>
      <c r="FV360" s="2"/>
      <c r="FW360" s="2"/>
      <c r="FX360" s="2"/>
      <c r="FY360" s="2"/>
      <c r="FZ360" s="2"/>
      <c r="GA360" s="2"/>
      <c r="GB360" s="2"/>
      <c r="GC360" s="2"/>
      <c r="GD360" s="2"/>
      <c r="GE360" s="2"/>
      <c r="GF360" s="2"/>
      <c r="GG360" s="2"/>
      <c r="GH360" s="2"/>
      <c r="GI360" s="2"/>
      <c r="GJ360" s="2"/>
      <c r="GK360" s="2"/>
      <c r="GL360" s="2"/>
      <c r="GM360" s="2"/>
      <c r="GN360" s="2"/>
      <c r="GO360" s="2"/>
      <c r="GP360" s="2"/>
      <c r="GQ360" s="2"/>
      <c r="GR360" s="2"/>
      <c r="GS360" s="2"/>
      <c r="GT360" s="2"/>
      <c r="GU360" s="2"/>
      <c r="GV360" s="2"/>
      <c r="GW360" s="2"/>
      <c r="GX360" s="2"/>
      <c r="GY360" s="2"/>
      <c r="GZ360" s="2"/>
      <c r="HA360" s="2"/>
      <c r="HB360" s="2"/>
      <c r="HC360" s="2"/>
      <c r="HD360" s="2"/>
      <c r="HE360" s="2"/>
      <c r="HF360" s="2"/>
      <c r="HG360" s="2"/>
      <c r="HH360" s="2"/>
      <c r="HI360" s="2"/>
      <c r="HJ360" s="2"/>
      <c r="HK360" s="2"/>
      <c r="HL360" s="2"/>
      <c r="HM360" s="2"/>
      <c r="HN360" s="2"/>
      <c r="HO360" s="2"/>
      <c r="HP360" s="2"/>
      <c r="HQ360" s="2"/>
      <c r="HR360" s="2"/>
      <c r="HS360" s="2"/>
      <c r="HT360" s="2"/>
      <c r="HU360" s="2"/>
      <c r="HV360" s="2"/>
      <c r="HW360" s="2"/>
      <c r="HX360" s="2"/>
      <c r="HY360" s="2"/>
      <c r="HZ360" s="2"/>
      <c r="IA360" s="2"/>
      <c r="IB360" s="2"/>
      <c r="IC360" s="2"/>
      <c r="ID360" s="2"/>
      <c r="IE360" s="2"/>
      <c r="IF360" s="2"/>
      <c r="IG360" s="2"/>
      <c r="IH360" s="2"/>
      <c r="II360" s="2"/>
      <c r="IJ360" s="2"/>
      <c r="IK360" s="2"/>
      <c r="IL360" s="2"/>
      <c r="IM360" s="2"/>
      <c r="IN360" s="2"/>
      <c r="IO360" s="2"/>
      <c r="IP360" s="2"/>
      <c r="IQ360" s="2"/>
      <c r="IR360" s="2"/>
      <c r="IS360" s="2"/>
      <c r="IT360" s="2"/>
      <c r="IU360" s="2"/>
      <c r="IV360" s="2"/>
    </row>
    <row r="361" spans="1:256" ht="45" customHeight="1" x14ac:dyDescent="0.5">
      <c r="B361" s="23"/>
      <c r="C361" s="56"/>
      <c r="D361" s="229"/>
      <c r="E361" s="57"/>
      <c r="F361" s="284"/>
      <c r="G361" s="75"/>
      <c r="H361" s="85"/>
      <c r="I361" s="85"/>
      <c r="J361" s="85"/>
      <c r="K361" s="85"/>
      <c r="L361" s="85"/>
      <c r="M361" s="85"/>
      <c r="N361" s="85"/>
      <c r="O361" s="85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  <c r="CG361" s="2"/>
      <c r="CH361" s="2"/>
      <c r="CI361" s="2"/>
      <c r="CJ361" s="2"/>
      <c r="CK361" s="2"/>
      <c r="CL361" s="2"/>
      <c r="CM361" s="2"/>
      <c r="CN361" s="2"/>
      <c r="CO361" s="2"/>
      <c r="CP361" s="2"/>
      <c r="CQ361" s="2"/>
      <c r="CR361" s="2"/>
      <c r="CS361" s="2"/>
      <c r="CT361" s="2"/>
      <c r="CU361" s="2"/>
      <c r="CV361" s="2"/>
      <c r="CW361" s="2"/>
      <c r="CX361" s="2"/>
      <c r="CY361" s="2"/>
      <c r="CZ361" s="2"/>
      <c r="DA361" s="2"/>
      <c r="DB361" s="2"/>
      <c r="DC361" s="2"/>
      <c r="DD361" s="2"/>
      <c r="DE361" s="2"/>
      <c r="DF361" s="2"/>
      <c r="DG361" s="2"/>
      <c r="DH361" s="2"/>
      <c r="DI361" s="2"/>
      <c r="DJ361" s="2"/>
      <c r="DK361" s="2"/>
      <c r="DL361" s="2"/>
      <c r="DM361" s="2"/>
      <c r="DN361" s="2"/>
      <c r="DO361" s="2"/>
      <c r="DP361" s="2"/>
      <c r="DQ361" s="2"/>
      <c r="DR361" s="2"/>
      <c r="DS361" s="2"/>
      <c r="DT361" s="2"/>
      <c r="DU361" s="2"/>
      <c r="DV361" s="2"/>
      <c r="DW361" s="2"/>
      <c r="DX361" s="2"/>
      <c r="DY361" s="2"/>
      <c r="DZ361" s="2"/>
      <c r="EA361" s="2"/>
      <c r="EB361" s="2"/>
      <c r="EC361" s="2"/>
      <c r="ED361" s="2"/>
      <c r="EE361" s="2"/>
      <c r="EF361" s="2"/>
      <c r="EG361" s="2"/>
      <c r="EH361" s="2"/>
      <c r="EI361" s="2"/>
      <c r="EJ361" s="2"/>
      <c r="EK361" s="2"/>
      <c r="EL361" s="2"/>
      <c r="EM361" s="2"/>
      <c r="EN361" s="2"/>
      <c r="EO361" s="2"/>
      <c r="EP361" s="2"/>
      <c r="EQ361" s="2"/>
      <c r="ER361" s="2"/>
      <c r="ES361" s="2"/>
      <c r="ET361" s="2"/>
      <c r="EU361" s="2"/>
      <c r="EV361" s="2"/>
      <c r="EW361" s="2"/>
      <c r="EX361" s="2"/>
      <c r="EY361" s="2"/>
      <c r="EZ361" s="2"/>
      <c r="FA361" s="2"/>
      <c r="FB361" s="2"/>
      <c r="FC361" s="2"/>
      <c r="FD361" s="2"/>
      <c r="FE361" s="2"/>
      <c r="FF361" s="2"/>
      <c r="FG361" s="2"/>
      <c r="FH361" s="2"/>
      <c r="FI361" s="2"/>
      <c r="FJ361" s="2"/>
      <c r="FK361" s="2"/>
      <c r="FL361" s="2"/>
      <c r="FM361" s="2"/>
      <c r="FN361" s="2"/>
      <c r="FO361" s="2"/>
      <c r="FP361" s="2"/>
      <c r="FQ361" s="2"/>
      <c r="FR361" s="2"/>
      <c r="FS361" s="2"/>
      <c r="FT361" s="2"/>
      <c r="FU361" s="2"/>
      <c r="FV361" s="2"/>
      <c r="FW361" s="2"/>
      <c r="FX361" s="2"/>
      <c r="FY361" s="2"/>
      <c r="FZ361" s="2"/>
      <c r="GA361" s="2"/>
      <c r="GB361" s="2"/>
      <c r="GC361" s="2"/>
      <c r="GD361" s="2"/>
      <c r="GE361" s="2"/>
      <c r="GF361" s="2"/>
      <c r="GG361" s="2"/>
      <c r="GH361" s="2"/>
      <c r="GI361" s="2"/>
      <c r="GJ361" s="2"/>
      <c r="GK361" s="2"/>
      <c r="GL361" s="2"/>
      <c r="GM361" s="2"/>
      <c r="GN361" s="2"/>
      <c r="GO361" s="2"/>
      <c r="GP361" s="2"/>
      <c r="GQ361" s="2"/>
      <c r="GR361" s="2"/>
      <c r="GS361" s="2"/>
      <c r="GT361" s="2"/>
      <c r="GU361" s="2"/>
      <c r="GV361" s="2"/>
      <c r="GW361" s="2"/>
      <c r="GX361" s="2"/>
      <c r="GY361" s="2"/>
      <c r="GZ361" s="2"/>
      <c r="HA361" s="2"/>
      <c r="HB361" s="2"/>
      <c r="HC361" s="2"/>
      <c r="HD361" s="2"/>
      <c r="HE361" s="2"/>
      <c r="HF361" s="2"/>
      <c r="HG361" s="2"/>
      <c r="HH361" s="2"/>
      <c r="HI361" s="2"/>
      <c r="HJ361" s="2"/>
      <c r="HK361" s="2"/>
      <c r="HL361" s="2"/>
      <c r="HM361" s="2"/>
      <c r="HN361" s="2"/>
      <c r="HO361" s="2"/>
      <c r="HP361" s="2"/>
      <c r="HQ361" s="2"/>
      <c r="HR361" s="2"/>
      <c r="HS361" s="2"/>
      <c r="HT361" s="2"/>
      <c r="HU361" s="2"/>
      <c r="HV361" s="2"/>
      <c r="HW361" s="2"/>
      <c r="HX361" s="2"/>
      <c r="HY361" s="2"/>
      <c r="HZ361" s="2"/>
      <c r="IA361" s="2"/>
      <c r="IB361" s="2"/>
      <c r="IC361" s="2"/>
      <c r="ID361" s="2"/>
      <c r="IE361" s="2"/>
      <c r="IF361" s="2"/>
      <c r="IG361" s="2"/>
      <c r="IH361" s="2"/>
      <c r="II361" s="2"/>
      <c r="IJ361" s="2"/>
      <c r="IK361" s="2"/>
      <c r="IL361" s="2"/>
      <c r="IM361" s="2"/>
      <c r="IN361" s="2"/>
      <c r="IO361" s="2"/>
      <c r="IP361" s="2"/>
      <c r="IQ361" s="2"/>
      <c r="IR361" s="2"/>
      <c r="IS361" s="2"/>
      <c r="IT361" s="2"/>
      <c r="IU361" s="2"/>
      <c r="IV361" s="2"/>
    </row>
    <row r="362" spans="1:256" ht="45" customHeight="1" x14ac:dyDescent="0.5">
      <c r="B362" s="23"/>
      <c r="C362" s="64" t="s">
        <v>420</v>
      </c>
      <c r="D362" s="234" t="s">
        <v>421</v>
      </c>
      <c r="E362" s="58"/>
      <c r="F362" s="58"/>
      <c r="G362" s="312"/>
      <c r="H362" s="78"/>
      <c r="I362" s="78">
        <f>SUM(I363:I364)</f>
        <v>800</v>
      </c>
      <c r="J362" s="78">
        <f>SUM(J363:J364)</f>
        <v>800</v>
      </c>
      <c r="K362" s="78">
        <f>SUM(K363:K364)</f>
        <v>0</v>
      </c>
      <c r="L362" s="78"/>
      <c r="M362" s="78"/>
      <c r="N362" s="78"/>
      <c r="O362" s="78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  <c r="CG362" s="2"/>
      <c r="CH362" s="2"/>
      <c r="CI362" s="2"/>
      <c r="CJ362" s="2"/>
      <c r="CK362" s="2"/>
      <c r="CL362" s="2"/>
      <c r="CM362" s="2"/>
      <c r="CN362" s="2"/>
      <c r="CO362" s="2"/>
      <c r="CP362" s="2"/>
      <c r="CQ362" s="2"/>
      <c r="CR362" s="2"/>
      <c r="CS362" s="2"/>
      <c r="CT362" s="2"/>
      <c r="CU362" s="2"/>
      <c r="CV362" s="2"/>
      <c r="CW362" s="2"/>
      <c r="CX362" s="2"/>
      <c r="CY362" s="2"/>
      <c r="CZ362" s="2"/>
      <c r="DA362" s="2"/>
      <c r="DB362" s="2"/>
      <c r="DC362" s="2"/>
      <c r="DD362" s="2"/>
      <c r="DE362" s="2"/>
      <c r="DF362" s="2"/>
      <c r="DG362" s="2"/>
      <c r="DH362" s="2"/>
      <c r="DI362" s="2"/>
      <c r="DJ362" s="2"/>
      <c r="DK362" s="2"/>
      <c r="DL362" s="2"/>
      <c r="DM362" s="2"/>
      <c r="DN362" s="2"/>
      <c r="DO362" s="2"/>
      <c r="DP362" s="2"/>
      <c r="DQ362" s="2"/>
      <c r="DR362" s="2"/>
      <c r="DS362" s="2"/>
      <c r="DT362" s="2"/>
      <c r="DU362" s="2"/>
      <c r="DV362" s="2"/>
      <c r="DW362" s="2"/>
      <c r="DX362" s="2"/>
      <c r="DY362" s="2"/>
      <c r="DZ362" s="2"/>
      <c r="EA362" s="2"/>
      <c r="EB362" s="2"/>
      <c r="EC362" s="2"/>
      <c r="ED362" s="2"/>
      <c r="EE362" s="2"/>
      <c r="EF362" s="2"/>
      <c r="EG362" s="2"/>
      <c r="EH362" s="2"/>
      <c r="EI362" s="2"/>
      <c r="EJ362" s="2"/>
      <c r="EK362" s="2"/>
      <c r="EL362" s="2"/>
      <c r="EM362" s="2"/>
      <c r="EN362" s="2"/>
      <c r="EO362" s="2"/>
      <c r="EP362" s="2"/>
      <c r="EQ362" s="2"/>
      <c r="ER362" s="2"/>
      <c r="ES362" s="2"/>
      <c r="ET362" s="2"/>
      <c r="EU362" s="2"/>
      <c r="EV362" s="2"/>
      <c r="EW362" s="2"/>
      <c r="EX362" s="2"/>
      <c r="EY362" s="2"/>
      <c r="EZ362" s="2"/>
      <c r="FA362" s="2"/>
      <c r="FB362" s="2"/>
      <c r="FC362" s="2"/>
      <c r="FD362" s="2"/>
      <c r="FE362" s="2"/>
      <c r="FF362" s="2"/>
      <c r="FG362" s="2"/>
      <c r="FH362" s="2"/>
      <c r="FI362" s="2"/>
      <c r="FJ362" s="2"/>
      <c r="FK362" s="2"/>
      <c r="FL362" s="2"/>
      <c r="FM362" s="2"/>
      <c r="FN362" s="2"/>
      <c r="FO362" s="2"/>
      <c r="FP362" s="2"/>
      <c r="FQ362" s="2"/>
      <c r="FR362" s="2"/>
      <c r="FS362" s="2"/>
      <c r="FT362" s="2"/>
      <c r="FU362" s="2"/>
      <c r="FV362" s="2"/>
      <c r="FW362" s="2"/>
      <c r="FX362" s="2"/>
      <c r="FY362" s="2"/>
      <c r="FZ362" s="2"/>
      <c r="GA362" s="2"/>
      <c r="GB362" s="2"/>
      <c r="GC362" s="2"/>
      <c r="GD362" s="2"/>
      <c r="GE362" s="2"/>
      <c r="GF362" s="2"/>
      <c r="GG362" s="2"/>
      <c r="GH362" s="2"/>
      <c r="GI362" s="2"/>
      <c r="GJ362" s="2"/>
      <c r="GK362" s="2"/>
      <c r="GL362" s="2"/>
      <c r="GM362" s="2"/>
      <c r="GN362" s="2"/>
      <c r="GO362" s="2"/>
      <c r="GP362" s="2"/>
      <c r="GQ362" s="2"/>
      <c r="GR362" s="2"/>
      <c r="GS362" s="2"/>
      <c r="GT362" s="2"/>
      <c r="GU362" s="2"/>
      <c r="GV362" s="2"/>
      <c r="GW362" s="2"/>
      <c r="GX362" s="2"/>
      <c r="GY362" s="2"/>
      <c r="GZ362" s="2"/>
      <c r="HA362" s="2"/>
      <c r="HB362" s="2"/>
      <c r="HC362" s="2"/>
      <c r="HD362" s="2"/>
      <c r="HE362" s="2"/>
      <c r="HF362" s="2"/>
      <c r="HG362" s="2"/>
      <c r="HH362" s="2"/>
      <c r="HI362" s="2"/>
      <c r="HJ362" s="2"/>
      <c r="HK362" s="2"/>
      <c r="HL362" s="2"/>
      <c r="HM362" s="2"/>
      <c r="HN362" s="2"/>
      <c r="HO362" s="2"/>
      <c r="HP362" s="2"/>
      <c r="HQ362" s="2"/>
      <c r="HR362" s="2"/>
      <c r="HS362" s="2"/>
      <c r="HT362" s="2"/>
      <c r="HU362" s="2"/>
      <c r="HV362" s="2"/>
      <c r="HW362" s="2"/>
      <c r="HX362" s="2"/>
      <c r="HY362" s="2"/>
      <c r="HZ362" s="2"/>
      <c r="IA362" s="2"/>
      <c r="IB362" s="2"/>
      <c r="IC362" s="2"/>
      <c r="ID362" s="2"/>
      <c r="IE362" s="2"/>
      <c r="IF362" s="2"/>
      <c r="IG362" s="2"/>
      <c r="IH362" s="2"/>
      <c r="II362" s="2"/>
      <c r="IJ362" s="2"/>
      <c r="IK362" s="2"/>
      <c r="IL362" s="2"/>
      <c r="IM362" s="2"/>
      <c r="IN362" s="2"/>
      <c r="IO362" s="2"/>
      <c r="IP362" s="2"/>
      <c r="IQ362" s="2"/>
      <c r="IR362" s="2"/>
      <c r="IS362" s="2"/>
      <c r="IT362" s="2"/>
      <c r="IU362" s="2"/>
      <c r="IV362" s="2"/>
    </row>
    <row r="363" spans="1:256" ht="45" customHeight="1" x14ac:dyDescent="0.5">
      <c r="B363" s="23"/>
      <c r="C363" s="56"/>
      <c r="D363" s="234"/>
      <c r="E363" s="81" t="s">
        <v>19</v>
      </c>
      <c r="F363" s="137" t="s">
        <v>422</v>
      </c>
      <c r="G363" s="75"/>
      <c r="H363" s="85"/>
      <c r="I363" s="85">
        <v>750</v>
      </c>
      <c r="J363" s="85">
        <v>750</v>
      </c>
      <c r="K363" s="85"/>
      <c r="L363" s="85"/>
      <c r="M363" s="85"/>
      <c r="N363" s="85"/>
      <c r="O363" s="85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  <c r="CG363" s="2"/>
      <c r="CH363" s="2"/>
      <c r="CI363" s="2"/>
      <c r="CJ363" s="2"/>
      <c r="CK363" s="2"/>
      <c r="CL363" s="2"/>
      <c r="CM363" s="2"/>
      <c r="CN363" s="2"/>
      <c r="CO363" s="2"/>
      <c r="CP363" s="2"/>
      <c r="CQ363" s="2"/>
      <c r="CR363" s="2"/>
      <c r="CS363" s="2"/>
      <c r="CT363" s="2"/>
      <c r="CU363" s="2"/>
      <c r="CV363" s="2"/>
      <c r="CW363" s="2"/>
      <c r="CX363" s="2"/>
      <c r="CY363" s="2"/>
      <c r="CZ363" s="2"/>
      <c r="DA363" s="2"/>
      <c r="DB363" s="2"/>
      <c r="DC363" s="2"/>
      <c r="DD363" s="2"/>
      <c r="DE363" s="2"/>
      <c r="DF363" s="2"/>
      <c r="DG363" s="2"/>
      <c r="DH363" s="2"/>
      <c r="DI363" s="2"/>
      <c r="DJ363" s="2"/>
      <c r="DK363" s="2"/>
      <c r="DL363" s="2"/>
      <c r="DM363" s="2"/>
      <c r="DN363" s="2"/>
      <c r="DO363" s="2"/>
      <c r="DP363" s="2"/>
      <c r="DQ363" s="2"/>
      <c r="DR363" s="2"/>
      <c r="DS363" s="2"/>
      <c r="DT363" s="2"/>
      <c r="DU363" s="2"/>
      <c r="DV363" s="2"/>
      <c r="DW363" s="2"/>
      <c r="DX363" s="2"/>
      <c r="DY363" s="2"/>
      <c r="DZ363" s="2"/>
      <c r="EA363" s="2"/>
      <c r="EB363" s="2"/>
      <c r="EC363" s="2"/>
      <c r="ED363" s="2"/>
      <c r="EE363" s="2"/>
      <c r="EF363" s="2"/>
      <c r="EG363" s="2"/>
      <c r="EH363" s="2"/>
      <c r="EI363" s="2"/>
      <c r="EJ363" s="2"/>
      <c r="EK363" s="2"/>
      <c r="EL363" s="2"/>
      <c r="EM363" s="2"/>
      <c r="EN363" s="2"/>
      <c r="EO363" s="2"/>
      <c r="EP363" s="2"/>
      <c r="EQ363" s="2"/>
      <c r="ER363" s="2"/>
      <c r="ES363" s="2"/>
      <c r="ET363" s="2"/>
      <c r="EU363" s="2"/>
      <c r="EV363" s="2"/>
      <c r="EW363" s="2"/>
      <c r="EX363" s="2"/>
      <c r="EY363" s="2"/>
      <c r="EZ363" s="2"/>
      <c r="FA363" s="2"/>
      <c r="FB363" s="2"/>
      <c r="FC363" s="2"/>
      <c r="FD363" s="2"/>
      <c r="FE363" s="2"/>
      <c r="FF363" s="2"/>
      <c r="FG363" s="2"/>
      <c r="FH363" s="2"/>
      <c r="FI363" s="2"/>
      <c r="FJ363" s="2"/>
      <c r="FK363" s="2"/>
      <c r="FL363" s="2"/>
      <c r="FM363" s="2"/>
      <c r="FN363" s="2"/>
      <c r="FO363" s="2"/>
      <c r="FP363" s="2"/>
      <c r="FQ363" s="2"/>
      <c r="FR363" s="2"/>
      <c r="FS363" s="2"/>
      <c r="FT363" s="2"/>
      <c r="FU363" s="2"/>
      <c r="FV363" s="2"/>
      <c r="FW363" s="2"/>
      <c r="FX363" s="2"/>
      <c r="FY363" s="2"/>
      <c r="FZ363" s="2"/>
      <c r="GA363" s="2"/>
      <c r="GB363" s="2"/>
      <c r="GC363" s="2"/>
      <c r="GD363" s="2"/>
      <c r="GE363" s="2"/>
      <c r="GF363" s="2"/>
      <c r="GG363" s="2"/>
      <c r="GH363" s="2"/>
      <c r="GI363" s="2"/>
      <c r="GJ363" s="2"/>
      <c r="GK363" s="2"/>
      <c r="GL363" s="2"/>
      <c r="GM363" s="2"/>
      <c r="GN363" s="2"/>
      <c r="GO363" s="2"/>
      <c r="GP363" s="2"/>
      <c r="GQ363" s="2"/>
      <c r="GR363" s="2"/>
      <c r="GS363" s="2"/>
      <c r="GT363" s="2"/>
      <c r="GU363" s="2"/>
      <c r="GV363" s="2"/>
      <c r="GW363" s="2"/>
      <c r="GX363" s="2"/>
      <c r="GY363" s="2"/>
      <c r="GZ363" s="2"/>
      <c r="HA363" s="2"/>
      <c r="HB363" s="2"/>
      <c r="HC363" s="2"/>
      <c r="HD363" s="2"/>
      <c r="HE363" s="2"/>
      <c r="HF363" s="2"/>
      <c r="HG363" s="2"/>
      <c r="HH363" s="2"/>
      <c r="HI363" s="2"/>
      <c r="HJ363" s="2"/>
      <c r="HK363" s="2"/>
      <c r="HL363" s="2"/>
      <c r="HM363" s="2"/>
      <c r="HN363" s="2"/>
      <c r="HO363" s="2"/>
      <c r="HP363" s="2"/>
      <c r="HQ363" s="2"/>
      <c r="HR363" s="2"/>
      <c r="HS363" s="2"/>
      <c r="HT363" s="2"/>
      <c r="HU363" s="2"/>
      <c r="HV363" s="2"/>
      <c r="HW363" s="2"/>
      <c r="HX363" s="2"/>
      <c r="HY363" s="2"/>
      <c r="HZ363" s="2"/>
      <c r="IA363" s="2"/>
      <c r="IB363" s="2"/>
      <c r="IC363" s="2"/>
      <c r="ID363" s="2"/>
      <c r="IE363" s="2"/>
      <c r="IF363" s="2"/>
      <c r="IG363" s="2"/>
      <c r="IH363" s="2"/>
      <c r="II363" s="2"/>
      <c r="IJ363" s="2"/>
      <c r="IK363" s="2"/>
      <c r="IL363" s="2"/>
      <c r="IM363" s="2"/>
      <c r="IN363" s="2"/>
      <c r="IO363" s="2"/>
      <c r="IP363" s="2"/>
      <c r="IQ363" s="2"/>
      <c r="IR363" s="2"/>
      <c r="IS363" s="2"/>
      <c r="IT363" s="2"/>
      <c r="IU363" s="2"/>
      <c r="IV363" s="2"/>
    </row>
    <row r="364" spans="1:256" ht="45" customHeight="1" thickBot="1" x14ac:dyDescent="0.55000000000000004">
      <c r="B364" s="23"/>
      <c r="C364" s="119"/>
      <c r="D364" s="268"/>
      <c r="E364" s="89" t="s">
        <v>21</v>
      </c>
      <c r="F364" s="151" t="s">
        <v>423</v>
      </c>
      <c r="G364" s="153"/>
      <c r="H364" s="153"/>
      <c r="I364" s="153">
        <v>50</v>
      </c>
      <c r="J364" s="153">
        <v>50</v>
      </c>
      <c r="K364" s="153"/>
      <c r="L364" s="153"/>
      <c r="M364" s="153"/>
      <c r="N364" s="153"/>
      <c r="O364" s="153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  <c r="CG364" s="2"/>
      <c r="CH364" s="2"/>
      <c r="CI364" s="2"/>
      <c r="CJ364" s="2"/>
      <c r="CK364" s="2"/>
      <c r="CL364" s="2"/>
      <c r="CM364" s="2"/>
      <c r="CN364" s="2"/>
      <c r="CO364" s="2"/>
      <c r="CP364" s="2"/>
      <c r="CQ364" s="2"/>
      <c r="CR364" s="2"/>
      <c r="CS364" s="2"/>
      <c r="CT364" s="2"/>
      <c r="CU364" s="2"/>
      <c r="CV364" s="2"/>
      <c r="CW364" s="2"/>
      <c r="CX364" s="2"/>
      <c r="CY364" s="2"/>
      <c r="CZ364" s="2"/>
      <c r="DA364" s="2"/>
      <c r="DB364" s="2"/>
      <c r="DC364" s="2"/>
      <c r="DD364" s="2"/>
      <c r="DE364" s="2"/>
      <c r="DF364" s="2"/>
      <c r="DG364" s="2"/>
      <c r="DH364" s="2"/>
      <c r="DI364" s="2"/>
      <c r="DJ364" s="2"/>
      <c r="DK364" s="2"/>
      <c r="DL364" s="2"/>
      <c r="DM364" s="2"/>
      <c r="DN364" s="2"/>
      <c r="DO364" s="2"/>
      <c r="DP364" s="2"/>
      <c r="DQ364" s="2"/>
      <c r="DR364" s="2"/>
      <c r="DS364" s="2"/>
      <c r="DT364" s="2"/>
      <c r="DU364" s="2"/>
      <c r="DV364" s="2"/>
      <c r="DW364" s="2"/>
      <c r="DX364" s="2"/>
      <c r="DY364" s="2"/>
      <c r="DZ364" s="2"/>
      <c r="EA364" s="2"/>
      <c r="EB364" s="2"/>
      <c r="EC364" s="2"/>
      <c r="ED364" s="2"/>
      <c r="EE364" s="2"/>
      <c r="EF364" s="2"/>
      <c r="EG364" s="2"/>
      <c r="EH364" s="2"/>
      <c r="EI364" s="2"/>
      <c r="EJ364" s="2"/>
      <c r="EK364" s="2"/>
      <c r="EL364" s="2"/>
      <c r="EM364" s="2"/>
      <c r="EN364" s="2"/>
      <c r="EO364" s="2"/>
      <c r="EP364" s="2"/>
      <c r="EQ364" s="2"/>
      <c r="ER364" s="2"/>
      <c r="ES364" s="2"/>
      <c r="ET364" s="2"/>
      <c r="EU364" s="2"/>
      <c r="EV364" s="2"/>
      <c r="EW364" s="2"/>
      <c r="EX364" s="2"/>
      <c r="EY364" s="2"/>
      <c r="EZ364" s="2"/>
      <c r="FA364" s="2"/>
      <c r="FB364" s="2"/>
      <c r="FC364" s="2"/>
      <c r="FD364" s="2"/>
      <c r="FE364" s="2"/>
      <c r="FF364" s="2"/>
      <c r="FG364" s="2"/>
      <c r="FH364" s="2"/>
      <c r="FI364" s="2"/>
      <c r="FJ364" s="2"/>
      <c r="FK364" s="2"/>
      <c r="FL364" s="2"/>
      <c r="FM364" s="2"/>
      <c r="FN364" s="2"/>
      <c r="FO364" s="2"/>
      <c r="FP364" s="2"/>
      <c r="FQ364" s="2"/>
      <c r="FR364" s="2"/>
      <c r="FS364" s="2"/>
      <c r="FT364" s="2"/>
      <c r="FU364" s="2"/>
      <c r="FV364" s="2"/>
      <c r="FW364" s="2"/>
      <c r="FX364" s="2"/>
      <c r="FY364" s="2"/>
      <c r="FZ364" s="2"/>
      <c r="GA364" s="2"/>
      <c r="GB364" s="2"/>
      <c r="GC364" s="2"/>
      <c r="GD364" s="2"/>
      <c r="GE364" s="2"/>
      <c r="GF364" s="2"/>
      <c r="GG364" s="2"/>
      <c r="GH364" s="2"/>
      <c r="GI364" s="2"/>
      <c r="GJ364" s="2"/>
      <c r="GK364" s="2"/>
      <c r="GL364" s="2"/>
      <c r="GM364" s="2"/>
      <c r="GN364" s="2"/>
      <c r="GO364" s="2"/>
      <c r="GP364" s="2"/>
      <c r="GQ364" s="2"/>
      <c r="GR364" s="2"/>
      <c r="GS364" s="2"/>
      <c r="GT364" s="2"/>
      <c r="GU364" s="2"/>
      <c r="GV364" s="2"/>
      <c r="GW364" s="2"/>
      <c r="GX364" s="2"/>
      <c r="GY364" s="2"/>
      <c r="GZ364" s="2"/>
      <c r="HA364" s="2"/>
      <c r="HB364" s="2"/>
      <c r="HC364" s="2"/>
      <c r="HD364" s="2"/>
      <c r="HE364" s="2"/>
      <c r="HF364" s="2"/>
      <c r="HG364" s="2"/>
      <c r="HH364" s="2"/>
      <c r="HI364" s="2"/>
      <c r="HJ364" s="2"/>
      <c r="HK364" s="2"/>
      <c r="HL364" s="2"/>
      <c r="HM364" s="2"/>
      <c r="HN364" s="2"/>
      <c r="HO364" s="2"/>
      <c r="HP364" s="2"/>
      <c r="HQ364" s="2"/>
      <c r="HR364" s="2"/>
      <c r="HS364" s="2"/>
      <c r="HT364" s="2"/>
      <c r="HU364" s="2"/>
      <c r="HV364" s="2"/>
      <c r="HW364" s="2"/>
      <c r="HX364" s="2"/>
      <c r="HY364" s="2"/>
      <c r="HZ364" s="2"/>
      <c r="IA364" s="2"/>
      <c r="IB364" s="2"/>
      <c r="IC364" s="2"/>
      <c r="ID364" s="2"/>
      <c r="IE364" s="2"/>
      <c r="IF364" s="2"/>
      <c r="IG364" s="2"/>
      <c r="IH364" s="2"/>
      <c r="II364" s="2"/>
      <c r="IJ364" s="2"/>
      <c r="IK364" s="2"/>
      <c r="IL364" s="2"/>
      <c r="IM364" s="2"/>
      <c r="IN364" s="2"/>
      <c r="IO364" s="2"/>
      <c r="IP364" s="2"/>
      <c r="IQ364" s="2"/>
      <c r="IR364" s="2"/>
      <c r="IS364" s="2"/>
      <c r="IT364" s="2"/>
      <c r="IU364" s="2"/>
      <c r="IV364" s="2"/>
    </row>
    <row r="365" spans="1:256" ht="45" customHeight="1" thickTop="1" thickBot="1" x14ac:dyDescent="0.55000000000000004">
      <c r="B365" s="29"/>
      <c r="C365" s="503" t="s">
        <v>7</v>
      </c>
      <c r="D365" s="505" t="s">
        <v>8</v>
      </c>
      <c r="E365" s="507"/>
      <c r="F365" s="503" t="s">
        <v>9</v>
      </c>
      <c r="G365" s="509" t="s">
        <v>10</v>
      </c>
      <c r="H365" s="510"/>
      <c r="I365" s="498" t="s">
        <v>2</v>
      </c>
      <c r="J365" s="499"/>
      <c r="K365" s="499"/>
      <c r="L365" s="500"/>
      <c r="M365" s="490" t="s">
        <v>3</v>
      </c>
      <c r="N365" s="30"/>
      <c r="O365" s="31"/>
      <c r="P365" s="2"/>
      <c r="Q365" s="23"/>
      <c r="R365" s="23"/>
      <c r="S365" s="23"/>
      <c r="T365" s="23"/>
      <c r="U365" s="23"/>
      <c r="V365" s="23"/>
      <c r="W365" s="23"/>
      <c r="X365" s="23"/>
      <c r="Y365" s="23"/>
      <c r="Z365" s="23"/>
      <c r="AA365" s="23"/>
      <c r="AB365" s="23"/>
      <c r="AC365" s="23"/>
      <c r="AD365" s="23"/>
      <c r="AE365" s="23"/>
      <c r="AF365" s="23"/>
      <c r="AG365" s="23"/>
      <c r="AH365" s="23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  <c r="CG365" s="2"/>
      <c r="CH365" s="2"/>
      <c r="CI365" s="2"/>
      <c r="CJ365" s="2"/>
      <c r="CK365" s="2"/>
      <c r="CL365" s="2"/>
      <c r="CM365" s="2"/>
      <c r="CN365" s="2"/>
      <c r="CO365" s="2"/>
      <c r="CP365" s="2"/>
      <c r="CQ365" s="2"/>
      <c r="CR365" s="2"/>
      <c r="CS365" s="2"/>
      <c r="CT365" s="2"/>
      <c r="CU365" s="2"/>
      <c r="CV365" s="2"/>
      <c r="CW365" s="2"/>
      <c r="CX365" s="2"/>
      <c r="CY365" s="2"/>
      <c r="CZ365" s="2"/>
      <c r="DA365" s="2"/>
      <c r="DB365" s="2"/>
      <c r="DC365" s="2"/>
      <c r="DD365" s="2"/>
      <c r="DE365" s="2"/>
      <c r="DF365" s="2"/>
      <c r="DG365" s="2"/>
      <c r="DH365" s="2"/>
      <c r="DI365" s="2"/>
      <c r="DJ365" s="2"/>
      <c r="DK365" s="2"/>
      <c r="DL365" s="2"/>
      <c r="DM365" s="2"/>
      <c r="DN365" s="2"/>
      <c r="DO365" s="2"/>
      <c r="DP365" s="2"/>
      <c r="DQ365" s="2"/>
      <c r="DR365" s="2"/>
      <c r="DS365" s="2"/>
      <c r="DT365" s="2"/>
      <c r="DU365" s="2"/>
      <c r="DV365" s="2"/>
      <c r="DW365" s="2"/>
      <c r="DX365" s="2"/>
      <c r="DY365" s="2"/>
      <c r="DZ365" s="2"/>
      <c r="EA365" s="2"/>
      <c r="EB365" s="2"/>
      <c r="EC365" s="2"/>
      <c r="ED365" s="2"/>
      <c r="EE365" s="2"/>
      <c r="EF365" s="2"/>
      <c r="EG365" s="2"/>
      <c r="EH365" s="2"/>
      <c r="EI365" s="2"/>
      <c r="EJ365" s="2"/>
      <c r="EK365" s="2"/>
      <c r="EL365" s="2"/>
      <c r="EM365" s="2"/>
      <c r="EN365" s="2"/>
      <c r="EO365" s="2"/>
      <c r="EP365" s="2"/>
      <c r="EQ365" s="2"/>
      <c r="ER365" s="2"/>
      <c r="ES365" s="2"/>
      <c r="ET365" s="2"/>
      <c r="EU365" s="2"/>
      <c r="EV365" s="2"/>
      <c r="EW365" s="2"/>
      <c r="EX365" s="2"/>
      <c r="EY365" s="2"/>
      <c r="EZ365" s="2"/>
      <c r="FA365" s="2"/>
      <c r="FB365" s="2"/>
      <c r="FC365" s="2"/>
      <c r="FD365" s="2"/>
      <c r="FE365" s="2"/>
      <c r="FF365" s="2"/>
      <c r="FG365" s="2"/>
      <c r="FH365" s="2"/>
      <c r="FI365" s="2"/>
      <c r="FJ365" s="2"/>
      <c r="FK365" s="2"/>
      <c r="FL365" s="2"/>
      <c r="FM365" s="2"/>
      <c r="FN365" s="2"/>
      <c r="FO365" s="2"/>
      <c r="FP365" s="2"/>
      <c r="FQ365" s="2"/>
      <c r="FR365" s="2"/>
      <c r="FS365" s="2"/>
      <c r="FT365" s="2"/>
      <c r="FU365" s="2"/>
      <c r="FV365" s="2"/>
      <c r="FW365" s="2"/>
      <c r="FX365" s="2"/>
      <c r="FY365" s="2"/>
      <c r="FZ365" s="2"/>
      <c r="GA365" s="2"/>
      <c r="GB365" s="2"/>
      <c r="GC365" s="2"/>
      <c r="GD365" s="2"/>
      <c r="GE365" s="2"/>
      <c r="GF365" s="2"/>
      <c r="GG365" s="2"/>
      <c r="GH365" s="2"/>
      <c r="GI365" s="2"/>
      <c r="GJ365" s="2"/>
      <c r="GK365" s="2"/>
      <c r="GL365" s="2"/>
      <c r="GM365" s="2"/>
      <c r="GN365" s="2"/>
      <c r="GO365" s="2"/>
      <c r="GP365" s="2"/>
      <c r="GQ365" s="2"/>
      <c r="GR365" s="2"/>
      <c r="GS365" s="2"/>
      <c r="GT365" s="2"/>
      <c r="GU365" s="2"/>
      <c r="GV365" s="2"/>
      <c r="GW365" s="2"/>
      <c r="GX365" s="2"/>
      <c r="GY365" s="2"/>
      <c r="GZ365" s="2"/>
      <c r="HA365" s="2"/>
      <c r="HB365" s="2"/>
      <c r="HC365" s="2"/>
      <c r="HD365" s="2"/>
      <c r="HE365" s="2"/>
      <c r="HF365" s="2"/>
      <c r="HG365" s="2"/>
      <c r="HH365" s="2"/>
      <c r="HI365" s="2"/>
      <c r="HJ365" s="2"/>
      <c r="HK365" s="2"/>
      <c r="HL365" s="2"/>
      <c r="HM365" s="2"/>
      <c r="HN365" s="2"/>
      <c r="HO365" s="2"/>
      <c r="HP365" s="2"/>
      <c r="HQ365" s="2"/>
      <c r="HR365" s="2"/>
      <c r="HS365" s="2"/>
      <c r="HT365" s="2"/>
      <c r="HU365" s="2"/>
      <c r="HV365" s="2"/>
      <c r="HW365" s="2"/>
      <c r="HX365" s="2"/>
      <c r="HY365" s="2"/>
      <c r="HZ365" s="2"/>
      <c r="IA365" s="2"/>
      <c r="IB365" s="2"/>
      <c r="IC365" s="2"/>
      <c r="ID365" s="2"/>
      <c r="IE365" s="2"/>
      <c r="IF365" s="2"/>
      <c r="IG365" s="2"/>
      <c r="IH365" s="2"/>
      <c r="II365" s="2"/>
      <c r="IJ365" s="2"/>
      <c r="IK365" s="2"/>
      <c r="IL365" s="2"/>
      <c r="IM365" s="2"/>
      <c r="IN365" s="2"/>
      <c r="IO365" s="2"/>
      <c r="IP365" s="2"/>
      <c r="IQ365" s="2"/>
      <c r="IR365" s="2"/>
      <c r="IS365" s="2"/>
      <c r="IT365" s="2"/>
      <c r="IU365" s="2"/>
      <c r="IV365" s="2"/>
    </row>
    <row r="366" spans="1:256" ht="45" customHeight="1" thickTop="1" thickBot="1" x14ac:dyDescent="0.55000000000000004">
      <c r="A366" s="32"/>
      <c r="B366" s="29"/>
      <c r="C366" s="504"/>
      <c r="D366" s="506"/>
      <c r="E366" s="508"/>
      <c r="F366" s="504"/>
      <c r="G366" s="33">
        <v>2020</v>
      </c>
      <c r="H366" s="34">
        <v>2021</v>
      </c>
      <c r="I366" s="35">
        <v>2020</v>
      </c>
      <c r="J366" s="15">
        <v>2021</v>
      </c>
      <c r="K366" s="15" t="s">
        <v>5</v>
      </c>
      <c r="L366" s="15" t="s">
        <v>6</v>
      </c>
      <c r="M366" s="491"/>
      <c r="N366" s="36"/>
      <c r="O366" s="37"/>
      <c r="P366" s="2"/>
      <c r="Q366" s="23"/>
      <c r="R366" s="23"/>
      <c r="S366" s="23"/>
      <c r="T366" s="23"/>
      <c r="U366" s="23"/>
      <c r="V366" s="23"/>
      <c r="W366" s="23"/>
      <c r="X366" s="23"/>
      <c r="Y366" s="23"/>
      <c r="Z366" s="23"/>
      <c r="AA366" s="23"/>
      <c r="AB366" s="23"/>
      <c r="AC366" s="23"/>
      <c r="AD366" s="23"/>
      <c r="AE366" s="23"/>
      <c r="AF366" s="23"/>
      <c r="AG366" s="23"/>
      <c r="AH366" s="23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  <c r="CG366" s="2"/>
      <c r="CH366" s="2"/>
      <c r="CI366" s="2"/>
      <c r="CJ366" s="2"/>
      <c r="CK366" s="2"/>
      <c r="CL366" s="2"/>
      <c r="CM366" s="2"/>
      <c r="CN366" s="2"/>
      <c r="CO366" s="2"/>
      <c r="CP366" s="2"/>
      <c r="CQ366" s="2"/>
      <c r="CR366" s="2"/>
      <c r="CS366" s="2"/>
      <c r="CT366" s="2"/>
      <c r="CU366" s="2"/>
      <c r="CV366" s="2"/>
      <c r="CW366" s="2"/>
      <c r="CX366" s="2"/>
      <c r="CY366" s="2"/>
      <c r="CZ366" s="2"/>
      <c r="DA366" s="2"/>
      <c r="DB366" s="2"/>
      <c r="DC366" s="2"/>
      <c r="DD366" s="2"/>
      <c r="DE366" s="2"/>
      <c r="DF366" s="2"/>
      <c r="DG366" s="2"/>
      <c r="DH366" s="2"/>
      <c r="DI366" s="2"/>
      <c r="DJ366" s="2"/>
      <c r="DK366" s="2"/>
      <c r="DL366" s="2"/>
      <c r="DM366" s="2"/>
      <c r="DN366" s="2"/>
      <c r="DO366" s="2"/>
      <c r="DP366" s="2"/>
      <c r="DQ366" s="2"/>
      <c r="DR366" s="2"/>
      <c r="DS366" s="2"/>
      <c r="DT366" s="2"/>
      <c r="DU366" s="2"/>
      <c r="DV366" s="2"/>
      <c r="DW366" s="2"/>
      <c r="DX366" s="2"/>
      <c r="DY366" s="2"/>
      <c r="DZ366" s="2"/>
      <c r="EA366" s="2"/>
      <c r="EB366" s="2"/>
      <c r="EC366" s="2"/>
      <c r="ED366" s="2"/>
      <c r="EE366" s="2"/>
      <c r="EF366" s="2"/>
      <c r="EG366" s="2"/>
      <c r="EH366" s="2"/>
      <c r="EI366" s="2"/>
      <c r="EJ366" s="2"/>
      <c r="EK366" s="2"/>
      <c r="EL366" s="2"/>
      <c r="EM366" s="2"/>
      <c r="EN366" s="2"/>
      <c r="EO366" s="2"/>
      <c r="EP366" s="2"/>
      <c r="EQ366" s="2"/>
      <c r="ER366" s="2"/>
      <c r="ES366" s="2"/>
      <c r="ET366" s="2"/>
      <c r="EU366" s="2"/>
      <c r="EV366" s="2"/>
      <c r="EW366" s="2"/>
      <c r="EX366" s="2"/>
      <c r="EY366" s="2"/>
      <c r="EZ366" s="2"/>
      <c r="FA366" s="2"/>
      <c r="FB366" s="2"/>
      <c r="FC366" s="2"/>
      <c r="FD366" s="2"/>
      <c r="FE366" s="2"/>
      <c r="FF366" s="2"/>
      <c r="FG366" s="2"/>
      <c r="FH366" s="2"/>
      <c r="FI366" s="2"/>
      <c r="FJ366" s="2"/>
      <c r="FK366" s="2"/>
      <c r="FL366" s="2"/>
      <c r="FM366" s="2"/>
      <c r="FN366" s="2"/>
      <c r="FO366" s="2"/>
      <c r="FP366" s="2"/>
      <c r="FQ366" s="2"/>
      <c r="FR366" s="2"/>
      <c r="FS366" s="2"/>
      <c r="FT366" s="2"/>
      <c r="FU366" s="2"/>
      <c r="FV366" s="2"/>
      <c r="FW366" s="2"/>
      <c r="FX366" s="2"/>
      <c r="FY366" s="2"/>
      <c r="FZ366" s="2"/>
      <c r="GA366" s="2"/>
      <c r="GB366" s="2"/>
      <c r="GC366" s="2"/>
      <c r="GD366" s="2"/>
      <c r="GE366" s="2"/>
      <c r="GF366" s="2"/>
      <c r="GG366" s="2"/>
      <c r="GH366" s="2"/>
      <c r="GI366" s="2"/>
      <c r="GJ366" s="2"/>
      <c r="GK366" s="2"/>
      <c r="GL366" s="2"/>
      <c r="GM366" s="2"/>
      <c r="GN366" s="2"/>
      <c r="GO366" s="2"/>
      <c r="GP366" s="2"/>
      <c r="GQ366" s="2"/>
      <c r="GR366" s="2"/>
      <c r="GS366" s="2"/>
      <c r="GT366" s="2"/>
      <c r="GU366" s="2"/>
      <c r="GV366" s="2"/>
      <c r="GW366" s="2"/>
      <c r="GX366" s="2"/>
      <c r="GY366" s="2"/>
      <c r="GZ366" s="2"/>
      <c r="HA366" s="2"/>
      <c r="HB366" s="2"/>
      <c r="HC366" s="2"/>
      <c r="HD366" s="2"/>
      <c r="HE366" s="2"/>
      <c r="HF366" s="2"/>
      <c r="HG366" s="2"/>
      <c r="HH366" s="2"/>
      <c r="HI366" s="2"/>
      <c r="HJ366" s="2"/>
      <c r="HK366" s="2"/>
      <c r="HL366" s="2"/>
      <c r="HM366" s="2"/>
      <c r="HN366" s="2"/>
      <c r="HO366" s="2"/>
      <c r="HP366" s="2"/>
      <c r="HQ366" s="2"/>
      <c r="HR366" s="2"/>
      <c r="HS366" s="2"/>
      <c r="HT366" s="2"/>
      <c r="HU366" s="2"/>
      <c r="HV366" s="2"/>
      <c r="HW366" s="2"/>
      <c r="HX366" s="2"/>
      <c r="HY366" s="2"/>
      <c r="HZ366" s="2"/>
      <c r="IA366" s="2"/>
      <c r="IB366" s="2"/>
      <c r="IC366" s="2"/>
      <c r="ID366" s="2"/>
      <c r="IE366" s="2"/>
      <c r="IF366" s="2"/>
      <c r="IG366" s="2"/>
      <c r="IH366" s="2"/>
      <c r="II366" s="2"/>
      <c r="IJ366" s="2"/>
      <c r="IK366" s="2"/>
      <c r="IL366" s="2"/>
      <c r="IM366" s="2"/>
      <c r="IN366" s="2"/>
      <c r="IO366" s="2"/>
      <c r="IP366" s="2"/>
      <c r="IQ366" s="2"/>
      <c r="IR366" s="2"/>
      <c r="IS366" s="2"/>
      <c r="IT366" s="2"/>
      <c r="IU366" s="2"/>
      <c r="IV366" s="2"/>
    </row>
    <row r="367" spans="1:256" ht="45" customHeight="1" thickTop="1" thickBot="1" x14ac:dyDescent="0.55000000000000004">
      <c r="B367" s="29"/>
      <c r="C367" s="157" t="s">
        <v>424</v>
      </c>
      <c r="D367" s="187" t="s">
        <v>425</v>
      </c>
      <c r="E367" s="159"/>
      <c r="F367" s="313"/>
      <c r="G367" s="190"/>
      <c r="H367" s="190"/>
      <c r="I367" s="190">
        <f>I368</f>
        <v>2390</v>
      </c>
      <c r="J367" s="190">
        <f>J368</f>
        <v>2000</v>
      </c>
      <c r="K367" s="190">
        <f t="shared" ref="K367:M367" si="31">K368</f>
        <v>0</v>
      </c>
      <c r="L367" s="190">
        <f t="shared" si="31"/>
        <v>0</v>
      </c>
      <c r="M367" s="190">
        <f t="shared" si="31"/>
        <v>0</v>
      </c>
      <c r="N367" s="190"/>
      <c r="O367" s="190"/>
      <c r="P367" s="2"/>
      <c r="Q367" s="161"/>
      <c r="R367" s="161"/>
      <c r="S367" s="161"/>
      <c r="T367" s="161"/>
      <c r="U367" s="161"/>
      <c r="V367" s="161"/>
      <c r="W367" s="161"/>
      <c r="X367" s="161"/>
      <c r="Y367" s="161"/>
      <c r="Z367" s="161"/>
      <c r="AA367" s="161"/>
      <c r="AB367" s="161"/>
      <c r="AC367" s="161"/>
      <c r="AD367" s="161"/>
      <c r="AE367" s="161"/>
      <c r="AF367" s="161"/>
      <c r="AG367" s="161"/>
      <c r="AH367" s="161"/>
      <c r="AI367" s="161"/>
      <c r="AJ367" s="161"/>
      <c r="AK367" s="161"/>
      <c r="AL367" s="161"/>
      <c r="AM367" s="161"/>
      <c r="AN367" s="161"/>
      <c r="AO367" s="161"/>
      <c r="AP367" s="161"/>
      <c r="AQ367" s="161"/>
      <c r="AR367" s="161"/>
      <c r="AS367" s="161"/>
      <c r="AT367" s="161"/>
      <c r="AU367" s="161"/>
      <c r="AV367" s="161"/>
      <c r="AW367" s="161"/>
      <c r="AX367" s="161"/>
      <c r="AY367" s="161"/>
      <c r="AZ367" s="161"/>
      <c r="BA367" s="161"/>
      <c r="BB367" s="161"/>
      <c r="BC367" s="161"/>
      <c r="BD367" s="161"/>
      <c r="BE367" s="161"/>
      <c r="BF367" s="161"/>
      <c r="BG367" s="161"/>
      <c r="BH367" s="161"/>
      <c r="BI367" s="161"/>
      <c r="BJ367" s="161"/>
      <c r="BK367" s="161"/>
      <c r="BL367" s="161"/>
      <c r="BM367" s="161"/>
      <c r="BN367" s="161"/>
      <c r="BO367" s="161"/>
      <c r="BP367" s="161"/>
      <c r="BQ367" s="161"/>
      <c r="BR367" s="161"/>
      <c r="BS367" s="161"/>
      <c r="BT367" s="161"/>
      <c r="BU367" s="161"/>
      <c r="BV367" s="161"/>
      <c r="BW367" s="161"/>
      <c r="BX367" s="161"/>
      <c r="BY367" s="161"/>
      <c r="BZ367" s="161"/>
      <c r="CA367" s="161"/>
      <c r="CB367" s="161"/>
      <c r="CC367" s="161"/>
      <c r="CD367" s="161"/>
      <c r="CE367" s="161"/>
      <c r="CF367" s="161"/>
      <c r="CG367" s="161"/>
      <c r="CH367" s="161"/>
      <c r="CI367" s="161"/>
      <c r="CJ367" s="161"/>
      <c r="CK367" s="161"/>
      <c r="CL367" s="161"/>
      <c r="CM367" s="161"/>
      <c r="CN367" s="161"/>
      <c r="CO367" s="161"/>
      <c r="CP367" s="161"/>
      <c r="CQ367" s="161"/>
      <c r="CR367" s="161"/>
      <c r="CS367" s="161"/>
      <c r="CT367" s="161"/>
      <c r="CU367" s="161"/>
      <c r="CV367" s="161"/>
      <c r="CW367" s="161"/>
      <c r="CX367" s="161"/>
      <c r="CY367" s="161"/>
      <c r="CZ367" s="161"/>
      <c r="DA367" s="161"/>
      <c r="DB367" s="161"/>
      <c r="DC367" s="161"/>
      <c r="DD367" s="161"/>
      <c r="DE367" s="161"/>
      <c r="DF367" s="161"/>
      <c r="DG367" s="161"/>
      <c r="DH367" s="161"/>
      <c r="DI367" s="161"/>
      <c r="DJ367" s="161"/>
      <c r="DK367" s="161"/>
      <c r="DL367" s="161"/>
      <c r="DM367" s="161"/>
      <c r="DN367" s="161"/>
      <c r="DO367" s="161"/>
      <c r="DP367" s="161"/>
      <c r="DQ367" s="161"/>
      <c r="DR367" s="161"/>
      <c r="DS367" s="161"/>
      <c r="DT367" s="161"/>
      <c r="DU367" s="161"/>
      <c r="DV367" s="161"/>
      <c r="DW367" s="161"/>
      <c r="DX367" s="161"/>
      <c r="DY367" s="161"/>
      <c r="DZ367" s="161"/>
      <c r="EA367" s="161"/>
      <c r="EB367" s="161"/>
      <c r="EC367" s="161"/>
      <c r="ED367" s="161"/>
      <c r="EE367" s="161"/>
      <c r="EF367" s="161"/>
      <c r="EG367" s="161"/>
      <c r="EH367" s="161"/>
      <c r="EI367" s="161"/>
      <c r="EJ367" s="161"/>
      <c r="EK367" s="161"/>
      <c r="EL367" s="161"/>
      <c r="EM367" s="161"/>
      <c r="EN367" s="161"/>
      <c r="EO367" s="161"/>
      <c r="EP367" s="161"/>
      <c r="EQ367" s="161"/>
      <c r="ER367" s="161"/>
      <c r="ES367" s="161"/>
      <c r="ET367" s="161"/>
      <c r="EU367" s="161"/>
      <c r="EV367" s="161"/>
      <c r="EW367" s="161"/>
      <c r="EX367" s="161"/>
      <c r="EY367" s="161"/>
      <c r="EZ367" s="161"/>
      <c r="FA367" s="161"/>
      <c r="FB367" s="161"/>
      <c r="FC367" s="161"/>
      <c r="FD367" s="161"/>
      <c r="FE367" s="161"/>
      <c r="FF367" s="161"/>
      <c r="FG367" s="161"/>
      <c r="FH367" s="161"/>
      <c r="FI367" s="161"/>
      <c r="FJ367" s="161"/>
      <c r="FK367" s="161"/>
      <c r="FL367" s="161"/>
      <c r="FM367" s="161"/>
      <c r="FN367" s="161"/>
      <c r="FO367" s="161"/>
      <c r="FP367" s="161"/>
      <c r="FQ367" s="161"/>
      <c r="FR367" s="161"/>
      <c r="FS367" s="161"/>
      <c r="FT367" s="161"/>
      <c r="FU367" s="161"/>
      <c r="FV367" s="161"/>
      <c r="FW367" s="161"/>
      <c r="FX367" s="161"/>
      <c r="FY367" s="161"/>
      <c r="FZ367" s="161"/>
      <c r="GA367" s="161"/>
      <c r="GB367" s="161"/>
      <c r="GC367" s="161"/>
      <c r="GD367" s="161"/>
      <c r="GE367" s="161"/>
      <c r="GF367" s="161"/>
      <c r="GG367" s="161"/>
      <c r="GH367" s="161"/>
      <c r="GI367" s="161"/>
      <c r="GJ367" s="161"/>
      <c r="GK367" s="161"/>
      <c r="GL367" s="161"/>
      <c r="GM367" s="161"/>
      <c r="GN367" s="161"/>
      <c r="GO367" s="161"/>
      <c r="GP367" s="161"/>
      <c r="GQ367" s="161"/>
      <c r="GR367" s="161"/>
      <c r="GS367" s="161"/>
      <c r="GT367" s="161"/>
      <c r="GU367" s="161"/>
      <c r="GV367" s="161"/>
      <c r="GW367" s="161"/>
      <c r="GX367" s="161"/>
      <c r="GY367" s="161"/>
      <c r="GZ367" s="161"/>
      <c r="HA367" s="161"/>
      <c r="HB367" s="161"/>
      <c r="HC367" s="161"/>
      <c r="HD367" s="161"/>
      <c r="HE367" s="161"/>
      <c r="HF367" s="161"/>
      <c r="HG367" s="161"/>
      <c r="HH367" s="161"/>
      <c r="HI367" s="161"/>
      <c r="HJ367" s="161"/>
      <c r="HK367" s="161"/>
      <c r="HL367" s="161"/>
      <c r="HM367" s="161"/>
      <c r="HN367" s="161"/>
      <c r="HO367" s="161"/>
      <c r="HP367" s="161"/>
      <c r="HQ367" s="161"/>
      <c r="HR367" s="161"/>
      <c r="HS367" s="161"/>
      <c r="HT367" s="161"/>
      <c r="HU367" s="161"/>
      <c r="HV367" s="161"/>
      <c r="HW367" s="161"/>
      <c r="HX367" s="161"/>
      <c r="HY367" s="161"/>
      <c r="HZ367" s="161"/>
      <c r="IA367" s="161"/>
      <c r="IB367" s="161"/>
      <c r="IC367" s="161"/>
      <c r="ID367" s="161"/>
      <c r="IE367" s="161"/>
      <c r="IF367" s="161"/>
      <c r="IG367" s="161"/>
      <c r="IH367" s="161"/>
      <c r="II367" s="161"/>
      <c r="IJ367" s="161"/>
      <c r="IK367" s="161"/>
      <c r="IL367" s="161"/>
      <c r="IM367" s="161"/>
      <c r="IN367" s="161"/>
      <c r="IO367" s="161"/>
      <c r="IP367" s="161"/>
      <c r="IQ367" s="161"/>
      <c r="IR367" s="161"/>
      <c r="IS367" s="161"/>
      <c r="IT367" s="161"/>
      <c r="IU367" s="161"/>
      <c r="IV367" s="161"/>
    </row>
    <row r="368" spans="1:256" ht="45" customHeight="1" thickTop="1" x14ac:dyDescent="0.5">
      <c r="B368" s="29"/>
      <c r="C368" s="50" t="s">
        <v>426</v>
      </c>
      <c r="D368" s="279" t="s">
        <v>427</v>
      </c>
      <c r="E368" s="52"/>
      <c r="F368" s="314"/>
      <c r="G368" s="115"/>
      <c r="H368" s="78"/>
      <c r="I368" s="78">
        <f>SUM(I369:I371)</f>
        <v>2390</v>
      </c>
      <c r="J368" s="78">
        <f>SUM(J369:J371)</f>
        <v>2000</v>
      </c>
      <c r="K368" s="78">
        <f>SUM(K369:K371)</f>
        <v>0</v>
      </c>
      <c r="L368" s="78"/>
      <c r="M368" s="78"/>
      <c r="N368" s="78"/>
      <c r="O368" s="78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  <c r="CG368" s="2"/>
      <c r="CH368" s="2"/>
      <c r="CI368" s="2"/>
      <c r="CJ368" s="2"/>
      <c r="CK368" s="2"/>
      <c r="CL368" s="2"/>
      <c r="CM368" s="2"/>
      <c r="CN368" s="2"/>
      <c r="CO368" s="2"/>
      <c r="CP368" s="2"/>
      <c r="CQ368" s="2"/>
      <c r="CR368" s="2"/>
      <c r="CS368" s="2"/>
      <c r="CT368" s="2"/>
      <c r="CU368" s="2"/>
      <c r="CV368" s="2"/>
      <c r="CW368" s="2"/>
      <c r="CX368" s="2"/>
      <c r="CY368" s="2"/>
      <c r="CZ368" s="2"/>
      <c r="DA368" s="2"/>
      <c r="DB368" s="2"/>
      <c r="DC368" s="2"/>
      <c r="DD368" s="2"/>
      <c r="DE368" s="2"/>
      <c r="DF368" s="2"/>
      <c r="DG368" s="2"/>
      <c r="DH368" s="2"/>
      <c r="DI368" s="2"/>
      <c r="DJ368" s="2"/>
      <c r="DK368" s="2"/>
      <c r="DL368" s="2"/>
      <c r="DM368" s="2"/>
      <c r="DN368" s="2"/>
      <c r="DO368" s="2"/>
      <c r="DP368" s="2"/>
      <c r="DQ368" s="2"/>
      <c r="DR368" s="2"/>
      <c r="DS368" s="2"/>
      <c r="DT368" s="2"/>
      <c r="DU368" s="2"/>
      <c r="DV368" s="2"/>
      <c r="DW368" s="2"/>
      <c r="DX368" s="2"/>
      <c r="DY368" s="2"/>
      <c r="DZ368" s="2"/>
      <c r="EA368" s="2"/>
      <c r="EB368" s="2"/>
      <c r="EC368" s="2"/>
      <c r="ED368" s="2"/>
      <c r="EE368" s="2"/>
      <c r="EF368" s="2"/>
      <c r="EG368" s="2"/>
      <c r="EH368" s="2"/>
      <c r="EI368" s="2"/>
      <c r="EJ368" s="2"/>
      <c r="EK368" s="2"/>
      <c r="EL368" s="2"/>
      <c r="EM368" s="2"/>
      <c r="EN368" s="2"/>
      <c r="EO368" s="2"/>
      <c r="EP368" s="2"/>
      <c r="EQ368" s="2"/>
      <c r="ER368" s="2"/>
      <c r="ES368" s="2"/>
      <c r="ET368" s="2"/>
      <c r="EU368" s="2"/>
      <c r="EV368" s="2"/>
      <c r="EW368" s="2"/>
      <c r="EX368" s="2"/>
      <c r="EY368" s="2"/>
      <c r="EZ368" s="2"/>
      <c r="FA368" s="2"/>
      <c r="FB368" s="2"/>
      <c r="FC368" s="2"/>
      <c r="FD368" s="2"/>
      <c r="FE368" s="2"/>
      <c r="FF368" s="2"/>
      <c r="FG368" s="2"/>
      <c r="FH368" s="2"/>
      <c r="FI368" s="2"/>
      <c r="FJ368" s="2"/>
      <c r="FK368" s="2"/>
      <c r="FL368" s="2"/>
      <c r="FM368" s="2"/>
      <c r="FN368" s="2"/>
      <c r="FO368" s="2"/>
      <c r="FP368" s="2"/>
      <c r="FQ368" s="2"/>
      <c r="FR368" s="2"/>
      <c r="FS368" s="2"/>
      <c r="FT368" s="2"/>
      <c r="FU368" s="2"/>
      <c r="FV368" s="2"/>
      <c r="FW368" s="2"/>
      <c r="FX368" s="2"/>
      <c r="FY368" s="2"/>
      <c r="FZ368" s="2"/>
      <c r="GA368" s="2"/>
      <c r="GB368" s="2"/>
      <c r="GC368" s="2"/>
      <c r="GD368" s="2"/>
      <c r="GE368" s="2"/>
      <c r="GF368" s="2"/>
      <c r="GG368" s="2"/>
      <c r="GH368" s="2"/>
      <c r="GI368" s="2"/>
      <c r="GJ368" s="2"/>
      <c r="GK368" s="2"/>
      <c r="GL368" s="2"/>
      <c r="GM368" s="2"/>
      <c r="GN368" s="2"/>
      <c r="GO368" s="2"/>
      <c r="GP368" s="2"/>
      <c r="GQ368" s="2"/>
      <c r="GR368" s="2"/>
      <c r="GS368" s="2"/>
      <c r="GT368" s="2"/>
      <c r="GU368" s="2"/>
      <c r="GV368" s="2"/>
      <c r="GW368" s="2"/>
      <c r="GX368" s="2"/>
      <c r="GY368" s="2"/>
      <c r="GZ368" s="2"/>
      <c r="HA368" s="2"/>
      <c r="HB368" s="2"/>
      <c r="HC368" s="2"/>
      <c r="HD368" s="2"/>
      <c r="HE368" s="2"/>
      <c r="HF368" s="2"/>
      <c r="HG368" s="2"/>
      <c r="HH368" s="2"/>
      <c r="HI368" s="2"/>
      <c r="HJ368" s="2"/>
      <c r="HK368" s="2"/>
      <c r="HL368" s="2"/>
      <c r="HM368" s="2"/>
      <c r="HN368" s="2"/>
      <c r="HO368" s="2"/>
      <c r="HP368" s="2"/>
      <c r="HQ368" s="2"/>
      <c r="HR368" s="2"/>
      <c r="HS368" s="2"/>
      <c r="HT368" s="2"/>
      <c r="HU368" s="2"/>
      <c r="HV368" s="2"/>
      <c r="HW368" s="2"/>
      <c r="HX368" s="2"/>
      <c r="HY368" s="2"/>
      <c r="HZ368" s="2"/>
      <c r="IA368" s="2"/>
      <c r="IB368" s="2"/>
      <c r="IC368" s="2"/>
      <c r="ID368" s="2"/>
      <c r="IE368" s="2"/>
      <c r="IF368" s="2"/>
      <c r="IG368" s="2"/>
      <c r="IH368" s="2"/>
      <c r="II368" s="2"/>
      <c r="IJ368" s="2"/>
      <c r="IK368" s="2"/>
      <c r="IL368" s="2"/>
      <c r="IM368" s="2"/>
      <c r="IN368" s="2"/>
      <c r="IO368" s="2"/>
      <c r="IP368" s="2"/>
      <c r="IQ368" s="2"/>
      <c r="IR368" s="2"/>
      <c r="IS368" s="2"/>
      <c r="IT368" s="2"/>
      <c r="IU368" s="2"/>
      <c r="IV368" s="2"/>
    </row>
    <row r="369" spans="2:256" ht="45" customHeight="1" x14ac:dyDescent="0.5">
      <c r="B369" s="29"/>
      <c r="C369" s="50"/>
      <c r="D369" s="279"/>
      <c r="E369" s="52" t="s">
        <v>19</v>
      </c>
      <c r="F369" s="181" t="s">
        <v>428</v>
      </c>
      <c r="G369" s="85"/>
      <c r="H369" s="75"/>
      <c r="I369" s="75">
        <v>50</v>
      </c>
      <c r="J369" s="75">
        <v>50</v>
      </c>
      <c r="K369" s="75"/>
      <c r="L369" s="75"/>
      <c r="M369" s="75"/>
      <c r="N369" s="75"/>
      <c r="O369" s="75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  <c r="CG369" s="2"/>
      <c r="CH369" s="2"/>
      <c r="CI369" s="2"/>
      <c r="CJ369" s="2"/>
      <c r="CK369" s="2"/>
      <c r="CL369" s="2"/>
      <c r="CM369" s="2"/>
      <c r="CN369" s="2"/>
      <c r="CO369" s="2"/>
      <c r="CP369" s="2"/>
      <c r="CQ369" s="2"/>
      <c r="CR369" s="2"/>
      <c r="CS369" s="2"/>
      <c r="CT369" s="2"/>
      <c r="CU369" s="2"/>
      <c r="CV369" s="2"/>
      <c r="CW369" s="2"/>
      <c r="CX369" s="2"/>
      <c r="CY369" s="2"/>
      <c r="CZ369" s="2"/>
      <c r="DA369" s="2"/>
      <c r="DB369" s="2"/>
      <c r="DC369" s="2"/>
      <c r="DD369" s="2"/>
      <c r="DE369" s="2"/>
      <c r="DF369" s="2"/>
      <c r="DG369" s="2"/>
      <c r="DH369" s="2"/>
      <c r="DI369" s="2"/>
      <c r="DJ369" s="2"/>
      <c r="DK369" s="2"/>
      <c r="DL369" s="2"/>
      <c r="DM369" s="2"/>
      <c r="DN369" s="2"/>
      <c r="DO369" s="2"/>
      <c r="DP369" s="2"/>
      <c r="DQ369" s="2"/>
      <c r="DR369" s="2"/>
      <c r="DS369" s="2"/>
      <c r="DT369" s="2"/>
      <c r="DU369" s="2"/>
      <c r="DV369" s="2"/>
      <c r="DW369" s="2"/>
      <c r="DX369" s="2"/>
      <c r="DY369" s="2"/>
      <c r="DZ369" s="2"/>
      <c r="EA369" s="2"/>
      <c r="EB369" s="2"/>
      <c r="EC369" s="2"/>
      <c r="ED369" s="2"/>
      <c r="EE369" s="2"/>
      <c r="EF369" s="2"/>
      <c r="EG369" s="2"/>
      <c r="EH369" s="2"/>
      <c r="EI369" s="2"/>
      <c r="EJ369" s="2"/>
      <c r="EK369" s="2"/>
      <c r="EL369" s="2"/>
      <c r="EM369" s="2"/>
      <c r="EN369" s="2"/>
      <c r="EO369" s="2"/>
      <c r="EP369" s="2"/>
      <c r="EQ369" s="2"/>
      <c r="ER369" s="2"/>
      <c r="ES369" s="2"/>
      <c r="ET369" s="2"/>
      <c r="EU369" s="2"/>
      <c r="EV369" s="2"/>
      <c r="EW369" s="2"/>
      <c r="EX369" s="2"/>
      <c r="EY369" s="2"/>
      <c r="EZ369" s="2"/>
      <c r="FA369" s="2"/>
      <c r="FB369" s="2"/>
      <c r="FC369" s="2"/>
      <c r="FD369" s="2"/>
      <c r="FE369" s="2"/>
      <c r="FF369" s="2"/>
      <c r="FG369" s="2"/>
      <c r="FH369" s="2"/>
      <c r="FI369" s="2"/>
      <c r="FJ369" s="2"/>
      <c r="FK369" s="2"/>
      <c r="FL369" s="2"/>
      <c r="FM369" s="2"/>
      <c r="FN369" s="2"/>
      <c r="FO369" s="2"/>
      <c r="FP369" s="2"/>
      <c r="FQ369" s="2"/>
      <c r="FR369" s="2"/>
      <c r="FS369" s="2"/>
      <c r="FT369" s="2"/>
      <c r="FU369" s="2"/>
      <c r="FV369" s="2"/>
      <c r="FW369" s="2"/>
      <c r="FX369" s="2"/>
      <c r="FY369" s="2"/>
      <c r="FZ369" s="2"/>
      <c r="GA369" s="2"/>
      <c r="GB369" s="2"/>
      <c r="GC369" s="2"/>
      <c r="GD369" s="2"/>
      <c r="GE369" s="2"/>
      <c r="GF369" s="2"/>
      <c r="GG369" s="2"/>
      <c r="GH369" s="2"/>
      <c r="GI369" s="2"/>
      <c r="GJ369" s="2"/>
      <c r="GK369" s="2"/>
      <c r="GL369" s="2"/>
      <c r="GM369" s="2"/>
      <c r="GN369" s="2"/>
      <c r="GO369" s="2"/>
      <c r="GP369" s="2"/>
      <c r="GQ369" s="2"/>
      <c r="GR369" s="2"/>
      <c r="GS369" s="2"/>
      <c r="GT369" s="2"/>
      <c r="GU369" s="2"/>
      <c r="GV369" s="2"/>
      <c r="GW369" s="2"/>
      <c r="GX369" s="2"/>
      <c r="GY369" s="2"/>
      <c r="GZ369" s="2"/>
      <c r="HA369" s="2"/>
      <c r="HB369" s="2"/>
      <c r="HC369" s="2"/>
      <c r="HD369" s="2"/>
      <c r="HE369" s="2"/>
      <c r="HF369" s="2"/>
      <c r="HG369" s="2"/>
      <c r="HH369" s="2"/>
      <c r="HI369" s="2"/>
      <c r="HJ369" s="2"/>
      <c r="HK369" s="2"/>
      <c r="HL369" s="2"/>
      <c r="HM369" s="2"/>
      <c r="HN369" s="2"/>
      <c r="HO369" s="2"/>
      <c r="HP369" s="2"/>
      <c r="HQ369" s="2"/>
      <c r="HR369" s="2"/>
      <c r="HS369" s="2"/>
      <c r="HT369" s="2"/>
      <c r="HU369" s="2"/>
      <c r="HV369" s="2"/>
      <c r="HW369" s="2"/>
      <c r="HX369" s="2"/>
      <c r="HY369" s="2"/>
      <c r="HZ369" s="2"/>
      <c r="IA369" s="2"/>
      <c r="IB369" s="2"/>
      <c r="IC369" s="2"/>
      <c r="ID369" s="2"/>
      <c r="IE369" s="2"/>
      <c r="IF369" s="2"/>
      <c r="IG369" s="2"/>
      <c r="IH369" s="2"/>
      <c r="II369" s="2"/>
      <c r="IJ369" s="2"/>
      <c r="IK369" s="2"/>
      <c r="IL369" s="2"/>
      <c r="IM369" s="2"/>
      <c r="IN369" s="2"/>
      <c r="IO369" s="2"/>
      <c r="IP369" s="2"/>
      <c r="IQ369" s="2"/>
      <c r="IR369" s="2"/>
      <c r="IS369" s="2"/>
      <c r="IT369" s="2"/>
      <c r="IU369" s="2"/>
      <c r="IV369" s="2"/>
    </row>
    <row r="370" spans="2:256" ht="45" customHeight="1" x14ac:dyDescent="0.5">
      <c r="B370" s="29"/>
      <c r="C370" s="56"/>
      <c r="D370" s="280"/>
      <c r="E370" s="57" t="s">
        <v>21</v>
      </c>
      <c r="F370" s="229" t="s">
        <v>429</v>
      </c>
      <c r="G370" s="75"/>
      <c r="H370" s="75"/>
      <c r="I370" s="75">
        <v>1990</v>
      </c>
      <c r="J370" s="75">
        <v>1650</v>
      </c>
      <c r="K370" s="75"/>
      <c r="L370" s="75"/>
      <c r="M370" s="75"/>
      <c r="N370" s="75"/>
      <c r="O370" s="75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  <c r="CG370" s="2"/>
      <c r="CH370" s="2"/>
      <c r="CI370" s="2"/>
      <c r="CJ370" s="2"/>
      <c r="CK370" s="2"/>
      <c r="CL370" s="2"/>
      <c r="CM370" s="2"/>
      <c r="CN370" s="2"/>
      <c r="CO370" s="2"/>
      <c r="CP370" s="2"/>
      <c r="CQ370" s="2"/>
      <c r="CR370" s="2"/>
      <c r="CS370" s="2"/>
      <c r="CT370" s="2"/>
      <c r="CU370" s="2"/>
      <c r="CV370" s="2"/>
      <c r="CW370" s="2"/>
      <c r="CX370" s="2"/>
      <c r="CY370" s="2"/>
      <c r="CZ370" s="2"/>
      <c r="DA370" s="2"/>
      <c r="DB370" s="2"/>
      <c r="DC370" s="2"/>
      <c r="DD370" s="2"/>
      <c r="DE370" s="2"/>
      <c r="DF370" s="2"/>
      <c r="DG370" s="2"/>
      <c r="DH370" s="2"/>
      <c r="DI370" s="2"/>
      <c r="DJ370" s="2"/>
      <c r="DK370" s="2"/>
      <c r="DL370" s="2"/>
      <c r="DM370" s="2"/>
      <c r="DN370" s="2"/>
      <c r="DO370" s="2"/>
      <c r="DP370" s="2"/>
      <c r="DQ370" s="2"/>
      <c r="DR370" s="2"/>
      <c r="DS370" s="2"/>
      <c r="DT370" s="2"/>
      <c r="DU370" s="2"/>
      <c r="DV370" s="2"/>
      <c r="DW370" s="2"/>
      <c r="DX370" s="2"/>
      <c r="DY370" s="2"/>
      <c r="DZ370" s="2"/>
      <c r="EA370" s="2"/>
      <c r="EB370" s="2"/>
      <c r="EC370" s="2"/>
      <c r="ED370" s="2"/>
      <c r="EE370" s="2"/>
      <c r="EF370" s="2"/>
      <c r="EG370" s="2"/>
      <c r="EH370" s="2"/>
      <c r="EI370" s="2"/>
      <c r="EJ370" s="2"/>
      <c r="EK370" s="2"/>
      <c r="EL370" s="2"/>
      <c r="EM370" s="2"/>
      <c r="EN370" s="2"/>
      <c r="EO370" s="2"/>
      <c r="EP370" s="2"/>
      <c r="EQ370" s="2"/>
      <c r="ER370" s="2"/>
      <c r="ES370" s="2"/>
      <c r="ET370" s="2"/>
      <c r="EU370" s="2"/>
      <c r="EV370" s="2"/>
      <c r="EW370" s="2"/>
      <c r="EX370" s="2"/>
      <c r="EY370" s="2"/>
      <c r="EZ370" s="2"/>
      <c r="FA370" s="2"/>
      <c r="FB370" s="2"/>
      <c r="FC370" s="2"/>
      <c r="FD370" s="2"/>
      <c r="FE370" s="2"/>
      <c r="FF370" s="2"/>
      <c r="FG370" s="2"/>
      <c r="FH370" s="2"/>
      <c r="FI370" s="2"/>
      <c r="FJ370" s="2"/>
      <c r="FK370" s="2"/>
      <c r="FL370" s="2"/>
      <c r="FM370" s="2"/>
      <c r="FN370" s="2"/>
      <c r="FO370" s="2"/>
      <c r="FP370" s="2"/>
      <c r="FQ370" s="2"/>
      <c r="FR370" s="2"/>
      <c r="FS370" s="2"/>
      <c r="FT370" s="2"/>
      <c r="FU370" s="2"/>
      <c r="FV370" s="2"/>
      <c r="FW370" s="2"/>
      <c r="FX370" s="2"/>
      <c r="FY370" s="2"/>
      <c r="FZ370" s="2"/>
      <c r="GA370" s="2"/>
      <c r="GB370" s="2"/>
      <c r="GC370" s="2"/>
      <c r="GD370" s="2"/>
      <c r="GE370" s="2"/>
      <c r="GF370" s="2"/>
      <c r="GG370" s="2"/>
      <c r="GH370" s="2"/>
      <c r="GI370" s="2"/>
      <c r="GJ370" s="2"/>
      <c r="GK370" s="2"/>
      <c r="GL370" s="2"/>
      <c r="GM370" s="2"/>
      <c r="GN370" s="2"/>
      <c r="GO370" s="2"/>
      <c r="GP370" s="2"/>
      <c r="GQ370" s="2"/>
      <c r="GR370" s="2"/>
      <c r="GS370" s="2"/>
      <c r="GT370" s="2"/>
      <c r="GU370" s="2"/>
      <c r="GV370" s="2"/>
      <c r="GW370" s="2"/>
      <c r="GX370" s="2"/>
      <c r="GY370" s="2"/>
      <c r="GZ370" s="2"/>
      <c r="HA370" s="2"/>
      <c r="HB370" s="2"/>
      <c r="HC370" s="2"/>
      <c r="HD370" s="2"/>
      <c r="HE370" s="2"/>
      <c r="HF370" s="2"/>
      <c r="HG370" s="2"/>
      <c r="HH370" s="2"/>
      <c r="HI370" s="2"/>
      <c r="HJ370" s="2"/>
      <c r="HK370" s="2"/>
      <c r="HL370" s="2"/>
      <c r="HM370" s="2"/>
      <c r="HN370" s="2"/>
      <c r="HO370" s="2"/>
      <c r="HP370" s="2"/>
      <c r="HQ370" s="2"/>
      <c r="HR370" s="2"/>
      <c r="HS370" s="2"/>
      <c r="HT370" s="2"/>
      <c r="HU370" s="2"/>
      <c r="HV370" s="2"/>
      <c r="HW370" s="2"/>
      <c r="HX370" s="2"/>
      <c r="HY370" s="2"/>
      <c r="HZ370" s="2"/>
      <c r="IA370" s="2"/>
      <c r="IB370" s="2"/>
      <c r="IC370" s="2"/>
      <c r="ID370" s="2"/>
      <c r="IE370" s="2"/>
      <c r="IF370" s="2"/>
      <c r="IG370" s="2"/>
      <c r="IH370" s="2"/>
      <c r="II370" s="2"/>
      <c r="IJ370" s="2"/>
      <c r="IK370" s="2"/>
      <c r="IL370" s="2"/>
      <c r="IM370" s="2"/>
      <c r="IN370" s="2"/>
      <c r="IO370" s="2"/>
      <c r="IP370" s="2"/>
      <c r="IQ370" s="2"/>
      <c r="IR370" s="2"/>
      <c r="IS370" s="2"/>
      <c r="IT370" s="2"/>
      <c r="IU370" s="2"/>
      <c r="IV370" s="2"/>
    </row>
    <row r="371" spans="2:256" ht="45" customHeight="1" thickBot="1" x14ac:dyDescent="0.55000000000000004">
      <c r="B371" s="29"/>
      <c r="C371" s="56"/>
      <c r="D371" s="58"/>
      <c r="E371" s="57" t="s">
        <v>77</v>
      </c>
      <c r="F371" s="234" t="s">
        <v>430</v>
      </c>
      <c r="G371" s="75"/>
      <c r="H371" s="75"/>
      <c r="I371" s="75">
        <v>350</v>
      </c>
      <c r="J371" s="75">
        <v>300</v>
      </c>
      <c r="K371" s="75"/>
      <c r="L371" s="75"/>
      <c r="M371" s="75"/>
      <c r="N371" s="75"/>
      <c r="O371" s="75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  <c r="CG371" s="2"/>
      <c r="CH371" s="2"/>
      <c r="CI371" s="2"/>
      <c r="CJ371" s="2"/>
      <c r="CK371" s="2"/>
      <c r="CL371" s="2"/>
      <c r="CM371" s="2"/>
      <c r="CN371" s="2"/>
      <c r="CO371" s="2"/>
      <c r="CP371" s="2"/>
      <c r="CQ371" s="2"/>
      <c r="CR371" s="2"/>
      <c r="CS371" s="2"/>
      <c r="CT371" s="2"/>
      <c r="CU371" s="2"/>
      <c r="CV371" s="2"/>
      <c r="CW371" s="2"/>
      <c r="CX371" s="2"/>
      <c r="CY371" s="2"/>
      <c r="CZ371" s="2"/>
      <c r="DA371" s="2"/>
      <c r="DB371" s="2"/>
      <c r="DC371" s="2"/>
      <c r="DD371" s="2"/>
      <c r="DE371" s="2"/>
      <c r="DF371" s="2"/>
      <c r="DG371" s="2"/>
      <c r="DH371" s="2"/>
      <c r="DI371" s="2"/>
      <c r="DJ371" s="2"/>
      <c r="DK371" s="2"/>
      <c r="DL371" s="2"/>
      <c r="DM371" s="2"/>
      <c r="DN371" s="2"/>
      <c r="DO371" s="2"/>
      <c r="DP371" s="2"/>
      <c r="DQ371" s="2"/>
      <c r="DR371" s="2"/>
      <c r="DS371" s="2"/>
      <c r="DT371" s="2"/>
      <c r="DU371" s="2"/>
      <c r="DV371" s="2"/>
      <c r="DW371" s="2"/>
      <c r="DX371" s="2"/>
      <c r="DY371" s="2"/>
      <c r="DZ371" s="2"/>
      <c r="EA371" s="2"/>
      <c r="EB371" s="2"/>
      <c r="EC371" s="2"/>
      <c r="ED371" s="2"/>
      <c r="EE371" s="2"/>
      <c r="EF371" s="2"/>
      <c r="EG371" s="2"/>
      <c r="EH371" s="2"/>
      <c r="EI371" s="2"/>
      <c r="EJ371" s="2"/>
      <c r="EK371" s="2"/>
      <c r="EL371" s="2"/>
      <c r="EM371" s="2"/>
      <c r="EN371" s="2"/>
      <c r="EO371" s="2"/>
      <c r="EP371" s="2"/>
      <c r="EQ371" s="2"/>
      <c r="ER371" s="2"/>
      <c r="ES371" s="2"/>
      <c r="ET371" s="2"/>
      <c r="EU371" s="2"/>
      <c r="EV371" s="2"/>
      <c r="EW371" s="2"/>
      <c r="EX371" s="2"/>
      <c r="EY371" s="2"/>
      <c r="EZ371" s="2"/>
      <c r="FA371" s="2"/>
      <c r="FB371" s="2"/>
      <c r="FC371" s="2"/>
      <c r="FD371" s="2"/>
      <c r="FE371" s="2"/>
      <c r="FF371" s="2"/>
      <c r="FG371" s="2"/>
      <c r="FH371" s="2"/>
      <c r="FI371" s="2"/>
      <c r="FJ371" s="2"/>
      <c r="FK371" s="2"/>
      <c r="FL371" s="2"/>
      <c r="FM371" s="2"/>
      <c r="FN371" s="2"/>
      <c r="FO371" s="2"/>
      <c r="FP371" s="2"/>
      <c r="FQ371" s="2"/>
      <c r="FR371" s="2"/>
      <c r="FS371" s="2"/>
      <c r="FT371" s="2"/>
      <c r="FU371" s="2"/>
      <c r="FV371" s="2"/>
      <c r="FW371" s="2"/>
      <c r="FX371" s="2"/>
      <c r="FY371" s="2"/>
      <c r="FZ371" s="2"/>
      <c r="GA371" s="2"/>
      <c r="GB371" s="2"/>
      <c r="GC371" s="2"/>
      <c r="GD371" s="2"/>
      <c r="GE371" s="2"/>
      <c r="GF371" s="2"/>
      <c r="GG371" s="2"/>
      <c r="GH371" s="2"/>
      <c r="GI371" s="2"/>
      <c r="GJ371" s="2"/>
      <c r="GK371" s="2"/>
      <c r="GL371" s="2"/>
      <c r="GM371" s="2"/>
      <c r="GN371" s="2"/>
      <c r="GO371" s="2"/>
      <c r="GP371" s="2"/>
      <c r="GQ371" s="2"/>
      <c r="GR371" s="2"/>
      <c r="GS371" s="2"/>
      <c r="GT371" s="2"/>
      <c r="GU371" s="2"/>
      <c r="GV371" s="2"/>
      <c r="GW371" s="2"/>
      <c r="GX371" s="2"/>
      <c r="GY371" s="2"/>
      <c r="GZ371" s="2"/>
      <c r="HA371" s="2"/>
      <c r="HB371" s="2"/>
      <c r="HC371" s="2"/>
      <c r="HD371" s="2"/>
      <c r="HE371" s="2"/>
      <c r="HF371" s="2"/>
      <c r="HG371" s="2"/>
      <c r="HH371" s="2"/>
      <c r="HI371" s="2"/>
      <c r="HJ371" s="2"/>
      <c r="HK371" s="2"/>
      <c r="HL371" s="2"/>
      <c r="HM371" s="2"/>
      <c r="HN371" s="2"/>
      <c r="HO371" s="2"/>
      <c r="HP371" s="2"/>
      <c r="HQ371" s="2"/>
      <c r="HR371" s="2"/>
      <c r="HS371" s="2"/>
      <c r="HT371" s="2"/>
      <c r="HU371" s="2"/>
      <c r="HV371" s="2"/>
      <c r="HW371" s="2"/>
      <c r="HX371" s="2"/>
      <c r="HY371" s="2"/>
      <c r="HZ371" s="2"/>
      <c r="IA371" s="2"/>
      <c r="IB371" s="2"/>
      <c r="IC371" s="2"/>
      <c r="ID371" s="2"/>
      <c r="IE371" s="2"/>
      <c r="IF371" s="2"/>
      <c r="IG371" s="2"/>
      <c r="IH371" s="2"/>
      <c r="II371" s="2"/>
      <c r="IJ371" s="2"/>
      <c r="IK371" s="2"/>
      <c r="IL371" s="2"/>
      <c r="IM371" s="2"/>
      <c r="IN371" s="2"/>
      <c r="IO371" s="2"/>
      <c r="IP371" s="2"/>
      <c r="IQ371" s="2"/>
      <c r="IR371" s="2"/>
      <c r="IS371" s="2"/>
      <c r="IT371" s="2"/>
      <c r="IU371" s="2"/>
      <c r="IV371" s="2"/>
    </row>
    <row r="372" spans="2:256" ht="45" customHeight="1" thickTop="1" thickBot="1" x14ac:dyDescent="0.55000000000000004">
      <c r="B372" s="29"/>
      <c r="C372" s="157" t="s">
        <v>431</v>
      </c>
      <c r="D372" s="187" t="s">
        <v>432</v>
      </c>
      <c r="E372" s="159"/>
      <c r="F372" s="158"/>
      <c r="G372" s="190"/>
      <c r="H372" s="190"/>
      <c r="I372" s="190">
        <f>I373+I377</f>
        <v>12000</v>
      </c>
      <c r="J372" s="190">
        <f>J373+J377</f>
        <v>12420</v>
      </c>
      <c r="K372" s="190">
        <f t="shared" ref="K372:M372" si="32">K373+K377</f>
        <v>0</v>
      </c>
      <c r="L372" s="190">
        <f t="shared" si="32"/>
        <v>0</v>
      </c>
      <c r="M372" s="190">
        <f t="shared" si="32"/>
        <v>0</v>
      </c>
      <c r="N372" s="190"/>
      <c r="O372" s="190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  <c r="CG372" s="2"/>
      <c r="CH372" s="2"/>
      <c r="CI372" s="2"/>
      <c r="CJ372" s="2"/>
      <c r="CK372" s="2"/>
      <c r="CL372" s="2"/>
      <c r="CM372" s="2"/>
      <c r="CN372" s="2"/>
      <c r="CO372" s="2"/>
      <c r="CP372" s="2"/>
      <c r="CQ372" s="2"/>
      <c r="CR372" s="2"/>
      <c r="CS372" s="2"/>
      <c r="CT372" s="2"/>
      <c r="CU372" s="2"/>
      <c r="CV372" s="2"/>
      <c r="CW372" s="2"/>
      <c r="CX372" s="2"/>
      <c r="CY372" s="2"/>
      <c r="CZ372" s="2"/>
      <c r="DA372" s="2"/>
      <c r="DB372" s="2"/>
      <c r="DC372" s="2"/>
      <c r="DD372" s="2"/>
      <c r="DE372" s="2"/>
      <c r="DF372" s="2"/>
      <c r="DG372" s="2"/>
      <c r="DH372" s="2"/>
      <c r="DI372" s="2"/>
      <c r="DJ372" s="2"/>
      <c r="DK372" s="2"/>
      <c r="DL372" s="2"/>
      <c r="DM372" s="2"/>
      <c r="DN372" s="2"/>
      <c r="DO372" s="2"/>
      <c r="DP372" s="2"/>
      <c r="DQ372" s="2"/>
      <c r="DR372" s="2"/>
      <c r="DS372" s="2"/>
      <c r="DT372" s="2"/>
      <c r="DU372" s="2"/>
      <c r="DV372" s="2"/>
      <c r="DW372" s="2"/>
      <c r="DX372" s="2"/>
      <c r="DY372" s="2"/>
      <c r="DZ372" s="2"/>
      <c r="EA372" s="2"/>
      <c r="EB372" s="2"/>
      <c r="EC372" s="2"/>
      <c r="ED372" s="2"/>
      <c r="EE372" s="2"/>
      <c r="EF372" s="2"/>
      <c r="EG372" s="2"/>
      <c r="EH372" s="2"/>
      <c r="EI372" s="2"/>
      <c r="EJ372" s="2"/>
      <c r="EK372" s="2"/>
      <c r="EL372" s="2"/>
      <c r="EM372" s="2"/>
      <c r="EN372" s="2"/>
      <c r="EO372" s="2"/>
      <c r="EP372" s="2"/>
      <c r="EQ372" s="2"/>
      <c r="ER372" s="2"/>
      <c r="ES372" s="2"/>
      <c r="ET372" s="2"/>
      <c r="EU372" s="2"/>
      <c r="EV372" s="2"/>
      <c r="EW372" s="2"/>
      <c r="EX372" s="2"/>
      <c r="EY372" s="2"/>
      <c r="EZ372" s="2"/>
      <c r="FA372" s="2"/>
      <c r="FB372" s="2"/>
      <c r="FC372" s="2"/>
      <c r="FD372" s="2"/>
      <c r="FE372" s="2"/>
      <c r="FF372" s="2"/>
      <c r="FG372" s="2"/>
      <c r="FH372" s="2"/>
      <c r="FI372" s="2"/>
      <c r="FJ372" s="2"/>
      <c r="FK372" s="2"/>
      <c r="FL372" s="2"/>
      <c r="FM372" s="2"/>
      <c r="FN372" s="2"/>
      <c r="FO372" s="2"/>
      <c r="FP372" s="2"/>
      <c r="FQ372" s="2"/>
      <c r="FR372" s="2"/>
      <c r="FS372" s="2"/>
      <c r="FT372" s="2"/>
      <c r="FU372" s="2"/>
      <c r="FV372" s="2"/>
      <c r="FW372" s="2"/>
      <c r="FX372" s="2"/>
      <c r="FY372" s="2"/>
      <c r="FZ372" s="2"/>
      <c r="GA372" s="2"/>
      <c r="GB372" s="2"/>
      <c r="GC372" s="2"/>
      <c r="GD372" s="2"/>
      <c r="GE372" s="2"/>
      <c r="GF372" s="2"/>
      <c r="GG372" s="2"/>
      <c r="GH372" s="2"/>
      <c r="GI372" s="2"/>
      <c r="GJ372" s="2"/>
      <c r="GK372" s="2"/>
      <c r="GL372" s="2"/>
      <c r="GM372" s="2"/>
      <c r="GN372" s="2"/>
      <c r="GO372" s="2"/>
      <c r="GP372" s="2"/>
      <c r="GQ372" s="2"/>
      <c r="GR372" s="2"/>
      <c r="GS372" s="2"/>
      <c r="GT372" s="2"/>
      <c r="GU372" s="2"/>
      <c r="GV372" s="2"/>
      <c r="GW372" s="2"/>
      <c r="GX372" s="2"/>
      <c r="GY372" s="2"/>
      <c r="GZ372" s="2"/>
      <c r="HA372" s="2"/>
      <c r="HB372" s="2"/>
      <c r="HC372" s="2"/>
      <c r="HD372" s="2"/>
      <c r="HE372" s="2"/>
      <c r="HF372" s="2"/>
      <c r="HG372" s="2"/>
      <c r="HH372" s="2"/>
      <c r="HI372" s="2"/>
      <c r="HJ372" s="2"/>
      <c r="HK372" s="2"/>
      <c r="HL372" s="2"/>
      <c r="HM372" s="2"/>
      <c r="HN372" s="2"/>
      <c r="HO372" s="2"/>
      <c r="HP372" s="2"/>
      <c r="HQ372" s="2"/>
      <c r="HR372" s="2"/>
      <c r="HS372" s="2"/>
      <c r="HT372" s="2"/>
      <c r="HU372" s="2"/>
      <c r="HV372" s="2"/>
      <c r="HW372" s="2"/>
      <c r="HX372" s="2"/>
      <c r="HY372" s="2"/>
      <c r="HZ372" s="2"/>
      <c r="IA372" s="2"/>
      <c r="IB372" s="2"/>
      <c r="IC372" s="2"/>
      <c r="ID372" s="2"/>
      <c r="IE372" s="2"/>
      <c r="IF372" s="2"/>
      <c r="IG372" s="2"/>
      <c r="IH372" s="2"/>
      <c r="II372" s="2"/>
      <c r="IJ372" s="2"/>
      <c r="IK372" s="2"/>
      <c r="IL372" s="2"/>
      <c r="IM372" s="2"/>
      <c r="IN372" s="2"/>
      <c r="IO372" s="2"/>
      <c r="IP372" s="2"/>
      <c r="IQ372" s="2"/>
      <c r="IR372" s="2"/>
      <c r="IS372" s="2"/>
      <c r="IT372" s="2"/>
      <c r="IU372" s="2"/>
      <c r="IV372" s="2"/>
    </row>
    <row r="373" spans="2:256" ht="45" customHeight="1" thickTop="1" x14ac:dyDescent="0.5">
      <c r="B373" s="29"/>
      <c r="C373" s="50" t="s">
        <v>433</v>
      </c>
      <c r="D373" s="279" t="s">
        <v>434</v>
      </c>
      <c r="E373" s="52"/>
      <c r="F373" s="314" t="s">
        <v>435</v>
      </c>
      <c r="G373" s="315"/>
      <c r="H373" s="315"/>
      <c r="I373" s="315">
        <f>SUM(I374:I375)</f>
        <v>11780</v>
      </c>
      <c r="J373" s="315">
        <f>SUM(J374:J375)</f>
        <v>12200</v>
      </c>
      <c r="K373" s="315">
        <f>SUM(K374:K375)</f>
        <v>0</v>
      </c>
      <c r="L373" s="315"/>
      <c r="M373" s="315"/>
      <c r="N373" s="315"/>
      <c r="O373" s="315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  <c r="CG373" s="2"/>
      <c r="CH373" s="2"/>
      <c r="CI373" s="2"/>
      <c r="CJ373" s="2"/>
      <c r="CK373" s="2"/>
      <c r="CL373" s="2"/>
      <c r="CM373" s="2"/>
      <c r="CN373" s="2"/>
      <c r="CO373" s="2"/>
      <c r="CP373" s="2"/>
      <c r="CQ373" s="2"/>
      <c r="CR373" s="2"/>
      <c r="CS373" s="2"/>
      <c r="CT373" s="2"/>
      <c r="CU373" s="2"/>
      <c r="CV373" s="2"/>
      <c r="CW373" s="2"/>
      <c r="CX373" s="2"/>
      <c r="CY373" s="2"/>
      <c r="CZ373" s="2"/>
      <c r="DA373" s="2"/>
      <c r="DB373" s="2"/>
      <c r="DC373" s="2"/>
      <c r="DD373" s="2"/>
      <c r="DE373" s="2"/>
      <c r="DF373" s="2"/>
      <c r="DG373" s="2"/>
      <c r="DH373" s="2"/>
      <c r="DI373" s="2"/>
      <c r="DJ373" s="2"/>
      <c r="DK373" s="2"/>
      <c r="DL373" s="2"/>
      <c r="DM373" s="2"/>
      <c r="DN373" s="2"/>
      <c r="DO373" s="2"/>
      <c r="DP373" s="2"/>
      <c r="DQ373" s="2"/>
      <c r="DR373" s="2"/>
      <c r="DS373" s="2"/>
      <c r="DT373" s="2"/>
      <c r="DU373" s="2"/>
      <c r="DV373" s="2"/>
      <c r="DW373" s="2"/>
      <c r="DX373" s="2"/>
      <c r="DY373" s="2"/>
      <c r="DZ373" s="2"/>
      <c r="EA373" s="2"/>
      <c r="EB373" s="2"/>
      <c r="EC373" s="2"/>
      <c r="ED373" s="2"/>
      <c r="EE373" s="2"/>
      <c r="EF373" s="2"/>
      <c r="EG373" s="2"/>
      <c r="EH373" s="2"/>
      <c r="EI373" s="2"/>
      <c r="EJ373" s="2"/>
      <c r="EK373" s="2"/>
      <c r="EL373" s="2"/>
      <c r="EM373" s="2"/>
      <c r="EN373" s="2"/>
      <c r="EO373" s="2"/>
      <c r="EP373" s="2"/>
      <c r="EQ373" s="2"/>
      <c r="ER373" s="2"/>
      <c r="ES373" s="2"/>
      <c r="ET373" s="2"/>
      <c r="EU373" s="2"/>
      <c r="EV373" s="2"/>
      <c r="EW373" s="2"/>
      <c r="EX373" s="2"/>
      <c r="EY373" s="2"/>
      <c r="EZ373" s="2"/>
      <c r="FA373" s="2"/>
      <c r="FB373" s="2"/>
      <c r="FC373" s="2"/>
      <c r="FD373" s="2"/>
      <c r="FE373" s="2"/>
      <c r="FF373" s="2"/>
      <c r="FG373" s="2"/>
      <c r="FH373" s="2"/>
      <c r="FI373" s="2"/>
      <c r="FJ373" s="2"/>
      <c r="FK373" s="2"/>
      <c r="FL373" s="2"/>
      <c r="FM373" s="2"/>
      <c r="FN373" s="2"/>
      <c r="FO373" s="2"/>
      <c r="FP373" s="2"/>
      <c r="FQ373" s="2"/>
      <c r="FR373" s="2"/>
      <c r="FS373" s="2"/>
      <c r="FT373" s="2"/>
      <c r="FU373" s="2"/>
      <c r="FV373" s="2"/>
      <c r="FW373" s="2"/>
      <c r="FX373" s="2"/>
      <c r="FY373" s="2"/>
      <c r="FZ373" s="2"/>
      <c r="GA373" s="2"/>
      <c r="GB373" s="2"/>
      <c r="GC373" s="2"/>
      <c r="GD373" s="2"/>
      <c r="GE373" s="2"/>
      <c r="GF373" s="2"/>
      <c r="GG373" s="2"/>
      <c r="GH373" s="2"/>
      <c r="GI373" s="2"/>
      <c r="GJ373" s="2"/>
      <c r="GK373" s="2"/>
      <c r="GL373" s="2"/>
      <c r="GM373" s="2"/>
      <c r="GN373" s="2"/>
      <c r="GO373" s="2"/>
      <c r="GP373" s="2"/>
      <c r="GQ373" s="2"/>
      <c r="GR373" s="2"/>
      <c r="GS373" s="2"/>
      <c r="GT373" s="2"/>
      <c r="GU373" s="2"/>
      <c r="GV373" s="2"/>
      <c r="GW373" s="2"/>
      <c r="GX373" s="2"/>
      <c r="GY373" s="2"/>
      <c r="GZ373" s="2"/>
      <c r="HA373" s="2"/>
      <c r="HB373" s="2"/>
      <c r="HC373" s="2"/>
      <c r="HD373" s="2"/>
      <c r="HE373" s="2"/>
      <c r="HF373" s="2"/>
      <c r="HG373" s="2"/>
      <c r="HH373" s="2"/>
      <c r="HI373" s="2"/>
      <c r="HJ373" s="2"/>
      <c r="HK373" s="2"/>
      <c r="HL373" s="2"/>
      <c r="HM373" s="2"/>
      <c r="HN373" s="2"/>
      <c r="HO373" s="2"/>
      <c r="HP373" s="2"/>
      <c r="HQ373" s="2"/>
      <c r="HR373" s="2"/>
      <c r="HS373" s="2"/>
      <c r="HT373" s="2"/>
      <c r="HU373" s="2"/>
      <c r="HV373" s="2"/>
      <c r="HW373" s="2"/>
      <c r="HX373" s="2"/>
      <c r="HY373" s="2"/>
      <c r="HZ373" s="2"/>
      <c r="IA373" s="2"/>
      <c r="IB373" s="2"/>
      <c r="IC373" s="2"/>
      <c r="ID373" s="2"/>
      <c r="IE373" s="2"/>
      <c r="IF373" s="2"/>
      <c r="IG373" s="2"/>
      <c r="IH373" s="2"/>
      <c r="II373" s="2"/>
      <c r="IJ373" s="2"/>
      <c r="IK373" s="2"/>
      <c r="IL373" s="2"/>
      <c r="IM373" s="2"/>
      <c r="IN373" s="2"/>
      <c r="IO373" s="2"/>
      <c r="IP373" s="2"/>
      <c r="IQ373" s="2"/>
      <c r="IR373" s="2"/>
      <c r="IS373" s="2"/>
      <c r="IT373" s="2"/>
      <c r="IU373" s="2"/>
      <c r="IV373" s="2"/>
    </row>
    <row r="374" spans="2:256" ht="45" customHeight="1" x14ac:dyDescent="0.5">
      <c r="B374" s="23"/>
      <c r="C374" s="50"/>
      <c r="D374" s="279"/>
      <c r="E374" s="52" t="s">
        <v>19</v>
      </c>
      <c r="F374" s="181" t="s">
        <v>436</v>
      </c>
      <c r="G374" s="83"/>
      <c r="H374" s="83"/>
      <c r="I374" s="75">
        <v>10580</v>
      </c>
      <c r="J374" s="75">
        <v>10500</v>
      </c>
      <c r="K374" s="75"/>
      <c r="L374" s="75"/>
      <c r="M374" s="83"/>
      <c r="N374" s="83"/>
      <c r="O374" s="83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  <c r="CG374" s="2"/>
      <c r="CH374" s="2"/>
      <c r="CI374" s="2"/>
      <c r="CJ374" s="2"/>
      <c r="CK374" s="2"/>
      <c r="CL374" s="2"/>
      <c r="CM374" s="2"/>
      <c r="CN374" s="2"/>
      <c r="CO374" s="2"/>
      <c r="CP374" s="2"/>
      <c r="CQ374" s="2"/>
      <c r="CR374" s="2"/>
      <c r="CS374" s="2"/>
      <c r="CT374" s="2"/>
      <c r="CU374" s="2"/>
      <c r="CV374" s="2"/>
      <c r="CW374" s="2"/>
      <c r="CX374" s="2"/>
      <c r="CY374" s="2"/>
      <c r="CZ374" s="2"/>
      <c r="DA374" s="2"/>
      <c r="DB374" s="2"/>
      <c r="DC374" s="2"/>
      <c r="DD374" s="2"/>
      <c r="DE374" s="2"/>
      <c r="DF374" s="2"/>
      <c r="DG374" s="2"/>
      <c r="DH374" s="2"/>
      <c r="DI374" s="2"/>
      <c r="DJ374" s="2"/>
      <c r="DK374" s="2"/>
      <c r="DL374" s="2"/>
      <c r="DM374" s="2"/>
      <c r="DN374" s="2"/>
      <c r="DO374" s="2"/>
      <c r="DP374" s="2"/>
      <c r="DQ374" s="2"/>
      <c r="DR374" s="2"/>
      <c r="DS374" s="2"/>
      <c r="DT374" s="2"/>
      <c r="DU374" s="2"/>
      <c r="DV374" s="2"/>
      <c r="DW374" s="2"/>
      <c r="DX374" s="2"/>
      <c r="DY374" s="2"/>
      <c r="DZ374" s="2"/>
      <c r="EA374" s="2"/>
      <c r="EB374" s="2"/>
      <c r="EC374" s="2"/>
      <c r="ED374" s="2"/>
      <c r="EE374" s="2"/>
      <c r="EF374" s="2"/>
      <c r="EG374" s="2"/>
      <c r="EH374" s="2"/>
      <c r="EI374" s="2"/>
      <c r="EJ374" s="2"/>
      <c r="EK374" s="2"/>
      <c r="EL374" s="2"/>
      <c r="EM374" s="2"/>
      <c r="EN374" s="2"/>
      <c r="EO374" s="2"/>
      <c r="EP374" s="2"/>
      <c r="EQ374" s="2"/>
      <c r="ER374" s="2"/>
      <c r="ES374" s="2"/>
      <c r="ET374" s="2"/>
      <c r="EU374" s="2"/>
      <c r="EV374" s="2"/>
      <c r="EW374" s="2"/>
      <c r="EX374" s="2"/>
      <c r="EY374" s="2"/>
      <c r="EZ374" s="2"/>
      <c r="FA374" s="2"/>
      <c r="FB374" s="2"/>
      <c r="FC374" s="2"/>
      <c r="FD374" s="2"/>
      <c r="FE374" s="2"/>
      <c r="FF374" s="2"/>
      <c r="FG374" s="2"/>
      <c r="FH374" s="2"/>
      <c r="FI374" s="2"/>
      <c r="FJ374" s="2"/>
      <c r="FK374" s="2"/>
      <c r="FL374" s="2"/>
      <c r="FM374" s="2"/>
      <c r="FN374" s="2"/>
      <c r="FO374" s="2"/>
      <c r="FP374" s="2"/>
      <c r="FQ374" s="2"/>
      <c r="FR374" s="2"/>
      <c r="FS374" s="2"/>
      <c r="FT374" s="2"/>
      <c r="FU374" s="2"/>
      <c r="FV374" s="2"/>
      <c r="FW374" s="2"/>
      <c r="FX374" s="2"/>
      <c r="FY374" s="2"/>
      <c r="FZ374" s="2"/>
      <c r="GA374" s="2"/>
      <c r="GB374" s="2"/>
      <c r="GC374" s="2"/>
      <c r="GD374" s="2"/>
      <c r="GE374" s="2"/>
      <c r="GF374" s="2"/>
      <c r="GG374" s="2"/>
      <c r="GH374" s="2"/>
      <c r="GI374" s="2"/>
      <c r="GJ374" s="2"/>
      <c r="GK374" s="2"/>
      <c r="GL374" s="2"/>
      <c r="GM374" s="2"/>
      <c r="GN374" s="2"/>
      <c r="GO374" s="2"/>
      <c r="GP374" s="2"/>
      <c r="GQ374" s="2"/>
      <c r="GR374" s="2"/>
      <c r="GS374" s="2"/>
      <c r="GT374" s="2"/>
      <c r="GU374" s="2"/>
      <c r="GV374" s="2"/>
      <c r="GW374" s="2"/>
      <c r="GX374" s="2"/>
      <c r="GY374" s="2"/>
      <c r="GZ374" s="2"/>
      <c r="HA374" s="2"/>
      <c r="HB374" s="2"/>
      <c r="HC374" s="2"/>
      <c r="HD374" s="2"/>
      <c r="HE374" s="2"/>
      <c r="HF374" s="2"/>
      <c r="HG374" s="2"/>
      <c r="HH374" s="2"/>
      <c r="HI374" s="2"/>
      <c r="HJ374" s="2"/>
      <c r="HK374" s="2"/>
      <c r="HL374" s="2"/>
      <c r="HM374" s="2"/>
      <c r="HN374" s="2"/>
      <c r="HO374" s="2"/>
      <c r="HP374" s="2"/>
      <c r="HQ374" s="2"/>
      <c r="HR374" s="2"/>
      <c r="HS374" s="2"/>
      <c r="HT374" s="2"/>
      <c r="HU374" s="2"/>
      <c r="HV374" s="2"/>
      <c r="HW374" s="2"/>
      <c r="HX374" s="2"/>
      <c r="HY374" s="2"/>
      <c r="HZ374" s="2"/>
      <c r="IA374" s="2"/>
      <c r="IB374" s="2"/>
      <c r="IC374" s="2"/>
      <c r="ID374" s="2"/>
      <c r="IE374" s="2"/>
      <c r="IF374" s="2"/>
      <c r="IG374" s="2"/>
      <c r="IH374" s="2"/>
      <c r="II374" s="2"/>
      <c r="IJ374" s="2"/>
      <c r="IK374" s="2"/>
      <c r="IL374" s="2"/>
      <c r="IM374" s="2"/>
      <c r="IN374" s="2"/>
      <c r="IO374" s="2"/>
      <c r="IP374" s="2"/>
      <c r="IQ374" s="2"/>
      <c r="IR374" s="2"/>
      <c r="IS374" s="2"/>
      <c r="IT374" s="2"/>
      <c r="IU374" s="2"/>
      <c r="IV374" s="2"/>
    </row>
    <row r="375" spans="2:256" ht="45" customHeight="1" x14ac:dyDescent="0.5">
      <c r="B375" s="23"/>
      <c r="C375" s="56"/>
      <c r="D375" s="280"/>
      <c r="E375" s="57" t="s">
        <v>21</v>
      </c>
      <c r="F375" s="229" t="s">
        <v>437</v>
      </c>
      <c r="G375" s="108"/>
      <c r="H375" s="108"/>
      <c r="I375" s="147">
        <v>1200</v>
      </c>
      <c r="J375" s="147">
        <v>1700</v>
      </c>
      <c r="K375" s="147"/>
      <c r="L375" s="147"/>
      <c r="M375" s="108"/>
      <c r="N375" s="108"/>
      <c r="O375" s="108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  <c r="CG375" s="2"/>
      <c r="CH375" s="2"/>
      <c r="CI375" s="2"/>
      <c r="CJ375" s="2"/>
      <c r="CK375" s="2"/>
      <c r="CL375" s="2"/>
      <c r="CM375" s="2"/>
      <c r="CN375" s="2"/>
      <c r="CO375" s="2"/>
      <c r="CP375" s="2"/>
      <c r="CQ375" s="2"/>
      <c r="CR375" s="2"/>
      <c r="CS375" s="2"/>
      <c r="CT375" s="2"/>
      <c r="CU375" s="2"/>
      <c r="CV375" s="2"/>
      <c r="CW375" s="2"/>
      <c r="CX375" s="2"/>
      <c r="CY375" s="2"/>
      <c r="CZ375" s="2"/>
      <c r="DA375" s="2"/>
      <c r="DB375" s="2"/>
      <c r="DC375" s="2"/>
      <c r="DD375" s="2"/>
      <c r="DE375" s="2"/>
      <c r="DF375" s="2"/>
      <c r="DG375" s="2"/>
      <c r="DH375" s="2"/>
      <c r="DI375" s="2"/>
      <c r="DJ375" s="2"/>
      <c r="DK375" s="2"/>
      <c r="DL375" s="2"/>
      <c r="DM375" s="2"/>
      <c r="DN375" s="2"/>
      <c r="DO375" s="2"/>
      <c r="DP375" s="2"/>
      <c r="DQ375" s="2"/>
      <c r="DR375" s="2"/>
      <c r="DS375" s="2"/>
      <c r="DT375" s="2"/>
      <c r="DU375" s="2"/>
      <c r="DV375" s="2"/>
      <c r="DW375" s="2"/>
      <c r="DX375" s="2"/>
      <c r="DY375" s="2"/>
      <c r="DZ375" s="2"/>
      <c r="EA375" s="2"/>
      <c r="EB375" s="2"/>
      <c r="EC375" s="2"/>
      <c r="ED375" s="2"/>
      <c r="EE375" s="2"/>
      <c r="EF375" s="2"/>
      <c r="EG375" s="2"/>
      <c r="EH375" s="2"/>
      <c r="EI375" s="2"/>
      <c r="EJ375" s="2"/>
      <c r="EK375" s="2"/>
      <c r="EL375" s="2"/>
      <c r="EM375" s="2"/>
      <c r="EN375" s="2"/>
      <c r="EO375" s="2"/>
      <c r="EP375" s="2"/>
      <c r="EQ375" s="2"/>
      <c r="ER375" s="2"/>
      <c r="ES375" s="2"/>
      <c r="ET375" s="2"/>
      <c r="EU375" s="2"/>
      <c r="EV375" s="2"/>
      <c r="EW375" s="2"/>
      <c r="EX375" s="2"/>
      <c r="EY375" s="2"/>
      <c r="EZ375" s="2"/>
      <c r="FA375" s="2"/>
      <c r="FB375" s="2"/>
      <c r="FC375" s="2"/>
      <c r="FD375" s="2"/>
      <c r="FE375" s="2"/>
      <c r="FF375" s="2"/>
      <c r="FG375" s="2"/>
      <c r="FH375" s="2"/>
      <c r="FI375" s="2"/>
      <c r="FJ375" s="2"/>
      <c r="FK375" s="2"/>
      <c r="FL375" s="2"/>
      <c r="FM375" s="2"/>
      <c r="FN375" s="2"/>
      <c r="FO375" s="2"/>
      <c r="FP375" s="2"/>
      <c r="FQ375" s="2"/>
      <c r="FR375" s="2"/>
      <c r="FS375" s="2"/>
      <c r="FT375" s="2"/>
      <c r="FU375" s="2"/>
      <c r="FV375" s="2"/>
      <c r="FW375" s="2"/>
      <c r="FX375" s="2"/>
      <c r="FY375" s="2"/>
      <c r="FZ375" s="2"/>
      <c r="GA375" s="2"/>
      <c r="GB375" s="2"/>
      <c r="GC375" s="2"/>
      <c r="GD375" s="2"/>
      <c r="GE375" s="2"/>
      <c r="GF375" s="2"/>
      <c r="GG375" s="2"/>
      <c r="GH375" s="2"/>
      <c r="GI375" s="2"/>
      <c r="GJ375" s="2"/>
      <c r="GK375" s="2"/>
      <c r="GL375" s="2"/>
      <c r="GM375" s="2"/>
      <c r="GN375" s="2"/>
      <c r="GO375" s="2"/>
      <c r="GP375" s="2"/>
      <c r="GQ375" s="2"/>
      <c r="GR375" s="2"/>
      <c r="GS375" s="2"/>
      <c r="GT375" s="2"/>
      <c r="GU375" s="2"/>
      <c r="GV375" s="2"/>
      <c r="GW375" s="2"/>
      <c r="GX375" s="2"/>
      <c r="GY375" s="2"/>
      <c r="GZ375" s="2"/>
      <c r="HA375" s="2"/>
      <c r="HB375" s="2"/>
      <c r="HC375" s="2"/>
      <c r="HD375" s="2"/>
      <c r="HE375" s="2"/>
      <c r="HF375" s="2"/>
      <c r="HG375" s="2"/>
      <c r="HH375" s="2"/>
      <c r="HI375" s="2"/>
      <c r="HJ375" s="2"/>
      <c r="HK375" s="2"/>
      <c r="HL375" s="2"/>
      <c r="HM375" s="2"/>
      <c r="HN375" s="2"/>
      <c r="HO375" s="2"/>
      <c r="HP375" s="2"/>
      <c r="HQ375" s="2"/>
      <c r="HR375" s="2"/>
      <c r="HS375" s="2"/>
      <c r="HT375" s="2"/>
      <c r="HU375" s="2"/>
      <c r="HV375" s="2"/>
      <c r="HW375" s="2"/>
      <c r="HX375" s="2"/>
      <c r="HY375" s="2"/>
      <c r="HZ375" s="2"/>
      <c r="IA375" s="2"/>
      <c r="IB375" s="2"/>
      <c r="IC375" s="2"/>
      <c r="ID375" s="2"/>
      <c r="IE375" s="2"/>
      <c r="IF375" s="2"/>
      <c r="IG375" s="2"/>
      <c r="IH375" s="2"/>
      <c r="II375" s="2"/>
      <c r="IJ375" s="2"/>
      <c r="IK375" s="2"/>
      <c r="IL375" s="2"/>
      <c r="IM375" s="2"/>
      <c r="IN375" s="2"/>
      <c r="IO375" s="2"/>
      <c r="IP375" s="2"/>
      <c r="IQ375" s="2"/>
      <c r="IR375" s="2"/>
      <c r="IS375" s="2"/>
      <c r="IT375" s="2"/>
      <c r="IU375" s="2"/>
      <c r="IV375" s="2"/>
    </row>
    <row r="376" spans="2:256" x14ac:dyDescent="0.45">
      <c r="C376" s="118"/>
      <c r="D376" s="118"/>
      <c r="E376" s="118"/>
      <c r="F376" s="118"/>
      <c r="G376" s="317"/>
      <c r="H376" s="317"/>
      <c r="I376" s="317"/>
      <c r="J376" s="317"/>
      <c r="K376" s="317"/>
      <c r="L376" s="317"/>
      <c r="M376" s="118"/>
      <c r="N376" s="118"/>
      <c r="O376" s="118"/>
    </row>
    <row r="377" spans="2:256" ht="45" customHeight="1" thickBot="1" x14ac:dyDescent="0.55000000000000004">
      <c r="B377" s="23"/>
      <c r="C377" s="119" t="s">
        <v>438</v>
      </c>
      <c r="D377" s="286" t="s">
        <v>439</v>
      </c>
      <c r="E377" s="89" t="s">
        <v>19</v>
      </c>
      <c r="F377" s="151" t="s">
        <v>440</v>
      </c>
      <c r="G377" s="318"/>
      <c r="H377" s="269"/>
      <c r="I377" s="269">
        <v>220</v>
      </c>
      <c r="J377" s="269">
        <v>220</v>
      </c>
      <c r="K377" s="269"/>
      <c r="L377" s="269"/>
      <c r="M377" s="269"/>
      <c r="N377" s="269"/>
      <c r="O377" s="269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  <c r="CG377" s="2"/>
      <c r="CH377" s="2"/>
      <c r="CI377" s="2"/>
      <c r="CJ377" s="2"/>
      <c r="CK377" s="2"/>
      <c r="CL377" s="2"/>
      <c r="CM377" s="2"/>
      <c r="CN377" s="2"/>
      <c r="CO377" s="2"/>
      <c r="CP377" s="2"/>
      <c r="CQ377" s="2"/>
      <c r="CR377" s="2"/>
      <c r="CS377" s="2"/>
      <c r="CT377" s="2"/>
      <c r="CU377" s="2"/>
      <c r="CV377" s="2"/>
      <c r="CW377" s="2"/>
      <c r="CX377" s="2"/>
      <c r="CY377" s="2"/>
      <c r="CZ377" s="2"/>
      <c r="DA377" s="2"/>
      <c r="DB377" s="2"/>
      <c r="DC377" s="2"/>
      <c r="DD377" s="2"/>
      <c r="DE377" s="2"/>
      <c r="DF377" s="2"/>
      <c r="DG377" s="2"/>
      <c r="DH377" s="2"/>
      <c r="DI377" s="2"/>
      <c r="DJ377" s="2"/>
      <c r="DK377" s="2"/>
      <c r="DL377" s="2"/>
      <c r="DM377" s="2"/>
      <c r="DN377" s="2"/>
      <c r="DO377" s="2"/>
      <c r="DP377" s="2"/>
      <c r="DQ377" s="2"/>
      <c r="DR377" s="2"/>
      <c r="DS377" s="2"/>
      <c r="DT377" s="2"/>
      <c r="DU377" s="2"/>
      <c r="DV377" s="2"/>
      <c r="DW377" s="2"/>
      <c r="DX377" s="2"/>
      <c r="DY377" s="2"/>
      <c r="DZ377" s="2"/>
      <c r="EA377" s="2"/>
      <c r="EB377" s="2"/>
      <c r="EC377" s="2"/>
      <c r="ED377" s="2"/>
      <c r="EE377" s="2"/>
      <c r="EF377" s="2"/>
      <c r="EG377" s="2"/>
      <c r="EH377" s="2"/>
      <c r="EI377" s="2"/>
      <c r="EJ377" s="2"/>
      <c r="EK377" s="2"/>
      <c r="EL377" s="2"/>
      <c r="EM377" s="2"/>
      <c r="EN377" s="2"/>
      <c r="EO377" s="2"/>
      <c r="EP377" s="2"/>
      <c r="EQ377" s="2"/>
      <c r="ER377" s="2"/>
      <c r="ES377" s="2"/>
      <c r="ET377" s="2"/>
      <c r="EU377" s="2"/>
      <c r="EV377" s="2"/>
      <c r="EW377" s="2"/>
      <c r="EX377" s="2"/>
      <c r="EY377" s="2"/>
      <c r="EZ377" s="2"/>
      <c r="FA377" s="2"/>
      <c r="FB377" s="2"/>
      <c r="FC377" s="2"/>
      <c r="FD377" s="2"/>
      <c r="FE377" s="2"/>
      <c r="FF377" s="2"/>
      <c r="FG377" s="2"/>
      <c r="FH377" s="2"/>
      <c r="FI377" s="2"/>
      <c r="FJ377" s="2"/>
      <c r="FK377" s="2"/>
      <c r="FL377" s="2"/>
      <c r="FM377" s="2"/>
      <c r="FN377" s="2"/>
      <c r="FO377" s="2"/>
      <c r="FP377" s="2"/>
      <c r="FQ377" s="2"/>
      <c r="FR377" s="2"/>
      <c r="FS377" s="2"/>
      <c r="FT377" s="2"/>
      <c r="FU377" s="2"/>
      <c r="FV377" s="2"/>
      <c r="FW377" s="2"/>
      <c r="FX377" s="2"/>
      <c r="FY377" s="2"/>
      <c r="FZ377" s="2"/>
      <c r="GA377" s="2"/>
      <c r="GB377" s="2"/>
      <c r="GC377" s="2"/>
      <c r="GD377" s="2"/>
      <c r="GE377" s="2"/>
      <c r="GF377" s="2"/>
      <c r="GG377" s="2"/>
      <c r="GH377" s="2"/>
      <c r="GI377" s="2"/>
      <c r="GJ377" s="2"/>
      <c r="GK377" s="2"/>
      <c r="GL377" s="2"/>
      <c r="GM377" s="2"/>
      <c r="GN377" s="2"/>
      <c r="GO377" s="2"/>
      <c r="GP377" s="2"/>
      <c r="GQ377" s="2"/>
      <c r="GR377" s="2"/>
      <c r="GS377" s="2"/>
      <c r="GT377" s="2"/>
      <c r="GU377" s="2"/>
      <c r="GV377" s="2"/>
      <c r="GW377" s="2"/>
      <c r="GX377" s="2"/>
      <c r="GY377" s="2"/>
      <c r="GZ377" s="2"/>
      <c r="HA377" s="2"/>
      <c r="HB377" s="2"/>
      <c r="HC377" s="2"/>
      <c r="HD377" s="2"/>
      <c r="HE377" s="2"/>
      <c r="HF377" s="2"/>
      <c r="HG377" s="2"/>
      <c r="HH377" s="2"/>
      <c r="HI377" s="2"/>
      <c r="HJ377" s="2"/>
      <c r="HK377" s="2"/>
      <c r="HL377" s="2"/>
      <c r="HM377" s="2"/>
      <c r="HN377" s="2"/>
      <c r="HO377" s="2"/>
      <c r="HP377" s="2"/>
      <c r="HQ377" s="2"/>
      <c r="HR377" s="2"/>
      <c r="HS377" s="2"/>
      <c r="HT377" s="2"/>
      <c r="HU377" s="2"/>
      <c r="HV377" s="2"/>
      <c r="HW377" s="2"/>
      <c r="HX377" s="2"/>
      <c r="HY377" s="2"/>
      <c r="HZ377" s="2"/>
      <c r="IA377" s="2"/>
      <c r="IB377" s="2"/>
      <c r="IC377" s="2"/>
      <c r="ID377" s="2"/>
      <c r="IE377" s="2"/>
      <c r="IF377" s="2"/>
      <c r="IG377" s="2"/>
      <c r="IH377" s="2"/>
      <c r="II377" s="2"/>
      <c r="IJ377" s="2"/>
      <c r="IK377" s="2"/>
      <c r="IL377" s="2"/>
      <c r="IM377" s="2"/>
      <c r="IN377" s="2"/>
      <c r="IO377" s="2"/>
      <c r="IP377" s="2"/>
      <c r="IQ377" s="2"/>
      <c r="IR377" s="2"/>
      <c r="IS377" s="2"/>
      <c r="IT377" s="2"/>
      <c r="IU377" s="2"/>
      <c r="IV377" s="2"/>
    </row>
    <row r="378" spans="2:256" ht="35.25" thickTop="1" x14ac:dyDescent="0.45"/>
    <row r="382" spans="2:256" ht="45" customHeight="1" x14ac:dyDescent="0.5">
      <c r="B382" s="94"/>
      <c r="C382" s="126"/>
      <c r="D382" s="126"/>
      <c r="E382" s="154"/>
      <c r="F382" s="126"/>
      <c r="G382" s="319"/>
      <c r="H382" s="320"/>
      <c r="I382" s="320"/>
      <c r="J382" s="320"/>
      <c r="K382" s="320"/>
      <c r="L382" s="320"/>
      <c r="M382" s="320"/>
      <c r="N382" s="320"/>
      <c r="O382" s="320"/>
      <c r="P382" s="145"/>
      <c r="Q382" s="145"/>
      <c r="R382" s="145"/>
      <c r="S382" s="145"/>
      <c r="T382" s="145"/>
      <c r="U382" s="145"/>
      <c r="V382" s="145"/>
      <c r="W382" s="145"/>
      <c r="X382" s="145"/>
      <c r="Y382" s="145"/>
      <c r="Z382" s="145"/>
      <c r="AA382" s="145"/>
      <c r="AB382" s="145"/>
      <c r="AC382" s="145"/>
      <c r="AD382" s="145"/>
      <c r="AE382" s="145"/>
      <c r="AF382" s="145"/>
      <c r="AG382" s="145"/>
      <c r="AH382" s="145"/>
      <c r="AI382" s="145"/>
      <c r="AJ382" s="145"/>
      <c r="AK382" s="145"/>
      <c r="AL382" s="145"/>
      <c r="AM382" s="145"/>
      <c r="AN382" s="145"/>
      <c r="AO382" s="145"/>
      <c r="AP382" s="145"/>
      <c r="AQ382" s="145"/>
      <c r="AR382" s="145"/>
      <c r="AS382" s="145"/>
      <c r="AT382" s="145"/>
      <c r="AU382" s="145"/>
      <c r="AV382" s="145"/>
      <c r="AW382" s="145"/>
      <c r="AX382" s="145"/>
      <c r="AY382" s="145"/>
      <c r="AZ382" s="145"/>
      <c r="BA382" s="145"/>
      <c r="BB382" s="145"/>
      <c r="BC382" s="145"/>
      <c r="BD382" s="145"/>
      <c r="BE382" s="145"/>
      <c r="BF382" s="145"/>
      <c r="BG382" s="145"/>
      <c r="BH382" s="145"/>
      <c r="BI382" s="145"/>
      <c r="BJ382" s="145"/>
      <c r="BK382" s="145"/>
      <c r="BL382" s="145"/>
      <c r="BM382" s="145"/>
      <c r="BN382" s="145"/>
      <c r="BO382" s="145"/>
      <c r="BP382" s="145"/>
      <c r="BQ382" s="145"/>
      <c r="BR382" s="145"/>
      <c r="BS382" s="145"/>
      <c r="BT382" s="145"/>
      <c r="BU382" s="145"/>
      <c r="BV382" s="145"/>
      <c r="BW382" s="145"/>
      <c r="BX382" s="145"/>
      <c r="BY382" s="145"/>
      <c r="BZ382" s="145"/>
      <c r="CA382" s="145"/>
      <c r="CB382" s="145"/>
      <c r="CC382" s="145"/>
      <c r="CD382" s="145"/>
      <c r="CE382" s="145"/>
      <c r="CF382" s="145"/>
      <c r="CG382" s="145"/>
      <c r="CH382" s="145"/>
      <c r="CI382" s="145"/>
      <c r="CJ382" s="145"/>
      <c r="CK382" s="145"/>
      <c r="CL382" s="145"/>
      <c r="CM382" s="145"/>
      <c r="CN382" s="145"/>
      <c r="CO382" s="145"/>
      <c r="CP382" s="145"/>
      <c r="CQ382" s="145"/>
      <c r="CR382" s="145"/>
      <c r="CS382" s="145"/>
      <c r="CT382" s="145"/>
      <c r="CU382" s="145"/>
      <c r="CV382" s="145"/>
      <c r="CW382" s="145"/>
      <c r="CX382" s="145"/>
      <c r="CY382" s="145"/>
      <c r="CZ382" s="145"/>
      <c r="DA382" s="145"/>
      <c r="DB382" s="145"/>
      <c r="DC382" s="145"/>
      <c r="DD382" s="145"/>
      <c r="DE382" s="145"/>
      <c r="DF382" s="145"/>
      <c r="DG382" s="145"/>
      <c r="DH382" s="145"/>
      <c r="DI382" s="145"/>
      <c r="DJ382" s="145"/>
      <c r="DK382" s="145"/>
      <c r="DL382" s="145"/>
      <c r="DM382" s="145"/>
      <c r="DN382" s="145"/>
      <c r="DO382" s="145"/>
      <c r="DP382" s="145"/>
      <c r="DQ382" s="145"/>
      <c r="DR382" s="145"/>
      <c r="DS382" s="145"/>
      <c r="DT382" s="145"/>
      <c r="DU382" s="145"/>
      <c r="DV382" s="145"/>
      <c r="DW382" s="145"/>
      <c r="DX382" s="145"/>
      <c r="DY382" s="145"/>
      <c r="DZ382" s="145"/>
      <c r="EA382" s="145"/>
      <c r="EB382" s="145"/>
      <c r="EC382" s="145"/>
      <c r="ED382" s="145"/>
      <c r="EE382" s="145"/>
      <c r="EF382" s="145"/>
      <c r="EG382" s="145"/>
      <c r="EH382" s="145"/>
      <c r="EI382" s="145"/>
      <c r="EJ382" s="145"/>
      <c r="EK382" s="145"/>
      <c r="EL382" s="145"/>
      <c r="EM382" s="145"/>
      <c r="EN382" s="145"/>
      <c r="EO382" s="145"/>
      <c r="EP382" s="145"/>
      <c r="EQ382" s="145"/>
      <c r="ER382" s="145"/>
      <c r="ES382" s="145"/>
      <c r="ET382" s="145"/>
      <c r="EU382" s="145"/>
      <c r="EV382" s="145"/>
      <c r="EW382" s="145"/>
      <c r="EX382" s="145"/>
      <c r="EY382" s="145"/>
      <c r="EZ382" s="145"/>
      <c r="FA382" s="145"/>
      <c r="FB382" s="145"/>
      <c r="FC382" s="145"/>
      <c r="FD382" s="145"/>
      <c r="FE382" s="145"/>
      <c r="FF382" s="145"/>
      <c r="FG382" s="145"/>
      <c r="FH382" s="145"/>
      <c r="FI382" s="145"/>
      <c r="FJ382" s="145"/>
      <c r="FK382" s="145"/>
      <c r="FL382" s="145"/>
      <c r="FM382" s="145"/>
      <c r="FN382" s="145"/>
      <c r="FO382" s="145"/>
      <c r="FP382" s="145"/>
      <c r="FQ382" s="145"/>
      <c r="FR382" s="145"/>
      <c r="FS382" s="145"/>
      <c r="FT382" s="145"/>
      <c r="FU382" s="145"/>
      <c r="FV382" s="145"/>
      <c r="FW382" s="145"/>
      <c r="FX382" s="145"/>
      <c r="FY382" s="145"/>
      <c r="FZ382" s="145"/>
      <c r="GA382" s="145"/>
      <c r="GB382" s="145"/>
      <c r="GC382" s="145"/>
      <c r="GD382" s="145"/>
      <c r="GE382" s="145"/>
      <c r="GF382" s="145"/>
      <c r="GG382" s="145"/>
      <c r="GH382" s="145"/>
      <c r="GI382" s="145"/>
      <c r="GJ382" s="145"/>
      <c r="GK382" s="145"/>
      <c r="GL382" s="145"/>
      <c r="GM382" s="145"/>
      <c r="GN382" s="145"/>
      <c r="GO382" s="145"/>
      <c r="GP382" s="145"/>
      <c r="GQ382" s="145"/>
      <c r="GR382" s="145"/>
      <c r="GS382" s="145"/>
      <c r="GT382" s="145"/>
      <c r="GU382" s="145"/>
      <c r="GV382" s="145"/>
      <c r="GW382" s="145"/>
      <c r="GX382" s="145"/>
      <c r="GY382" s="145"/>
      <c r="GZ382" s="145"/>
      <c r="HA382" s="145"/>
      <c r="HB382" s="145"/>
      <c r="HC382" s="145"/>
      <c r="HD382" s="145"/>
      <c r="HE382" s="145"/>
      <c r="HF382" s="145"/>
      <c r="HG382" s="145"/>
      <c r="HH382" s="145"/>
      <c r="HI382" s="145"/>
      <c r="HJ382" s="145"/>
      <c r="HK382" s="145"/>
      <c r="HL382" s="145"/>
      <c r="HM382" s="145"/>
      <c r="HN382" s="145"/>
      <c r="HO382" s="145"/>
      <c r="HP382" s="145"/>
      <c r="HQ382" s="145"/>
      <c r="HR382" s="145"/>
      <c r="HS382" s="145"/>
      <c r="HT382" s="145"/>
      <c r="HU382" s="145"/>
      <c r="HV382" s="145"/>
      <c r="HW382" s="145"/>
      <c r="HX382" s="145"/>
      <c r="HY382" s="145"/>
      <c r="HZ382" s="145"/>
      <c r="IA382" s="145"/>
      <c r="IB382" s="145"/>
      <c r="IC382" s="145"/>
      <c r="ID382" s="145"/>
      <c r="IE382" s="145"/>
      <c r="IF382" s="145"/>
      <c r="IG382" s="145"/>
      <c r="IH382" s="145"/>
      <c r="II382" s="145"/>
      <c r="IJ382" s="145"/>
      <c r="IK382" s="145"/>
      <c r="IL382" s="145"/>
      <c r="IM382" s="145"/>
      <c r="IN382" s="145"/>
      <c r="IO382" s="145"/>
      <c r="IP382" s="145"/>
      <c r="IQ382" s="145"/>
      <c r="IR382" s="145"/>
      <c r="IS382" s="145"/>
      <c r="IT382" s="145"/>
      <c r="IU382" s="145"/>
      <c r="IV382" s="145"/>
    </row>
    <row r="383" spans="2:256" ht="45" customHeight="1" x14ac:dyDescent="0.5">
      <c r="B383" s="94"/>
      <c r="C383" s="126"/>
      <c r="D383" s="126"/>
      <c r="E383" s="154"/>
      <c r="F383" s="126"/>
      <c r="G383" s="319"/>
      <c r="H383" s="320"/>
      <c r="I383" s="320"/>
      <c r="J383" s="320"/>
      <c r="K383" s="320"/>
      <c r="L383" s="320"/>
      <c r="M383" s="320"/>
      <c r="N383" s="320"/>
      <c r="O383" s="320"/>
      <c r="P383" s="145"/>
      <c r="Q383" s="145"/>
      <c r="R383" s="145"/>
      <c r="S383" s="145"/>
      <c r="T383" s="145"/>
      <c r="U383" s="145"/>
      <c r="V383" s="145"/>
      <c r="W383" s="145"/>
      <c r="X383" s="145"/>
      <c r="Y383" s="145"/>
      <c r="Z383" s="145"/>
      <c r="AA383" s="145"/>
      <c r="AB383" s="145"/>
      <c r="AC383" s="145"/>
      <c r="AD383" s="145"/>
      <c r="AE383" s="145"/>
      <c r="AF383" s="145"/>
      <c r="AG383" s="145"/>
      <c r="AH383" s="145"/>
      <c r="AI383" s="145"/>
      <c r="AJ383" s="145"/>
      <c r="AK383" s="145"/>
      <c r="AL383" s="145"/>
      <c r="AM383" s="145"/>
      <c r="AN383" s="145"/>
      <c r="AO383" s="145"/>
      <c r="AP383" s="145"/>
      <c r="AQ383" s="145"/>
      <c r="AR383" s="145"/>
      <c r="AS383" s="145"/>
      <c r="AT383" s="145"/>
      <c r="AU383" s="145"/>
      <c r="AV383" s="145"/>
      <c r="AW383" s="145"/>
      <c r="AX383" s="145"/>
      <c r="AY383" s="145"/>
      <c r="AZ383" s="145"/>
      <c r="BA383" s="145"/>
      <c r="BB383" s="145"/>
      <c r="BC383" s="145"/>
      <c r="BD383" s="145"/>
      <c r="BE383" s="145"/>
      <c r="BF383" s="145"/>
      <c r="BG383" s="145"/>
      <c r="BH383" s="145"/>
      <c r="BI383" s="145"/>
      <c r="BJ383" s="145"/>
      <c r="BK383" s="145"/>
      <c r="BL383" s="145"/>
      <c r="BM383" s="145"/>
      <c r="BN383" s="145"/>
      <c r="BO383" s="145"/>
      <c r="BP383" s="145"/>
      <c r="BQ383" s="145"/>
      <c r="BR383" s="145"/>
      <c r="BS383" s="145"/>
      <c r="BT383" s="145"/>
      <c r="BU383" s="145"/>
      <c r="BV383" s="145"/>
      <c r="BW383" s="145"/>
      <c r="BX383" s="145"/>
      <c r="BY383" s="145"/>
      <c r="BZ383" s="145"/>
      <c r="CA383" s="145"/>
      <c r="CB383" s="145"/>
      <c r="CC383" s="145"/>
      <c r="CD383" s="145"/>
      <c r="CE383" s="145"/>
      <c r="CF383" s="145"/>
      <c r="CG383" s="145"/>
      <c r="CH383" s="145"/>
      <c r="CI383" s="145"/>
      <c r="CJ383" s="145"/>
      <c r="CK383" s="145"/>
      <c r="CL383" s="145"/>
      <c r="CM383" s="145"/>
      <c r="CN383" s="145"/>
      <c r="CO383" s="145"/>
      <c r="CP383" s="145"/>
      <c r="CQ383" s="145"/>
      <c r="CR383" s="145"/>
      <c r="CS383" s="145"/>
      <c r="CT383" s="145"/>
      <c r="CU383" s="145"/>
      <c r="CV383" s="145"/>
      <c r="CW383" s="145"/>
      <c r="CX383" s="145"/>
      <c r="CY383" s="145"/>
      <c r="CZ383" s="145"/>
      <c r="DA383" s="145"/>
      <c r="DB383" s="145"/>
      <c r="DC383" s="145"/>
      <c r="DD383" s="145"/>
      <c r="DE383" s="145"/>
      <c r="DF383" s="145"/>
      <c r="DG383" s="145"/>
      <c r="DH383" s="145"/>
      <c r="DI383" s="145"/>
      <c r="DJ383" s="145"/>
      <c r="DK383" s="145"/>
      <c r="DL383" s="145"/>
      <c r="DM383" s="145"/>
      <c r="DN383" s="145"/>
      <c r="DO383" s="145"/>
      <c r="DP383" s="145"/>
      <c r="DQ383" s="145"/>
      <c r="DR383" s="145"/>
      <c r="DS383" s="145"/>
      <c r="DT383" s="145"/>
      <c r="DU383" s="145"/>
      <c r="DV383" s="145"/>
      <c r="DW383" s="145"/>
      <c r="DX383" s="145"/>
      <c r="DY383" s="145"/>
      <c r="DZ383" s="145"/>
      <c r="EA383" s="145"/>
      <c r="EB383" s="145"/>
      <c r="EC383" s="145"/>
      <c r="ED383" s="145"/>
      <c r="EE383" s="145"/>
      <c r="EF383" s="145"/>
      <c r="EG383" s="145"/>
      <c r="EH383" s="145"/>
      <c r="EI383" s="145"/>
      <c r="EJ383" s="145"/>
      <c r="EK383" s="145"/>
      <c r="EL383" s="145"/>
      <c r="EM383" s="145"/>
      <c r="EN383" s="145"/>
      <c r="EO383" s="145"/>
      <c r="EP383" s="145"/>
      <c r="EQ383" s="145"/>
      <c r="ER383" s="145"/>
      <c r="ES383" s="145"/>
      <c r="ET383" s="145"/>
      <c r="EU383" s="145"/>
      <c r="EV383" s="145"/>
      <c r="EW383" s="145"/>
      <c r="EX383" s="145"/>
      <c r="EY383" s="145"/>
      <c r="EZ383" s="145"/>
      <c r="FA383" s="145"/>
      <c r="FB383" s="145"/>
      <c r="FC383" s="145"/>
      <c r="FD383" s="145"/>
      <c r="FE383" s="145"/>
      <c r="FF383" s="145"/>
      <c r="FG383" s="145"/>
      <c r="FH383" s="145"/>
      <c r="FI383" s="145"/>
      <c r="FJ383" s="145"/>
      <c r="FK383" s="145"/>
      <c r="FL383" s="145"/>
      <c r="FM383" s="145"/>
      <c r="FN383" s="145"/>
      <c r="FO383" s="145"/>
      <c r="FP383" s="145"/>
      <c r="FQ383" s="145"/>
      <c r="FR383" s="145"/>
      <c r="FS383" s="145"/>
      <c r="FT383" s="145"/>
      <c r="FU383" s="145"/>
      <c r="FV383" s="145"/>
      <c r="FW383" s="145"/>
      <c r="FX383" s="145"/>
      <c r="FY383" s="145"/>
      <c r="FZ383" s="145"/>
      <c r="GA383" s="145"/>
      <c r="GB383" s="145"/>
      <c r="GC383" s="145"/>
      <c r="GD383" s="145"/>
      <c r="GE383" s="145"/>
      <c r="GF383" s="145"/>
      <c r="GG383" s="145"/>
      <c r="GH383" s="145"/>
      <c r="GI383" s="145"/>
      <c r="GJ383" s="145"/>
      <c r="GK383" s="145"/>
      <c r="GL383" s="145"/>
      <c r="GM383" s="145"/>
      <c r="GN383" s="145"/>
      <c r="GO383" s="145"/>
      <c r="GP383" s="145"/>
      <c r="GQ383" s="145"/>
      <c r="GR383" s="145"/>
      <c r="GS383" s="145"/>
      <c r="GT383" s="145"/>
      <c r="GU383" s="145"/>
      <c r="GV383" s="145"/>
      <c r="GW383" s="145"/>
      <c r="GX383" s="145"/>
      <c r="GY383" s="145"/>
      <c r="GZ383" s="145"/>
      <c r="HA383" s="145"/>
      <c r="HB383" s="145"/>
      <c r="HC383" s="145"/>
      <c r="HD383" s="145"/>
      <c r="HE383" s="145"/>
      <c r="HF383" s="145"/>
      <c r="HG383" s="145"/>
      <c r="HH383" s="145"/>
      <c r="HI383" s="145"/>
      <c r="HJ383" s="145"/>
      <c r="HK383" s="145"/>
      <c r="HL383" s="145"/>
      <c r="HM383" s="145"/>
      <c r="HN383" s="145"/>
      <c r="HO383" s="145"/>
      <c r="HP383" s="145"/>
      <c r="HQ383" s="145"/>
      <c r="HR383" s="145"/>
      <c r="HS383" s="145"/>
      <c r="HT383" s="145"/>
      <c r="HU383" s="145"/>
      <c r="HV383" s="145"/>
      <c r="HW383" s="145"/>
      <c r="HX383" s="145"/>
      <c r="HY383" s="145"/>
      <c r="HZ383" s="145"/>
      <c r="IA383" s="145"/>
      <c r="IB383" s="145"/>
      <c r="IC383" s="145"/>
      <c r="ID383" s="145"/>
      <c r="IE383" s="145"/>
      <c r="IF383" s="145"/>
      <c r="IG383" s="145"/>
      <c r="IH383" s="145"/>
      <c r="II383" s="145"/>
      <c r="IJ383" s="145"/>
      <c r="IK383" s="145"/>
      <c r="IL383" s="145"/>
      <c r="IM383" s="145"/>
      <c r="IN383" s="145"/>
      <c r="IO383" s="145"/>
      <c r="IP383" s="145"/>
      <c r="IQ383" s="145"/>
      <c r="IR383" s="145"/>
      <c r="IS383" s="145"/>
      <c r="IT383" s="145"/>
      <c r="IU383" s="145"/>
      <c r="IV383" s="145"/>
    </row>
    <row r="384" spans="2:256" ht="45" customHeight="1" x14ac:dyDescent="0.5">
      <c r="B384" s="94"/>
      <c r="C384" s="126"/>
      <c r="D384" s="126"/>
      <c r="E384" s="154"/>
      <c r="F384" s="126"/>
      <c r="G384" s="319"/>
      <c r="H384" s="320"/>
      <c r="I384" s="320"/>
      <c r="J384" s="320"/>
      <c r="K384" s="320"/>
      <c r="L384" s="320"/>
      <c r="M384" s="320"/>
      <c r="N384" s="320"/>
      <c r="O384" s="320"/>
      <c r="P384" s="145"/>
      <c r="Q384" s="145"/>
      <c r="R384" s="145"/>
      <c r="S384" s="145"/>
      <c r="T384" s="145"/>
      <c r="U384" s="145"/>
      <c r="V384" s="145"/>
      <c r="W384" s="145"/>
      <c r="X384" s="145"/>
      <c r="Y384" s="145"/>
      <c r="Z384" s="145"/>
      <c r="AA384" s="145"/>
      <c r="AB384" s="145"/>
      <c r="AC384" s="145"/>
      <c r="AD384" s="145"/>
      <c r="AE384" s="145"/>
      <c r="AF384" s="145"/>
      <c r="AG384" s="145"/>
      <c r="AH384" s="145"/>
      <c r="AI384" s="145"/>
      <c r="AJ384" s="145"/>
      <c r="AK384" s="145"/>
      <c r="AL384" s="145"/>
      <c r="AM384" s="145"/>
      <c r="AN384" s="145"/>
      <c r="AO384" s="145"/>
      <c r="AP384" s="145"/>
      <c r="AQ384" s="145"/>
      <c r="AR384" s="145"/>
      <c r="AS384" s="145"/>
      <c r="AT384" s="145"/>
      <c r="AU384" s="145"/>
      <c r="AV384" s="145"/>
      <c r="AW384" s="145"/>
      <c r="AX384" s="145"/>
      <c r="AY384" s="145"/>
      <c r="AZ384" s="145"/>
      <c r="BA384" s="145"/>
      <c r="BB384" s="145"/>
      <c r="BC384" s="145"/>
      <c r="BD384" s="145"/>
      <c r="BE384" s="145"/>
      <c r="BF384" s="145"/>
      <c r="BG384" s="145"/>
      <c r="BH384" s="145"/>
      <c r="BI384" s="145"/>
      <c r="BJ384" s="145"/>
      <c r="BK384" s="145"/>
      <c r="BL384" s="145"/>
      <c r="BM384" s="145"/>
      <c r="BN384" s="145"/>
      <c r="BO384" s="145"/>
      <c r="BP384" s="145"/>
      <c r="BQ384" s="145"/>
      <c r="BR384" s="145"/>
      <c r="BS384" s="145"/>
      <c r="BT384" s="145"/>
      <c r="BU384" s="145"/>
      <c r="BV384" s="145"/>
      <c r="BW384" s="145"/>
      <c r="BX384" s="145"/>
      <c r="BY384" s="145"/>
      <c r="BZ384" s="145"/>
      <c r="CA384" s="145"/>
      <c r="CB384" s="145"/>
      <c r="CC384" s="145"/>
      <c r="CD384" s="145"/>
      <c r="CE384" s="145"/>
      <c r="CF384" s="145"/>
      <c r="CG384" s="145"/>
      <c r="CH384" s="145"/>
      <c r="CI384" s="145"/>
      <c r="CJ384" s="145"/>
      <c r="CK384" s="145"/>
      <c r="CL384" s="145"/>
      <c r="CM384" s="145"/>
      <c r="CN384" s="145"/>
      <c r="CO384" s="145"/>
      <c r="CP384" s="145"/>
      <c r="CQ384" s="145"/>
      <c r="CR384" s="145"/>
      <c r="CS384" s="145"/>
      <c r="CT384" s="145"/>
      <c r="CU384" s="145"/>
      <c r="CV384" s="145"/>
      <c r="CW384" s="145"/>
      <c r="CX384" s="145"/>
      <c r="CY384" s="145"/>
      <c r="CZ384" s="145"/>
      <c r="DA384" s="145"/>
      <c r="DB384" s="145"/>
      <c r="DC384" s="145"/>
      <c r="DD384" s="145"/>
      <c r="DE384" s="145"/>
      <c r="DF384" s="145"/>
      <c r="DG384" s="145"/>
      <c r="DH384" s="145"/>
      <c r="DI384" s="145"/>
      <c r="DJ384" s="145"/>
      <c r="DK384" s="145"/>
      <c r="DL384" s="145"/>
      <c r="DM384" s="145"/>
      <c r="DN384" s="145"/>
      <c r="DO384" s="145"/>
      <c r="DP384" s="145"/>
      <c r="DQ384" s="145"/>
      <c r="DR384" s="145"/>
      <c r="DS384" s="145"/>
      <c r="DT384" s="145"/>
      <c r="DU384" s="145"/>
      <c r="DV384" s="145"/>
      <c r="DW384" s="145"/>
      <c r="DX384" s="145"/>
      <c r="DY384" s="145"/>
      <c r="DZ384" s="145"/>
      <c r="EA384" s="145"/>
      <c r="EB384" s="145"/>
      <c r="EC384" s="145"/>
      <c r="ED384" s="145"/>
      <c r="EE384" s="145"/>
      <c r="EF384" s="145"/>
      <c r="EG384" s="145"/>
      <c r="EH384" s="145"/>
      <c r="EI384" s="145"/>
      <c r="EJ384" s="145"/>
      <c r="EK384" s="145"/>
      <c r="EL384" s="145"/>
      <c r="EM384" s="145"/>
      <c r="EN384" s="145"/>
      <c r="EO384" s="145"/>
      <c r="EP384" s="145"/>
      <c r="EQ384" s="145"/>
      <c r="ER384" s="145"/>
      <c r="ES384" s="145"/>
      <c r="ET384" s="145"/>
      <c r="EU384" s="145"/>
      <c r="EV384" s="145"/>
      <c r="EW384" s="145"/>
      <c r="EX384" s="145"/>
      <c r="EY384" s="145"/>
      <c r="EZ384" s="145"/>
      <c r="FA384" s="145"/>
      <c r="FB384" s="145"/>
      <c r="FC384" s="145"/>
      <c r="FD384" s="145"/>
      <c r="FE384" s="145"/>
      <c r="FF384" s="145"/>
      <c r="FG384" s="145"/>
      <c r="FH384" s="145"/>
      <c r="FI384" s="145"/>
      <c r="FJ384" s="145"/>
      <c r="FK384" s="145"/>
      <c r="FL384" s="145"/>
      <c r="FM384" s="145"/>
      <c r="FN384" s="145"/>
      <c r="FO384" s="145"/>
      <c r="FP384" s="145"/>
      <c r="FQ384" s="145"/>
      <c r="FR384" s="145"/>
      <c r="FS384" s="145"/>
      <c r="FT384" s="145"/>
      <c r="FU384" s="145"/>
      <c r="FV384" s="145"/>
      <c r="FW384" s="145"/>
      <c r="FX384" s="145"/>
      <c r="FY384" s="145"/>
      <c r="FZ384" s="145"/>
      <c r="GA384" s="145"/>
      <c r="GB384" s="145"/>
      <c r="GC384" s="145"/>
      <c r="GD384" s="145"/>
      <c r="GE384" s="145"/>
      <c r="GF384" s="145"/>
      <c r="GG384" s="145"/>
      <c r="GH384" s="145"/>
      <c r="GI384" s="145"/>
      <c r="GJ384" s="145"/>
      <c r="GK384" s="145"/>
      <c r="GL384" s="145"/>
      <c r="GM384" s="145"/>
      <c r="GN384" s="145"/>
      <c r="GO384" s="145"/>
      <c r="GP384" s="145"/>
      <c r="GQ384" s="145"/>
      <c r="GR384" s="145"/>
      <c r="GS384" s="145"/>
      <c r="GT384" s="145"/>
      <c r="GU384" s="145"/>
      <c r="GV384" s="145"/>
      <c r="GW384" s="145"/>
      <c r="GX384" s="145"/>
      <c r="GY384" s="145"/>
      <c r="GZ384" s="145"/>
      <c r="HA384" s="145"/>
      <c r="HB384" s="145"/>
      <c r="HC384" s="145"/>
      <c r="HD384" s="145"/>
      <c r="HE384" s="145"/>
      <c r="HF384" s="145"/>
      <c r="HG384" s="145"/>
      <c r="HH384" s="145"/>
      <c r="HI384" s="145"/>
      <c r="HJ384" s="145"/>
      <c r="HK384" s="145"/>
      <c r="HL384" s="145"/>
      <c r="HM384" s="145"/>
      <c r="HN384" s="145"/>
      <c r="HO384" s="145"/>
      <c r="HP384" s="145"/>
      <c r="HQ384" s="145"/>
      <c r="HR384" s="145"/>
      <c r="HS384" s="145"/>
      <c r="HT384" s="145"/>
      <c r="HU384" s="145"/>
      <c r="HV384" s="145"/>
      <c r="HW384" s="145"/>
      <c r="HX384" s="145"/>
      <c r="HY384" s="145"/>
      <c r="HZ384" s="145"/>
      <c r="IA384" s="145"/>
      <c r="IB384" s="145"/>
      <c r="IC384" s="145"/>
      <c r="ID384" s="145"/>
      <c r="IE384" s="145"/>
      <c r="IF384" s="145"/>
      <c r="IG384" s="145"/>
      <c r="IH384" s="145"/>
      <c r="II384" s="145"/>
      <c r="IJ384" s="145"/>
      <c r="IK384" s="145"/>
      <c r="IL384" s="145"/>
      <c r="IM384" s="145"/>
      <c r="IN384" s="145"/>
      <c r="IO384" s="145"/>
      <c r="IP384" s="145"/>
      <c r="IQ384" s="145"/>
      <c r="IR384" s="145"/>
      <c r="IS384" s="145"/>
      <c r="IT384" s="145"/>
      <c r="IU384" s="145"/>
      <c r="IV384" s="145"/>
    </row>
    <row r="385" spans="1:256" ht="45" customHeight="1" x14ac:dyDescent="0.5">
      <c r="B385" s="94"/>
      <c r="C385" s="126"/>
      <c r="D385" s="126"/>
      <c r="E385" s="154"/>
      <c r="F385" s="126"/>
      <c r="G385" s="319"/>
      <c r="H385" s="320"/>
      <c r="I385" s="320"/>
      <c r="J385" s="320"/>
      <c r="K385" s="320"/>
      <c r="L385" s="320"/>
      <c r="M385" s="320"/>
      <c r="N385" s="320"/>
      <c r="O385" s="320"/>
      <c r="P385" s="145"/>
      <c r="Q385" s="145"/>
      <c r="R385" s="145"/>
      <c r="S385" s="145"/>
      <c r="T385" s="145"/>
      <c r="U385" s="145"/>
      <c r="V385" s="145"/>
      <c r="W385" s="145"/>
      <c r="X385" s="145"/>
      <c r="Y385" s="145"/>
      <c r="Z385" s="145"/>
      <c r="AA385" s="145"/>
      <c r="AB385" s="145"/>
      <c r="AC385" s="145"/>
      <c r="AD385" s="145"/>
      <c r="AE385" s="145"/>
      <c r="AF385" s="145"/>
      <c r="AG385" s="145"/>
      <c r="AH385" s="145"/>
      <c r="AI385" s="145"/>
      <c r="AJ385" s="145"/>
      <c r="AK385" s="145"/>
      <c r="AL385" s="145"/>
      <c r="AM385" s="145"/>
      <c r="AN385" s="145"/>
      <c r="AO385" s="145"/>
      <c r="AP385" s="145"/>
      <c r="AQ385" s="145"/>
      <c r="AR385" s="145"/>
      <c r="AS385" s="145"/>
      <c r="AT385" s="145"/>
      <c r="AU385" s="145"/>
      <c r="AV385" s="145"/>
      <c r="AW385" s="145"/>
      <c r="AX385" s="145"/>
      <c r="AY385" s="145"/>
      <c r="AZ385" s="145"/>
      <c r="BA385" s="145"/>
      <c r="BB385" s="145"/>
      <c r="BC385" s="145"/>
      <c r="BD385" s="145"/>
      <c r="BE385" s="145"/>
      <c r="BF385" s="145"/>
      <c r="BG385" s="145"/>
      <c r="BH385" s="145"/>
      <c r="BI385" s="145"/>
      <c r="BJ385" s="145"/>
      <c r="BK385" s="145"/>
      <c r="BL385" s="145"/>
      <c r="BM385" s="145"/>
      <c r="BN385" s="145"/>
      <c r="BO385" s="145"/>
      <c r="BP385" s="145"/>
      <c r="BQ385" s="145"/>
      <c r="BR385" s="145"/>
      <c r="BS385" s="145"/>
      <c r="BT385" s="145"/>
      <c r="BU385" s="145"/>
      <c r="BV385" s="145"/>
      <c r="BW385" s="145"/>
      <c r="BX385" s="145"/>
      <c r="BY385" s="145"/>
      <c r="BZ385" s="145"/>
      <c r="CA385" s="145"/>
      <c r="CB385" s="145"/>
      <c r="CC385" s="145"/>
      <c r="CD385" s="145"/>
      <c r="CE385" s="145"/>
      <c r="CF385" s="145"/>
      <c r="CG385" s="145"/>
      <c r="CH385" s="145"/>
      <c r="CI385" s="145"/>
      <c r="CJ385" s="145"/>
      <c r="CK385" s="145"/>
      <c r="CL385" s="145"/>
      <c r="CM385" s="145"/>
      <c r="CN385" s="145"/>
      <c r="CO385" s="145"/>
      <c r="CP385" s="145"/>
      <c r="CQ385" s="145"/>
      <c r="CR385" s="145"/>
      <c r="CS385" s="145"/>
      <c r="CT385" s="145"/>
      <c r="CU385" s="145"/>
      <c r="CV385" s="145"/>
      <c r="CW385" s="145"/>
      <c r="CX385" s="145"/>
      <c r="CY385" s="145"/>
      <c r="CZ385" s="145"/>
      <c r="DA385" s="145"/>
      <c r="DB385" s="145"/>
      <c r="DC385" s="145"/>
      <c r="DD385" s="145"/>
      <c r="DE385" s="145"/>
      <c r="DF385" s="145"/>
      <c r="DG385" s="145"/>
      <c r="DH385" s="145"/>
      <c r="DI385" s="145"/>
      <c r="DJ385" s="145"/>
      <c r="DK385" s="145"/>
      <c r="DL385" s="145"/>
      <c r="DM385" s="145"/>
      <c r="DN385" s="145"/>
      <c r="DO385" s="145"/>
      <c r="DP385" s="145"/>
      <c r="DQ385" s="145"/>
      <c r="DR385" s="145"/>
      <c r="DS385" s="145"/>
      <c r="DT385" s="145"/>
      <c r="DU385" s="145"/>
      <c r="DV385" s="145"/>
      <c r="DW385" s="145"/>
      <c r="DX385" s="145"/>
      <c r="DY385" s="145"/>
      <c r="DZ385" s="145"/>
      <c r="EA385" s="145"/>
      <c r="EB385" s="145"/>
      <c r="EC385" s="145"/>
      <c r="ED385" s="145"/>
      <c r="EE385" s="145"/>
      <c r="EF385" s="145"/>
      <c r="EG385" s="145"/>
      <c r="EH385" s="145"/>
      <c r="EI385" s="145"/>
      <c r="EJ385" s="145"/>
      <c r="EK385" s="145"/>
      <c r="EL385" s="145"/>
      <c r="EM385" s="145"/>
      <c r="EN385" s="145"/>
      <c r="EO385" s="145"/>
      <c r="EP385" s="145"/>
      <c r="EQ385" s="145"/>
      <c r="ER385" s="145"/>
      <c r="ES385" s="145"/>
      <c r="ET385" s="145"/>
      <c r="EU385" s="145"/>
      <c r="EV385" s="145"/>
      <c r="EW385" s="145"/>
      <c r="EX385" s="145"/>
      <c r="EY385" s="145"/>
      <c r="EZ385" s="145"/>
      <c r="FA385" s="145"/>
      <c r="FB385" s="145"/>
      <c r="FC385" s="145"/>
      <c r="FD385" s="145"/>
      <c r="FE385" s="145"/>
      <c r="FF385" s="145"/>
      <c r="FG385" s="145"/>
      <c r="FH385" s="145"/>
      <c r="FI385" s="145"/>
      <c r="FJ385" s="145"/>
      <c r="FK385" s="145"/>
      <c r="FL385" s="145"/>
      <c r="FM385" s="145"/>
      <c r="FN385" s="145"/>
      <c r="FO385" s="145"/>
      <c r="FP385" s="145"/>
      <c r="FQ385" s="145"/>
      <c r="FR385" s="145"/>
      <c r="FS385" s="145"/>
      <c r="FT385" s="145"/>
      <c r="FU385" s="145"/>
      <c r="FV385" s="145"/>
      <c r="FW385" s="145"/>
      <c r="FX385" s="145"/>
      <c r="FY385" s="145"/>
      <c r="FZ385" s="145"/>
      <c r="GA385" s="145"/>
      <c r="GB385" s="145"/>
      <c r="GC385" s="145"/>
      <c r="GD385" s="145"/>
      <c r="GE385" s="145"/>
      <c r="GF385" s="145"/>
      <c r="GG385" s="145"/>
      <c r="GH385" s="145"/>
      <c r="GI385" s="145"/>
      <c r="GJ385" s="145"/>
      <c r="GK385" s="145"/>
      <c r="GL385" s="145"/>
      <c r="GM385" s="145"/>
      <c r="GN385" s="145"/>
      <c r="GO385" s="145"/>
      <c r="GP385" s="145"/>
      <c r="GQ385" s="145"/>
      <c r="GR385" s="145"/>
      <c r="GS385" s="145"/>
      <c r="GT385" s="145"/>
      <c r="GU385" s="145"/>
      <c r="GV385" s="145"/>
      <c r="GW385" s="145"/>
      <c r="GX385" s="145"/>
      <c r="GY385" s="145"/>
      <c r="GZ385" s="145"/>
      <c r="HA385" s="145"/>
      <c r="HB385" s="145"/>
      <c r="HC385" s="145"/>
      <c r="HD385" s="145"/>
      <c r="HE385" s="145"/>
      <c r="HF385" s="145"/>
      <c r="HG385" s="145"/>
      <c r="HH385" s="145"/>
      <c r="HI385" s="145"/>
      <c r="HJ385" s="145"/>
      <c r="HK385" s="145"/>
      <c r="HL385" s="145"/>
      <c r="HM385" s="145"/>
      <c r="HN385" s="145"/>
      <c r="HO385" s="145"/>
      <c r="HP385" s="145"/>
      <c r="HQ385" s="145"/>
      <c r="HR385" s="145"/>
      <c r="HS385" s="145"/>
      <c r="HT385" s="145"/>
      <c r="HU385" s="145"/>
      <c r="HV385" s="145"/>
      <c r="HW385" s="145"/>
      <c r="HX385" s="145"/>
      <c r="HY385" s="145"/>
      <c r="HZ385" s="145"/>
      <c r="IA385" s="145"/>
      <c r="IB385" s="145"/>
      <c r="IC385" s="145"/>
      <c r="ID385" s="145"/>
      <c r="IE385" s="145"/>
      <c r="IF385" s="145"/>
      <c r="IG385" s="145"/>
      <c r="IH385" s="145"/>
      <c r="II385" s="145"/>
      <c r="IJ385" s="145"/>
      <c r="IK385" s="145"/>
      <c r="IL385" s="145"/>
      <c r="IM385" s="145"/>
      <c r="IN385" s="145"/>
      <c r="IO385" s="145"/>
      <c r="IP385" s="145"/>
      <c r="IQ385" s="145"/>
      <c r="IR385" s="145"/>
      <c r="IS385" s="145"/>
      <c r="IT385" s="145"/>
      <c r="IU385" s="145"/>
      <c r="IV385" s="145"/>
    </row>
    <row r="386" spans="1:256" ht="45" customHeight="1" x14ac:dyDescent="0.5">
      <c r="B386" s="261"/>
      <c r="C386" s="126"/>
      <c r="D386" s="126"/>
      <c r="E386" s="154"/>
      <c r="F386" s="126"/>
      <c r="G386" s="319"/>
      <c r="H386" s="320"/>
      <c r="I386" s="320"/>
      <c r="J386" s="320"/>
      <c r="K386" s="320"/>
      <c r="L386" s="320"/>
      <c r="M386" s="320"/>
      <c r="N386" s="320"/>
      <c r="O386" s="320"/>
      <c r="P386" s="145"/>
      <c r="Q386" s="145"/>
      <c r="R386" s="145"/>
      <c r="S386" s="145"/>
      <c r="T386" s="145"/>
      <c r="U386" s="145"/>
      <c r="V386" s="145"/>
      <c r="W386" s="145"/>
      <c r="X386" s="145"/>
      <c r="Y386" s="145"/>
      <c r="Z386" s="145"/>
      <c r="AA386" s="145"/>
      <c r="AB386" s="145"/>
      <c r="AC386" s="145"/>
      <c r="AD386" s="145"/>
      <c r="AE386" s="145"/>
      <c r="AF386" s="145"/>
      <c r="AG386" s="145"/>
      <c r="AH386" s="145"/>
      <c r="AI386" s="145"/>
      <c r="AJ386" s="145"/>
      <c r="AK386" s="145"/>
      <c r="AL386" s="145"/>
      <c r="AM386" s="145"/>
      <c r="AN386" s="145"/>
      <c r="AO386" s="145"/>
      <c r="AP386" s="145"/>
      <c r="AQ386" s="145"/>
      <c r="AR386" s="145"/>
      <c r="AS386" s="145"/>
      <c r="AT386" s="145"/>
      <c r="AU386" s="145"/>
      <c r="AV386" s="145"/>
      <c r="AW386" s="145"/>
      <c r="AX386" s="145"/>
      <c r="AY386" s="145"/>
      <c r="AZ386" s="145"/>
      <c r="BA386" s="145"/>
      <c r="BB386" s="145"/>
      <c r="BC386" s="145"/>
      <c r="BD386" s="145"/>
      <c r="BE386" s="145"/>
      <c r="BF386" s="145"/>
      <c r="BG386" s="145"/>
      <c r="BH386" s="145"/>
      <c r="BI386" s="145"/>
      <c r="BJ386" s="145"/>
      <c r="BK386" s="145"/>
      <c r="BL386" s="145"/>
      <c r="BM386" s="145"/>
      <c r="BN386" s="145"/>
      <c r="BO386" s="145"/>
      <c r="BP386" s="145"/>
      <c r="BQ386" s="145"/>
      <c r="BR386" s="145"/>
      <c r="BS386" s="145"/>
      <c r="BT386" s="145"/>
      <c r="BU386" s="145"/>
      <c r="BV386" s="145"/>
      <c r="BW386" s="145"/>
      <c r="BX386" s="145"/>
      <c r="BY386" s="145"/>
      <c r="BZ386" s="145"/>
      <c r="CA386" s="145"/>
      <c r="CB386" s="145"/>
      <c r="CC386" s="145"/>
      <c r="CD386" s="145"/>
      <c r="CE386" s="145"/>
      <c r="CF386" s="145"/>
      <c r="CG386" s="145"/>
      <c r="CH386" s="145"/>
      <c r="CI386" s="145"/>
      <c r="CJ386" s="145"/>
      <c r="CK386" s="145"/>
      <c r="CL386" s="145"/>
      <c r="CM386" s="145"/>
      <c r="CN386" s="145"/>
      <c r="CO386" s="145"/>
      <c r="CP386" s="145"/>
      <c r="CQ386" s="145"/>
      <c r="CR386" s="145"/>
      <c r="CS386" s="145"/>
      <c r="CT386" s="145"/>
      <c r="CU386" s="145"/>
      <c r="CV386" s="145"/>
      <c r="CW386" s="145"/>
      <c r="CX386" s="145"/>
      <c r="CY386" s="145"/>
      <c r="CZ386" s="145"/>
      <c r="DA386" s="145"/>
      <c r="DB386" s="145"/>
      <c r="DC386" s="145"/>
      <c r="DD386" s="145"/>
      <c r="DE386" s="145"/>
      <c r="DF386" s="145"/>
      <c r="DG386" s="145"/>
      <c r="DH386" s="145"/>
      <c r="DI386" s="145"/>
      <c r="DJ386" s="145"/>
      <c r="DK386" s="145"/>
      <c r="DL386" s="145"/>
      <c r="DM386" s="145"/>
      <c r="DN386" s="145"/>
      <c r="DO386" s="145"/>
      <c r="DP386" s="145"/>
      <c r="DQ386" s="145"/>
      <c r="DR386" s="145"/>
      <c r="DS386" s="145"/>
      <c r="DT386" s="145"/>
      <c r="DU386" s="145"/>
      <c r="DV386" s="145"/>
      <c r="DW386" s="145"/>
      <c r="DX386" s="145"/>
      <c r="DY386" s="145"/>
      <c r="DZ386" s="145"/>
      <c r="EA386" s="145"/>
      <c r="EB386" s="145"/>
      <c r="EC386" s="145"/>
      <c r="ED386" s="145"/>
      <c r="EE386" s="145"/>
      <c r="EF386" s="145"/>
      <c r="EG386" s="145"/>
      <c r="EH386" s="145"/>
      <c r="EI386" s="145"/>
      <c r="EJ386" s="145"/>
      <c r="EK386" s="145"/>
      <c r="EL386" s="145"/>
      <c r="EM386" s="145"/>
      <c r="EN386" s="145"/>
      <c r="EO386" s="145"/>
      <c r="EP386" s="145"/>
      <c r="EQ386" s="145"/>
      <c r="ER386" s="145"/>
      <c r="ES386" s="145"/>
      <c r="ET386" s="145"/>
      <c r="EU386" s="145"/>
      <c r="EV386" s="145"/>
      <c r="EW386" s="145"/>
      <c r="EX386" s="145"/>
      <c r="EY386" s="145"/>
      <c r="EZ386" s="145"/>
      <c r="FA386" s="145"/>
      <c r="FB386" s="145"/>
      <c r="FC386" s="145"/>
      <c r="FD386" s="145"/>
      <c r="FE386" s="145"/>
      <c r="FF386" s="145"/>
      <c r="FG386" s="145"/>
      <c r="FH386" s="145"/>
      <c r="FI386" s="145"/>
      <c r="FJ386" s="145"/>
      <c r="FK386" s="145"/>
      <c r="FL386" s="145"/>
      <c r="FM386" s="145"/>
      <c r="FN386" s="145"/>
      <c r="FO386" s="145"/>
      <c r="FP386" s="145"/>
      <c r="FQ386" s="145"/>
      <c r="FR386" s="145"/>
      <c r="FS386" s="145"/>
      <c r="FT386" s="145"/>
      <c r="FU386" s="145"/>
      <c r="FV386" s="145"/>
      <c r="FW386" s="145"/>
      <c r="FX386" s="145"/>
      <c r="FY386" s="145"/>
      <c r="FZ386" s="145"/>
      <c r="GA386" s="145"/>
      <c r="GB386" s="145"/>
      <c r="GC386" s="145"/>
      <c r="GD386" s="145"/>
      <c r="GE386" s="145"/>
      <c r="GF386" s="145"/>
      <c r="GG386" s="145"/>
      <c r="GH386" s="145"/>
      <c r="GI386" s="145"/>
      <c r="GJ386" s="145"/>
      <c r="GK386" s="145"/>
      <c r="GL386" s="145"/>
      <c r="GM386" s="145"/>
      <c r="GN386" s="145"/>
      <c r="GO386" s="145"/>
      <c r="GP386" s="145"/>
      <c r="GQ386" s="145"/>
      <c r="GR386" s="145"/>
      <c r="GS386" s="145"/>
      <c r="GT386" s="145"/>
      <c r="GU386" s="145"/>
      <c r="GV386" s="145"/>
      <c r="GW386" s="145"/>
      <c r="GX386" s="145"/>
      <c r="GY386" s="145"/>
      <c r="GZ386" s="145"/>
      <c r="HA386" s="145"/>
      <c r="HB386" s="145"/>
      <c r="HC386" s="145"/>
      <c r="HD386" s="145"/>
      <c r="HE386" s="145"/>
      <c r="HF386" s="145"/>
      <c r="HG386" s="145"/>
      <c r="HH386" s="145"/>
      <c r="HI386" s="145"/>
      <c r="HJ386" s="145"/>
      <c r="HK386" s="145"/>
      <c r="HL386" s="145"/>
      <c r="HM386" s="145"/>
      <c r="HN386" s="145"/>
      <c r="HO386" s="145"/>
      <c r="HP386" s="145"/>
      <c r="HQ386" s="145"/>
      <c r="HR386" s="145"/>
      <c r="HS386" s="145"/>
      <c r="HT386" s="145"/>
      <c r="HU386" s="145"/>
      <c r="HV386" s="145"/>
      <c r="HW386" s="145"/>
      <c r="HX386" s="145"/>
      <c r="HY386" s="145"/>
      <c r="HZ386" s="145"/>
      <c r="IA386" s="145"/>
      <c r="IB386" s="145"/>
      <c r="IC386" s="145"/>
      <c r="ID386" s="145"/>
      <c r="IE386" s="145"/>
      <c r="IF386" s="145"/>
      <c r="IG386" s="145"/>
      <c r="IH386" s="145"/>
      <c r="II386" s="145"/>
      <c r="IJ386" s="145"/>
      <c r="IK386" s="145"/>
      <c r="IL386" s="145"/>
      <c r="IM386" s="145"/>
      <c r="IN386" s="145"/>
      <c r="IO386" s="145"/>
      <c r="IP386" s="145"/>
      <c r="IQ386" s="145"/>
      <c r="IR386" s="145"/>
      <c r="IS386" s="145"/>
      <c r="IT386" s="145"/>
      <c r="IU386" s="145"/>
      <c r="IV386" s="145"/>
    </row>
    <row r="387" spans="1:256" ht="45" customHeight="1" x14ac:dyDescent="0.5">
      <c r="A387" s="62">
        <v>20</v>
      </c>
      <c r="B387" s="94"/>
      <c r="C387" s="126"/>
      <c r="D387" s="126"/>
      <c r="E387" s="154"/>
      <c r="F387" s="126"/>
      <c r="G387" s="319"/>
      <c r="H387" s="320"/>
      <c r="I387" s="320"/>
      <c r="J387" s="320"/>
      <c r="K387" s="320"/>
      <c r="L387" s="320"/>
      <c r="M387" s="320"/>
      <c r="N387" s="320"/>
      <c r="O387" s="320"/>
      <c r="P387" s="145"/>
      <c r="Q387" s="145"/>
      <c r="R387" s="145"/>
      <c r="S387" s="145"/>
      <c r="T387" s="145"/>
      <c r="U387" s="145"/>
      <c r="V387" s="145"/>
      <c r="W387" s="145"/>
      <c r="X387" s="145"/>
      <c r="Y387" s="145"/>
      <c r="Z387" s="145"/>
      <c r="AA387" s="145"/>
      <c r="AB387" s="145"/>
      <c r="AC387" s="145"/>
      <c r="AD387" s="145"/>
      <c r="AE387" s="145"/>
      <c r="AF387" s="145"/>
      <c r="AG387" s="145"/>
      <c r="AH387" s="145"/>
      <c r="AI387" s="145"/>
      <c r="AJ387" s="145"/>
      <c r="AK387" s="145"/>
      <c r="AL387" s="145"/>
      <c r="AM387" s="145"/>
      <c r="AN387" s="145"/>
      <c r="AO387" s="145"/>
      <c r="AP387" s="145"/>
      <c r="AQ387" s="145"/>
      <c r="AR387" s="145"/>
      <c r="AS387" s="145"/>
      <c r="AT387" s="145"/>
      <c r="AU387" s="145"/>
      <c r="AV387" s="145"/>
      <c r="AW387" s="145"/>
      <c r="AX387" s="145"/>
      <c r="AY387" s="145"/>
      <c r="AZ387" s="145"/>
      <c r="BA387" s="145"/>
      <c r="BB387" s="145"/>
      <c r="BC387" s="145"/>
      <c r="BD387" s="145"/>
      <c r="BE387" s="145"/>
      <c r="BF387" s="145"/>
      <c r="BG387" s="145"/>
      <c r="BH387" s="145"/>
      <c r="BI387" s="145"/>
      <c r="BJ387" s="145"/>
      <c r="BK387" s="145"/>
      <c r="BL387" s="145"/>
      <c r="BM387" s="145"/>
      <c r="BN387" s="145"/>
      <c r="BO387" s="145"/>
      <c r="BP387" s="145"/>
      <c r="BQ387" s="145"/>
      <c r="BR387" s="145"/>
      <c r="BS387" s="145"/>
      <c r="BT387" s="145"/>
      <c r="BU387" s="145"/>
      <c r="BV387" s="145"/>
      <c r="BW387" s="145"/>
      <c r="BX387" s="145"/>
      <c r="BY387" s="145"/>
      <c r="BZ387" s="145"/>
      <c r="CA387" s="145"/>
      <c r="CB387" s="145"/>
      <c r="CC387" s="145"/>
      <c r="CD387" s="145"/>
      <c r="CE387" s="145"/>
      <c r="CF387" s="145"/>
      <c r="CG387" s="145"/>
      <c r="CH387" s="145"/>
      <c r="CI387" s="145"/>
      <c r="CJ387" s="145"/>
      <c r="CK387" s="145"/>
      <c r="CL387" s="145"/>
      <c r="CM387" s="145"/>
      <c r="CN387" s="145"/>
      <c r="CO387" s="145"/>
      <c r="CP387" s="145"/>
      <c r="CQ387" s="145"/>
      <c r="CR387" s="145"/>
      <c r="CS387" s="145"/>
      <c r="CT387" s="145"/>
      <c r="CU387" s="145"/>
      <c r="CV387" s="145"/>
      <c r="CW387" s="145"/>
      <c r="CX387" s="145"/>
      <c r="CY387" s="145"/>
      <c r="CZ387" s="145"/>
      <c r="DA387" s="145"/>
      <c r="DB387" s="145"/>
      <c r="DC387" s="145"/>
      <c r="DD387" s="145"/>
      <c r="DE387" s="145"/>
      <c r="DF387" s="145"/>
      <c r="DG387" s="145"/>
      <c r="DH387" s="145"/>
      <c r="DI387" s="145"/>
      <c r="DJ387" s="145"/>
      <c r="DK387" s="145"/>
      <c r="DL387" s="145"/>
      <c r="DM387" s="145"/>
      <c r="DN387" s="145"/>
      <c r="DO387" s="145"/>
      <c r="DP387" s="145"/>
      <c r="DQ387" s="145"/>
      <c r="DR387" s="145"/>
      <c r="DS387" s="145"/>
      <c r="DT387" s="145"/>
      <c r="DU387" s="145"/>
      <c r="DV387" s="145"/>
      <c r="DW387" s="145"/>
      <c r="DX387" s="145"/>
      <c r="DY387" s="145"/>
      <c r="DZ387" s="145"/>
      <c r="EA387" s="145"/>
      <c r="EB387" s="145"/>
      <c r="EC387" s="145"/>
      <c r="ED387" s="145"/>
      <c r="EE387" s="145"/>
      <c r="EF387" s="145"/>
      <c r="EG387" s="145"/>
      <c r="EH387" s="145"/>
      <c r="EI387" s="145"/>
      <c r="EJ387" s="145"/>
      <c r="EK387" s="145"/>
      <c r="EL387" s="145"/>
      <c r="EM387" s="145"/>
      <c r="EN387" s="145"/>
      <c r="EO387" s="145"/>
      <c r="EP387" s="145"/>
      <c r="EQ387" s="145"/>
      <c r="ER387" s="145"/>
      <c r="ES387" s="145"/>
      <c r="ET387" s="145"/>
      <c r="EU387" s="145"/>
      <c r="EV387" s="145"/>
      <c r="EW387" s="145"/>
      <c r="EX387" s="145"/>
      <c r="EY387" s="145"/>
      <c r="EZ387" s="145"/>
      <c r="FA387" s="145"/>
      <c r="FB387" s="145"/>
      <c r="FC387" s="145"/>
      <c r="FD387" s="145"/>
      <c r="FE387" s="145"/>
      <c r="FF387" s="145"/>
      <c r="FG387" s="145"/>
      <c r="FH387" s="145"/>
      <c r="FI387" s="145"/>
      <c r="FJ387" s="145"/>
      <c r="FK387" s="145"/>
      <c r="FL387" s="145"/>
      <c r="FM387" s="145"/>
      <c r="FN387" s="145"/>
      <c r="FO387" s="145"/>
      <c r="FP387" s="145"/>
      <c r="FQ387" s="145"/>
      <c r="FR387" s="145"/>
      <c r="FS387" s="145"/>
      <c r="FT387" s="145"/>
      <c r="FU387" s="145"/>
      <c r="FV387" s="145"/>
      <c r="FW387" s="145"/>
      <c r="FX387" s="145"/>
      <c r="FY387" s="145"/>
      <c r="FZ387" s="145"/>
      <c r="GA387" s="145"/>
      <c r="GB387" s="145"/>
      <c r="GC387" s="145"/>
      <c r="GD387" s="145"/>
      <c r="GE387" s="145"/>
      <c r="GF387" s="145"/>
      <c r="GG387" s="145"/>
      <c r="GH387" s="145"/>
      <c r="GI387" s="145"/>
      <c r="GJ387" s="145"/>
      <c r="GK387" s="145"/>
      <c r="GL387" s="145"/>
      <c r="GM387" s="145"/>
      <c r="GN387" s="145"/>
      <c r="GO387" s="145"/>
      <c r="GP387" s="145"/>
      <c r="GQ387" s="145"/>
      <c r="GR387" s="145"/>
      <c r="GS387" s="145"/>
      <c r="GT387" s="145"/>
      <c r="GU387" s="145"/>
      <c r="GV387" s="145"/>
      <c r="GW387" s="145"/>
      <c r="GX387" s="145"/>
      <c r="GY387" s="145"/>
      <c r="GZ387" s="145"/>
      <c r="HA387" s="145"/>
      <c r="HB387" s="145"/>
      <c r="HC387" s="145"/>
      <c r="HD387" s="145"/>
      <c r="HE387" s="145"/>
      <c r="HF387" s="145"/>
      <c r="HG387" s="145"/>
      <c r="HH387" s="145"/>
      <c r="HI387" s="145"/>
      <c r="HJ387" s="145"/>
      <c r="HK387" s="145"/>
      <c r="HL387" s="145"/>
      <c r="HM387" s="145"/>
      <c r="HN387" s="145"/>
      <c r="HO387" s="145"/>
      <c r="HP387" s="145"/>
      <c r="HQ387" s="145"/>
      <c r="HR387" s="145"/>
      <c r="HS387" s="145"/>
      <c r="HT387" s="145"/>
      <c r="HU387" s="145"/>
      <c r="HV387" s="145"/>
      <c r="HW387" s="145"/>
      <c r="HX387" s="145"/>
      <c r="HY387" s="145"/>
      <c r="HZ387" s="145"/>
      <c r="IA387" s="145"/>
      <c r="IB387" s="145"/>
      <c r="IC387" s="145"/>
      <c r="ID387" s="145"/>
      <c r="IE387" s="145"/>
      <c r="IF387" s="145"/>
      <c r="IG387" s="145"/>
      <c r="IH387" s="145"/>
      <c r="II387" s="145"/>
      <c r="IJ387" s="145"/>
      <c r="IK387" s="145"/>
      <c r="IL387" s="145"/>
      <c r="IM387" s="145"/>
      <c r="IN387" s="145"/>
      <c r="IO387" s="145"/>
      <c r="IP387" s="145"/>
      <c r="IQ387" s="145"/>
      <c r="IR387" s="145"/>
      <c r="IS387" s="145"/>
      <c r="IT387" s="145"/>
      <c r="IU387" s="145"/>
      <c r="IV387" s="145"/>
    </row>
    <row r="388" spans="1:256" ht="45" customHeight="1" x14ac:dyDescent="0.5">
      <c r="B388" s="94"/>
      <c r="C388" s="126"/>
      <c r="D388" s="126"/>
      <c r="E388" s="154"/>
      <c r="F388" s="126"/>
      <c r="G388" s="319"/>
      <c r="H388" s="320"/>
      <c r="I388" s="320"/>
      <c r="J388" s="320"/>
      <c r="K388" s="320"/>
      <c r="L388" s="320"/>
      <c r="M388" s="320"/>
      <c r="N388" s="320"/>
      <c r="O388" s="320"/>
      <c r="P388" s="145"/>
      <c r="Q388" s="145"/>
      <c r="R388" s="145"/>
      <c r="S388" s="145"/>
      <c r="T388" s="145"/>
      <c r="U388" s="145"/>
      <c r="V388" s="145"/>
      <c r="W388" s="145"/>
      <c r="X388" s="145"/>
      <c r="Y388" s="145"/>
      <c r="Z388" s="145"/>
      <c r="AA388" s="145"/>
      <c r="AB388" s="145"/>
      <c r="AC388" s="145"/>
      <c r="AD388" s="145"/>
      <c r="AE388" s="145"/>
      <c r="AF388" s="145"/>
      <c r="AG388" s="145"/>
      <c r="AH388" s="145"/>
      <c r="AI388" s="145"/>
      <c r="AJ388" s="145"/>
      <c r="AK388" s="145"/>
      <c r="AL388" s="145"/>
      <c r="AM388" s="145"/>
      <c r="AN388" s="145"/>
      <c r="AO388" s="145"/>
      <c r="AP388" s="145"/>
      <c r="AQ388" s="145"/>
      <c r="AR388" s="145"/>
      <c r="AS388" s="145"/>
      <c r="AT388" s="145"/>
      <c r="AU388" s="145"/>
      <c r="AV388" s="145"/>
      <c r="AW388" s="145"/>
      <c r="AX388" s="145"/>
      <c r="AY388" s="145"/>
      <c r="AZ388" s="145"/>
      <c r="BA388" s="145"/>
      <c r="BB388" s="145"/>
      <c r="BC388" s="145"/>
      <c r="BD388" s="145"/>
      <c r="BE388" s="145"/>
      <c r="BF388" s="145"/>
      <c r="BG388" s="145"/>
      <c r="BH388" s="145"/>
      <c r="BI388" s="145"/>
      <c r="BJ388" s="145"/>
      <c r="BK388" s="145"/>
      <c r="BL388" s="145"/>
      <c r="BM388" s="145"/>
      <c r="BN388" s="145"/>
      <c r="BO388" s="145"/>
      <c r="BP388" s="145"/>
      <c r="BQ388" s="145"/>
      <c r="BR388" s="145"/>
      <c r="BS388" s="145"/>
      <c r="BT388" s="145"/>
      <c r="BU388" s="145"/>
      <c r="BV388" s="145"/>
      <c r="BW388" s="145"/>
      <c r="BX388" s="145"/>
      <c r="BY388" s="145"/>
      <c r="BZ388" s="145"/>
      <c r="CA388" s="145"/>
      <c r="CB388" s="145"/>
      <c r="CC388" s="145"/>
      <c r="CD388" s="145"/>
      <c r="CE388" s="145"/>
      <c r="CF388" s="145"/>
      <c r="CG388" s="145"/>
      <c r="CH388" s="145"/>
      <c r="CI388" s="145"/>
      <c r="CJ388" s="145"/>
      <c r="CK388" s="145"/>
      <c r="CL388" s="145"/>
      <c r="CM388" s="145"/>
      <c r="CN388" s="145"/>
      <c r="CO388" s="145"/>
      <c r="CP388" s="145"/>
      <c r="CQ388" s="145"/>
      <c r="CR388" s="145"/>
      <c r="CS388" s="145"/>
      <c r="CT388" s="145"/>
      <c r="CU388" s="145"/>
      <c r="CV388" s="145"/>
      <c r="CW388" s="145"/>
      <c r="CX388" s="145"/>
      <c r="CY388" s="145"/>
      <c r="CZ388" s="145"/>
      <c r="DA388" s="145"/>
      <c r="DB388" s="145"/>
      <c r="DC388" s="145"/>
      <c r="DD388" s="145"/>
      <c r="DE388" s="145"/>
      <c r="DF388" s="145"/>
      <c r="DG388" s="145"/>
      <c r="DH388" s="145"/>
      <c r="DI388" s="145"/>
      <c r="DJ388" s="145"/>
      <c r="DK388" s="145"/>
      <c r="DL388" s="145"/>
      <c r="DM388" s="145"/>
      <c r="DN388" s="145"/>
      <c r="DO388" s="145"/>
      <c r="DP388" s="145"/>
      <c r="DQ388" s="145"/>
      <c r="DR388" s="145"/>
      <c r="DS388" s="145"/>
      <c r="DT388" s="145"/>
      <c r="DU388" s="145"/>
      <c r="DV388" s="145"/>
      <c r="DW388" s="145"/>
      <c r="DX388" s="145"/>
      <c r="DY388" s="145"/>
      <c r="DZ388" s="145"/>
      <c r="EA388" s="145"/>
      <c r="EB388" s="145"/>
      <c r="EC388" s="145"/>
      <c r="ED388" s="145"/>
      <c r="EE388" s="145"/>
      <c r="EF388" s="145"/>
      <c r="EG388" s="145"/>
      <c r="EH388" s="145"/>
      <c r="EI388" s="145"/>
      <c r="EJ388" s="145"/>
      <c r="EK388" s="145"/>
      <c r="EL388" s="145"/>
      <c r="EM388" s="145"/>
      <c r="EN388" s="145"/>
      <c r="EO388" s="145"/>
      <c r="EP388" s="145"/>
      <c r="EQ388" s="145"/>
      <c r="ER388" s="145"/>
      <c r="ES388" s="145"/>
      <c r="ET388" s="145"/>
      <c r="EU388" s="145"/>
      <c r="EV388" s="145"/>
      <c r="EW388" s="145"/>
      <c r="EX388" s="145"/>
      <c r="EY388" s="145"/>
      <c r="EZ388" s="145"/>
      <c r="FA388" s="145"/>
      <c r="FB388" s="145"/>
      <c r="FC388" s="145"/>
      <c r="FD388" s="145"/>
      <c r="FE388" s="145"/>
      <c r="FF388" s="145"/>
      <c r="FG388" s="145"/>
      <c r="FH388" s="145"/>
      <c r="FI388" s="145"/>
      <c r="FJ388" s="145"/>
      <c r="FK388" s="145"/>
      <c r="FL388" s="145"/>
      <c r="FM388" s="145"/>
      <c r="FN388" s="145"/>
      <c r="FO388" s="145"/>
      <c r="FP388" s="145"/>
      <c r="FQ388" s="145"/>
      <c r="FR388" s="145"/>
      <c r="FS388" s="145"/>
      <c r="FT388" s="145"/>
      <c r="FU388" s="145"/>
      <c r="FV388" s="145"/>
      <c r="FW388" s="145"/>
      <c r="FX388" s="145"/>
      <c r="FY388" s="145"/>
      <c r="FZ388" s="145"/>
      <c r="GA388" s="145"/>
      <c r="GB388" s="145"/>
      <c r="GC388" s="145"/>
      <c r="GD388" s="145"/>
      <c r="GE388" s="145"/>
      <c r="GF388" s="145"/>
      <c r="GG388" s="145"/>
      <c r="GH388" s="145"/>
      <c r="GI388" s="145"/>
      <c r="GJ388" s="145"/>
      <c r="GK388" s="145"/>
      <c r="GL388" s="145"/>
      <c r="GM388" s="145"/>
      <c r="GN388" s="145"/>
      <c r="GO388" s="145"/>
      <c r="GP388" s="145"/>
      <c r="GQ388" s="145"/>
      <c r="GR388" s="145"/>
      <c r="GS388" s="145"/>
      <c r="GT388" s="145"/>
      <c r="GU388" s="145"/>
      <c r="GV388" s="145"/>
      <c r="GW388" s="145"/>
      <c r="GX388" s="145"/>
      <c r="GY388" s="145"/>
      <c r="GZ388" s="145"/>
      <c r="HA388" s="145"/>
      <c r="HB388" s="145"/>
      <c r="HC388" s="145"/>
      <c r="HD388" s="145"/>
      <c r="HE388" s="145"/>
      <c r="HF388" s="145"/>
      <c r="HG388" s="145"/>
      <c r="HH388" s="145"/>
      <c r="HI388" s="145"/>
      <c r="HJ388" s="145"/>
      <c r="HK388" s="145"/>
      <c r="HL388" s="145"/>
      <c r="HM388" s="145"/>
      <c r="HN388" s="145"/>
      <c r="HO388" s="145"/>
      <c r="HP388" s="145"/>
      <c r="HQ388" s="145"/>
      <c r="HR388" s="145"/>
      <c r="HS388" s="145"/>
      <c r="HT388" s="145"/>
      <c r="HU388" s="145"/>
      <c r="HV388" s="145"/>
      <c r="HW388" s="145"/>
      <c r="HX388" s="145"/>
      <c r="HY388" s="145"/>
      <c r="HZ388" s="145"/>
      <c r="IA388" s="145"/>
      <c r="IB388" s="145"/>
      <c r="IC388" s="145"/>
      <c r="ID388" s="145"/>
      <c r="IE388" s="145"/>
      <c r="IF388" s="145"/>
      <c r="IG388" s="145"/>
      <c r="IH388" s="145"/>
      <c r="II388" s="145"/>
      <c r="IJ388" s="145"/>
      <c r="IK388" s="145"/>
      <c r="IL388" s="145"/>
      <c r="IM388" s="145"/>
      <c r="IN388" s="145"/>
      <c r="IO388" s="145"/>
      <c r="IP388" s="145"/>
      <c r="IQ388" s="145"/>
      <c r="IR388" s="145"/>
      <c r="IS388" s="145"/>
      <c r="IT388" s="145"/>
      <c r="IU388" s="145"/>
      <c r="IV388" s="145"/>
    </row>
    <row r="389" spans="1:256" ht="45" customHeight="1" x14ac:dyDescent="0.5">
      <c r="B389" s="94"/>
      <c r="C389" s="126"/>
      <c r="D389" s="126"/>
      <c r="E389" s="154"/>
      <c r="F389" s="126"/>
      <c r="G389" s="319"/>
      <c r="H389" s="320"/>
      <c r="I389" s="320"/>
      <c r="J389" s="320"/>
      <c r="K389" s="320"/>
      <c r="L389" s="320"/>
      <c r="M389" s="320"/>
      <c r="N389" s="320"/>
      <c r="O389" s="320"/>
      <c r="P389" s="145"/>
      <c r="Q389" s="145"/>
      <c r="R389" s="145"/>
      <c r="S389" s="145"/>
      <c r="T389" s="145"/>
      <c r="U389" s="145"/>
      <c r="V389" s="145"/>
      <c r="W389" s="145"/>
      <c r="X389" s="145"/>
      <c r="Y389" s="145"/>
      <c r="Z389" s="145"/>
      <c r="AA389" s="145"/>
      <c r="AB389" s="145"/>
      <c r="AC389" s="145"/>
      <c r="AD389" s="145"/>
      <c r="AE389" s="145"/>
      <c r="AF389" s="145"/>
      <c r="AG389" s="145"/>
      <c r="AH389" s="145"/>
      <c r="AI389" s="145"/>
      <c r="AJ389" s="145"/>
      <c r="AK389" s="145"/>
      <c r="AL389" s="145"/>
      <c r="AM389" s="145"/>
      <c r="AN389" s="145"/>
      <c r="AO389" s="145"/>
      <c r="AP389" s="145"/>
      <c r="AQ389" s="145"/>
      <c r="AR389" s="145"/>
      <c r="AS389" s="145"/>
      <c r="AT389" s="145"/>
      <c r="AU389" s="145"/>
      <c r="AV389" s="145"/>
      <c r="AW389" s="145"/>
      <c r="AX389" s="145"/>
      <c r="AY389" s="145"/>
      <c r="AZ389" s="145"/>
      <c r="BA389" s="145"/>
      <c r="BB389" s="145"/>
      <c r="BC389" s="145"/>
      <c r="BD389" s="145"/>
      <c r="BE389" s="145"/>
      <c r="BF389" s="145"/>
      <c r="BG389" s="145"/>
      <c r="BH389" s="145"/>
      <c r="BI389" s="145"/>
      <c r="BJ389" s="145"/>
      <c r="BK389" s="145"/>
      <c r="BL389" s="145"/>
      <c r="BM389" s="145"/>
      <c r="BN389" s="145"/>
      <c r="BO389" s="145"/>
      <c r="BP389" s="145"/>
      <c r="BQ389" s="145"/>
      <c r="BR389" s="145"/>
      <c r="BS389" s="145"/>
      <c r="BT389" s="145"/>
      <c r="BU389" s="145"/>
      <c r="BV389" s="145"/>
      <c r="BW389" s="145"/>
      <c r="BX389" s="145"/>
      <c r="BY389" s="145"/>
      <c r="BZ389" s="145"/>
      <c r="CA389" s="145"/>
      <c r="CB389" s="145"/>
      <c r="CC389" s="145"/>
      <c r="CD389" s="145"/>
      <c r="CE389" s="145"/>
      <c r="CF389" s="145"/>
      <c r="CG389" s="145"/>
      <c r="CH389" s="145"/>
      <c r="CI389" s="145"/>
      <c r="CJ389" s="145"/>
      <c r="CK389" s="145"/>
      <c r="CL389" s="145"/>
      <c r="CM389" s="145"/>
      <c r="CN389" s="145"/>
      <c r="CO389" s="145"/>
      <c r="CP389" s="145"/>
      <c r="CQ389" s="145"/>
      <c r="CR389" s="145"/>
      <c r="CS389" s="145"/>
      <c r="CT389" s="145"/>
      <c r="CU389" s="145"/>
      <c r="CV389" s="145"/>
      <c r="CW389" s="145"/>
      <c r="CX389" s="145"/>
      <c r="CY389" s="145"/>
      <c r="CZ389" s="145"/>
      <c r="DA389" s="145"/>
      <c r="DB389" s="145"/>
      <c r="DC389" s="145"/>
      <c r="DD389" s="145"/>
      <c r="DE389" s="145"/>
      <c r="DF389" s="145"/>
      <c r="DG389" s="145"/>
      <c r="DH389" s="145"/>
      <c r="DI389" s="145"/>
      <c r="DJ389" s="145"/>
      <c r="DK389" s="145"/>
      <c r="DL389" s="145"/>
      <c r="DM389" s="145"/>
      <c r="DN389" s="145"/>
      <c r="DO389" s="145"/>
      <c r="DP389" s="145"/>
      <c r="DQ389" s="145"/>
      <c r="DR389" s="145"/>
      <c r="DS389" s="145"/>
      <c r="DT389" s="145"/>
      <c r="DU389" s="145"/>
      <c r="DV389" s="145"/>
      <c r="DW389" s="145"/>
      <c r="DX389" s="145"/>
      <c r="DY389" s="145"/>
      <c r="DZ389" s="145"/>
      <c r="EA389" s="145"/>
      <c r="EB389" s="145"/>
      <c r="EC389" s="145"/>
      <c r="ED389" s="145"/>
      <c r="EE389" s="145"/>
      <c r="EF389" s="145"/>
      <c r="EG389" s="145"/>
      <c r="EH389" s="145"/>
      <c r="EI389" s="145"/>
      <c r="EJ389" s="145"/>
      <c r="EK389" s="145"/>
      <c r="EL389" s="145"/>
      <c r="EM389" s="145"/>
      <c r="EN389" s="145"/>
      <c r="EO389" s="145"/>
      <c r="EP389" s="145"/>
      <c r="EQ389" s="145"/>
      <c r="ER389" s="145"/>
      <c r="ES389" s="145"/>
      <c r="ET389" s="145"/>
      <c r="EU389" s="145"/>
      <c r="EV389" s="145"/>
      <c r="EW389" s="145"/>
      <c r="EX389" s="145"/>
      <c r="EY389" s="145"/>
      <c r="EZ389" s="145"/>
      <c r="FA389" s="145"/>
      <c r="FB389" s="145"/>
      <c r="FC389" s="145"/>
      <c r="FD389" s="145"/>
      <c r="FE389" s="145"/>
      <c r="FF389" s="145"/>
      <c r="FG389" s="145"/>
      <c r="FH389" s="145"/>
      <c r="FI389" s="145"/>
      <c r="FJ389" s="145"/>
      <c r="FK389" s="145"/>
      <c r="FL389" s="145"/>
      <c r="FM389" s="145"/>
      <c r="FN389" s="145"/>
      <c r="FO389" s="145"/>
      <c r="FP389" s="145"/>
      <c r="FQ389" s="145"/>
      <c r="FR389" s="145"/>
      <c r="FS389" s="145"/>
      <c r="FT389" s="145"/>
      <c r="FU389" s="145"/>
      <c r="FV389" s="145"/>
      <c r="FW389" s="145"/>
      <c r="FX389" s="145"/>
      <c r="FY389" s="145"/>
      <c r="FZ389" s="145"/>
      <c r="GA389" s="145"/>
      <c r="GB389" s="145"/>
      <c r="GC389" s="145"/>
      <c r="GD389" s="145"/>
      <c r="GE389" s="145"/>
      <c r="GF389" s="145"/>
      <c r="GG389" s="145"/>
      <c r="GH389" s="145"/>
      <c r="GI389" s="145"/>
      <c r="GJ389" s="145"/>
      <c r="GK389" s="145"/>
      <c r="GL389" s="145"/>
      <c r="GM389" s="145"/>
      <c r="GN389" s="145"/>
      <c r="GO389" s="145"/>
      <c r="GP389" s="145"/>
      <c r="GQ389" s="145"/>
      <c r="GR389" s="145"/>
      <c r="GS389" s="145"/>
      <c r="GT389" s="145"/>
      <c r="GU389" s="145"/>
      <c r="GV389" s="145"/>
      <c r="GW389" s="145"/>
      <c r="GX389" s="145"/>
      <c r="GY389" s="145"/>
      <c r="GZ389" s="145"/>
      <c r="HA389" s="145"/>
      <c r="HB389" s="145"/>
      <c r="HC389" s="145"/>
      <c r="HD389" s="145"/>
      <c r="HE389" s="145"/>
      <c r="HF389" s="145"/>
      <c r="HG389" s="145"/>
      <c r="HH389" s="145"/>
      <c r="HI389" s="145"/>
      <c r="HJ389" s="145"/>
      <c r="HK389" s="145"/>
      <c r="HL389" s="145"/>
      <c r="HM389" s="145"/>
      <c r="HN389" s="145"/>
      <c r="HO389" s="145"/>
      <c r="HP389" s="145"/>
      <c r="HQ389" s="145"/>
      <c r="HR389" s="145"/>
      <c r="HS389" s="145"/>
      <c r="HT389" s="145"/>
      <c r="HU389" s="145"/>
      <c r="HV389" s="145"/>
      <c r="HW389" s="145"/>
      <c r="HX389" s="145"/>
      <c r="HY389" s="145"/>
      <c r="HZ389" s="145"/>
      <c r="IA389" s="145"/>
      <c r="IB389" s="145"/>
      <c r="IC389" s="145"/>
      <c r="ID389" s="145"/>
      <c r="IE389" s="145"/>
      <c r="IF389" s="145"/>
      <c r="IG389" s="145"/>
      <c r="IH389" s="145"/>
      <c r="II389" s="145"/>
      <c r="IJ389" s="145"/>
      <c r="IK389" s="145"/>
      <c r="IL389" s="145"/>
      <c r="IM389" s="145"/>
      <c r="IN389" s="145"/>
      <c r="IO389" s="145"/>
      <c r="IP389" s="145"/>
      <c r="IQ389" s="145"/>
      <c r="IR389" s="145"/>
      <c r="IS389" s="145"/>
      <c r="IT389" s="145"/>
      <c r="IU389" s="145"/>
      <c r="IV389" s="145"/>
    </row>
    <row r="390" spans="1:256" ht="45" customHeight="1" x14ac:dyDescent="0.5">
      <c r="B390" s="94"/>
      <c r="C390" s="126"/>
      <c r="D390" s="126"/>
      <c r="E390" s="154"/>
      <c r="F390" s="126"/>
      <c r="G390" s="319"/>
      <c r="H390" s="320"/>
      <c r="I390" s="320"/>
      <c r="J390" s="320"/>
      <c r="K390" s="320"/>
      <c r="L390" s="320"/>
      <c r="M390" s="320"/>
      <c r="N390" s="320"/>
      <c r="O390" s="320"/>
      <c r="P390" s="145"/>
      <c r="Q390" s="145"/>
      <c r="R390" s="145"/>
      <c r="S390" s="145"/>
      <c r="T390" s="145"/>
      <c r="U390" s="145"/>
      <c r="V390" s="145"/>
      <c r="W390" s="145"/>
      <c r="X390" s="145"/>
      <c r="Y390" s="145"/>
      <c r="Z390" s="145"/>
      <c r="AA390" s="145"/>
      <c r="AB390" s="145"/>
      <c r="AC390" s="145"/>
      <c r="AD390" s="145"/>
      <c r="AE390" s="145"/>
      <c r="AF390" s="145"/>
      <c r="AG390" s="145"/>
      <c r="AH390" s="145"/>
      <c r="AI390" s="145"/>
      <c r="AJ390" s="145"/>
      <c r="AK390" s="145"/>
      <c r="AL390" s="145"/>
      <c r="AM390" s="145"/>
      <c r="AN390" s="145"/>
      <c r="AO390" s="145"/>
      <c r="AP390" s="145"/>
      <c r="AQ390" s="145"/>
      <c r="AR390" s="145"/>
      <c r="AS390" s="145"/>
      <c r="AT390" s="145"/>
      <c r="AU390" s="145"/>
      <c r="AV390" s="145"/>
      <c r="AW390" s="145"/>
      <c r="AX390" s="145"/>
      <c r="AY390" s="145"/>
      <c r="AZ390" s="145"/>
      <c r="BA390" s="145"/>
      <c r="BB390" s="145"/>
      <c r="BC390" s="145"/>
      <c r="BD390" s="145"/>
      <c r="BE390" s="145"/>
      <c r="BF390" s="145"/>
      <c r="BG390" s="145"/>
      <c r="BH390" s="145"/>
      <c r="BI390" s="145"/>
      <c r="BJ390" s="145"/>
      <c r="BK390" s="145"/>
      <c r="BL390" s="145"/>
      <c r="BM390" s="145"/>
      <c r="BN390" s="145"/>
      <c r="BO390" s="145"/>
      <c r="BP390" s="145"/>
      <c r="BQ390" s="145"/>
      <c r="BR390" s="145"/>
      <c r="BS390" s="145"/>
      <c r="BT390" s="145"/>
      <c r="BU390" s="145"/>
      <c r="BV390" s="145"/>
      <c r="BW390" s="145"/>
      <c r="BX390" s="145"/>
      <c r="BY390" s="145"/>
      <c r="BZ390" s="145"/>
      <c r="CA390" s="145"/>
      <c r="CB390" s="145"/>
      <c r="CC390" s="145"/>
      <c r="CD390" s="145"/>
      <c r="CE390" s="145"/>
      <c r="CF390" s="145"/>
      <c r="CG390" s="145"/>
      <c r="CH390" s="145"/>
      <c r="CI390" s="145"/>
      <c r="CJ390" s="145"/>
      <c r="CK390" s="145"/>
      <c r="CL390" s="145"/>
      <c r="CM390" s="145"/>
      <c r="CN390" s="145"/>
      <c r="CO390" s="145"/>
      <c r="CP390" s="145"/>
      <c r="CQ390" s="145"/>
      <c r="CR390" s="145"/>
      <c r="CS390" s="145"/>
      <c r="CT390" s="145"/>
      <c r="CU390" s="145"/>
      <c r="CV390" s="145"/>
      <c r="CW390" s="145"/>
      <c r="CX390" s="145"/>
      <c r="CY390" s="145"/>
      <c r="CZ390" s="145"/>
      <c r="DA390" s="145"/>
      <c r="DB390" s="145"/>
      <c r="DC390" s="145"/>
      <c r="DD390" s="145"/>
      <c r="DE390" s="145"/>
      <c r="DF390" s="145"/>
      <c r="DG390" s="145"/>
      <c r="DH390" s="145"/>
      <c r="DI390" s="145"/>
      <c r="DJ390" s="145"/>
      <c r="DK390" s="145"/>
      <c r="DL390" s="145"/>
      <c r="DM390" s="145"/>
      <c r="DN390" s="145"/>
      <c r="DO390" s="145"/>
      <c r="DP390" s="145"/>
      <c r="DQ390" s="145"/>
      <c r="DR390" s="145"/>
      <c r="DS390" s="145"/>
      <c r="DT390" s="145"/>
      <c r="DU390" s="145"/>
      <c r="DV390" s="145"/>
      <c r="DW390" s="145"/>
      <c r="DX390" s="145"/>
      <c r="DY390" s="145"/>
      <c r="DZ390" s="145"/>
      <c r="EA390" s="145"/>
      <c r="EB390" s="145"/>
      <c r="EC390" s="145"/>
      <c r="ED390" s="145"/>
      <c r="EE390" s="145"/>
      <c r="EF390" s="145"/>
      <c r="EG390" s="145"/>
      <c r="EH390" s="145"/>
      <c r="EI390" s="145"/>
      <c r="EJ390" s="145"/>
      <c r="EK390" s="145"/>
      <c r="EL390" s="145"/>
      <c r="EM390" s="145"/>
      <c r="EN390" s="145"/>
      <c r="EO390" s="145"/>
      <c r="EP390" s="145"/>
      <c r="EQ390" s="145"/>
      <c r="ER390" s="145"/>
      <c r="ES390" s="145"/>
      <c r="ET390" s="145"/>
      <c r="EU390" s="145"/>
      <c r="EV390" s="145"/>
      <c r="EW390" s="145"/>
      <c r="EX390" s="145"/>
      <c r="EY390" s="145"/>
      <c r="EZ390" s="145"/>
      <c r="FA390" s="145"/>
      <c r="FB390" s="145"/>
      <c r="FC390" s="145"/>
      <c r="FD390" s="145"/>
      <c r="FE390" s="145"/>
      <c r="FF390" s="145"/>
      <c r="FG390" s="145"/>
      <c r="FH390" s="145"/>
      <c r="FI390" s="145"/>
      <c r="FJ390" s="145"/>
      <c r="FK390" s="145"/>
      <c r="FL390" s="145"/>
      <c r="FM390" s="145"/>
      <c r="FN390" s="145"/>
      <c r="FO390" s="145"/>
      <c r="FP390" s="145"/>
      <c r="FQ390" s="145"/>
      <c r="FR390" s="145"/>
      <c r="FS390" s="145"/>
      <c r="FT390" s="145"/>
      <c r="FU390" s="145"/>
      <c r="FV390" s="145"/>
      <c r="FW390" s="145"/>
      <c r="FX390" s="145"/>
      <c r="FY390" s="145"/>
      <c r="FZ390" s="145"/>
      <c r="GA390" s="145"/>
      <c r="GB390" s="145"/>
      <c r="GC390" s="145"/>
      <c r="GD390" s="145"/>
      <c r="GE390" s="145"/>
      <c r="GF390" s="145"/>
      <c r="GG390" s="145"/>
      <c r="GH390" s="145"/>
      <c r="GI390" s="145"/>
      <c r="GJ390" s="145"/>
      <c r="GK390" s="145"/>
      <c r="GL390" s="145"/>
      <c r="GM390" s="145"/>
      <c r="GN390" s="145"/>
      <c r="GO390" s="145"/>
      <c r="GP390" s="145"/>
      <c r="GQ390" s="145"/>
      <c r="GR390" s="145"/>
      <c r="GS390" s="145"/>
      <c r="GT390" s="145"/>
      <c r="GU390" s="145"/>
      <c r="GV390" s="145"/>
      <c r="GW390" s="145"/>
      <c r="GX390" s="145"/>
      <c r="GY390" s="145"/>
      <c r="GZ390" s="145"/>
      <c r="HA390" s="145"/>
      <c r="HB390" s="145"/>
      <c r="HC390" s="145"/>
      <c r="HD390" s="145"/>
      <c r="HE390" s="145"/>
      <c r="HF390" s="145"/>
      <c r="HG390" s="145"/>
      <c r="HH390" s="145"/>
      <c r="HI390" s="145"/>
      <c r="HJ390" s="145"/>
      <c r="HK390" s="145"/>
      <c r="HL390" s="145"/>
      <c r="HM390" s="145"/>
      <c r="HN390" s="145"/>
      <c r="HO390" s="145"/>
      <c r="HP390" s="145"/>
      <c r="HQ390" s="145"/>
      <c r="HR390" s="145"/>
      <c r="HS390" s="145"/>
      <c r="HT390" s="145"/>
      <c r="HU390" s="145"/>
      <c r="HV390" s="145"/>
      <c r="HW390" s="145"/>
      <c r="HX390" s="145"/>
      <c r="HY390" s="145"/>
      <c r="HZ390" s="145"/>
      <c r="IA390" s="145"/>
      <c r="IB390" s="145"/>
      <c r="IC390" s="145"/>
      <c r="ID390" s="145"/>
      <c r="IE390" s="145"/>
      <c r="IF390" s="145"/>
      <c r="IG390" s="145"/>
      <c r="IH390" s="145"/>
      <c r="II390" s="145"/>
      <c r="IJ390" s="145"/>
      <c r="IK390" s="145"/>
      <c r="IL390" s="145"/>
      <c r="IM390" s="145"/>
      <c r="IN390" s="145"/>
      <c r="IO390" s="145"/>
      <c r="IP390" s="145"/>
      <c r="IQ390" s="145"/>
      <c r="IR390" s="145"/>
      <c r="IS390" s="145"/>
      <c r="IT390" s="145"/>
      <c r="IU390" s="145"/>
      <c r="IV390" s="145"/>
    </row>
    <row r="391" spans="1:256" ht="45" customHeight="1" x14ac:dyDescent="0.5">
      <c r="B391" s="94"/>
      <c r="C391" s="126"/>
      <c r="D391" s="126"/>
      <c r="E391" s="154"/>
      <c r="F391" s="126"/>
      <c r="G391" s="319"/>
      <c r="H391" s="320"/>
      <c r="I391" s="320"/>
      <c r="J391" s="320"/>
      <c r="K391" s="320"/>
      <c r="L391" s="320"/>
      <c r="M391" s="320"/>
      <c r="N391" s="320"/>
      <c r="O391" s="320"/>
      <c r="P391" s="145"/>
      <c r="Q391" s="145"/>
      <c r="R391" s="145"/>
      <c r="S391" s="145"/>
      <c r="T391" s="145"/>
      <c r="U391" s="145"/>
      <c r="V391" s="145"/>
      <c r="W391" s="145"/>
      <c r="X391" s="145"/>
      <c r="Y391" s="145"/>
      <c r="Z391" s="145"/>
      <c r="AA391" s="145"/>
      <c r="AB391" s="145"/>
      <c r="AC391" s="145"/>
      <c r="AD391" s="145"/>
      <c r="AE391" s="145"/>
      <c r="AF391" s="145"/>
      <c r="AG391" s="145"/>
      <c r="AH391" s="145"/>
      <c r="AI391" s="145"/>
      <c r="AJ391" s="145"/>
      <c r="AK391" s="145"/>
      <c r="AL391" s="145"/>
      <c r="AM391" s="145"/>
      <c r="AN391" s="145"/>
      <c r="AO391" s="145"/>
      <c r="AP391" s="145"/>
      <c r="AQ391" s="145"/>
      <c r="AR391" s="145"/>
      <c r="AS391" s="145"/>
      <c r="AT391" s="145"/>
      <c r="AU391" s="145"/>
      <c r="AV391" s="145"/>
      <c r="AW391" s="145"/>
      <c r="AX391" s="145"/>
      <c r="AY391" s="145"/>
      <c r="AZ391" s="145"/>
      <c r="BA391" s="145"/>
      <c r="BB391" s="145"/>
      <c r="BC391" s="145"/>
      <c r="BD391" s="145"/>
      <c r="BE391" s="145"/>
      <c r="BF391" s="145"/>
      <c r="BG391" s="145"/>
      <c r="BH391" s="145"/>
      <c r="BI391" s="145"/>
      <c r="BJ391" s="145"/>
      <c r="BK391" s="145"/>
      <c r="BL391" s="145"/>
      <c r="BM391" s="145"/>
      <c r="BN391" s="145"/>
      <c r="BO391" s="145"/>
      <c r="BP391" s="145"/>
      <c r="BQ391" s="145"/>
      <c r="BR391" s="145"/>
      <c r="BS391" s="145"/>
      <c r="BT391" s="145"/>
      <c r="BU391" s="145"/>
      <c r="BV391" s="145"/>
      <c r="BW391" s="145"/>
      <c r="BX391" s="145"/>
      <c r="BY391" s="145"/>
      <c r="BZ391" s="145"/>
      <c r="CA391" s="145"/>
      <c r="CB391" s="145"/>
      <c r="CC391" s="145"/>
      <c r="CD391" s="145"/>
      <c r="CE391" s="145"/>
      <c r="CF391" s="145"/>
      <c r="CG391" s="145"/>
      <c r="CH391" s="145"/>
      <c r="CI391" s="145"/>
      <c r="CJ391" s="145"/>
      <c r="CK391" s="145"/>
      <c r="CL391" s="145"/>
      <c r="CM391" s="145"/>
      <c r="CN391" s="145"/>
      <c r="CO391" s="145"/>
      <c r="CP391" s="145"/>
      <c r="CQ391" s="145"/>
      <c r="CR391" s="145"/>
      <c r="CS391" s="145"/>
      <c r="CT391" s="145"/>
      <c r="CU391" s="145"/>
      <c r="CV391" s="145"/>
      <c r="CW391" s="145"/>
      <c r="CX391" s="145"/>
      <c r="CY391" s="145"/>
      <c r="CZ391" s="145"/>
      <c r="DA391" s="145"/>
      <c r="DB391" s="145"/>
      <c r="DC391" s="145"/>
      <c r="DD391" s="145"/>
      <c r="DE391" s="145"/>
      <c r="DF391" s="145"/>
      <c r="DG391" s="145"/>
      <c r="DH391" s="145"/>
      <c r="DI391" s="145"/>
      <c r="DJ391" s="145"/>
      <c r="DK391" s="145"/>
      <c r="DL391" s="145"/>
      <c r="DM391" s="145"/>
      <c r="DN391" s="145"/>
      <c r="DO391" s="145"/>
      <c r="DP391" s="145"/>
      <c r="DQ391" s="145"/>
      <c r="DR391" s="145"/>
      <c r="DS391" s="145"/>
      <c r="DT391" s="145"/>
      <c r="DU391" s="145"/>
      <c r="DV391" s="145"/>
      <c r="DW391" s="145"/>
      <c r="DX391" s="145"/>
      <c r="DY391" s="145"/>
      <c r="DZ391" s="145"/>
      <c r="EA391" s="145"/>
      <c r="EB391" s="145"/>
      <c r="EC391" s="145"/>
      <c r="ED391" s="145"/>
      <c r="EE391" s="145"/>
      <c r="EF391" s="145"/>
      <c r="EG391" s="145"/>
      <c r="EH391" s="145"/>
      <c r="EI391" s="145"/>
      <c r="EJ391" s="145"/>
      <c r="EK391" s="145"/>
      <c r="EL391" s="145"/>
      <c r="EM391" s="145"/>
      <c r="EN391" s="145"/>
      <c r="EO391" s="145"/>
      <c r="EP391" s="145"/>
      <c r="EQ391" s="145"/>
      <c r="ER391" s="145"/>
      <c r="ES391" s="145"/>
      <c r="ET391" s="145"/>
      <c r="EU391" s="145"/>
      <c r="EV391" s="145"/>
      <c r="EW391" s="145"/>
      <c r="EX391" s="145"/>
      <c r="EY391" s="145"/>
      <c r="EZ391" s="145"/>
      <c r="FA391" s="145"/>
      <c r="FB391" s="145"/>
      <c r="FC391" s="145"/>
      <c r="FD391" s="145"/>
      <c r="FE391" s="145"/>
      <c r="FF391" s="145"/>
      <c r="FG391" s="145"/>
      <c r="FH391" s="145"/>
      <c r="FI391" s="145"/>
      <c r="FJ391" s="145"/>
      <c r="FK391" s="145"/>
      <c r="FL391" s="145"/>
      <c r="FM391" s="145"/>
      <c r="FN391" s="145"/>
      <c r="FO391" s="145"/>
      <c r="FP391" s="145"/>
      <c r="FQ391" s="145"/>
      <c r="FR391" s="145"/>
      <c r="FS391" s="145"/>
      <c r="FT391" s="145"/>
      <c r="FU391" s="145"/>
      <c r="FV391" s="145"/>
      <c r="FW391" s="145"/>
      <c r="FX391" s="145"/>
      <c r="FY391" s="145"/>
      <c r="FZ391" s="145"/>
      <c r="GA391" s="145"/>
      <c r="GB391" s="145"/>
      <c r="GC391" s="145"/>
      <c r="GD391" s="145"/>
      <c r="GE391" s="145"/>
      <c r="GF391" s="145"/>
      <c r="GG391" s="145"/>
      <c r="GH391" s="145"/>
      <c r="GI391" s="145"/>
      <c r="GJ391" s="145"/>
      <c r="GK391" s="145"/>
      <c r="GL391" s="145"/>
      <c r="GM391" s="145"/>
      <c r="GN391" s="145"/>
      <c r="GO391" s="145"/>
      <c r="GP391" s="145"/>
      <c r="GQ391" s="145"/>
      <c r="GR391" s="145"/>
      <c r="GS391" s="145"/>
      <c r="GT391" s="145"/>
      <c r="GU391" s="145"/>
      <c r="GV391" s="145"/>
      <c r="GW391" s="145"/>
      <c r="GX391" s="145"/>
      <c r="GY391" s="145"/>
      <c r="GZ391" s="145"/>
      <c r="HA391" s="145"/>
      <c r="HB391" s="145"/>
      <c r="HC391" s="145"/>
      <c r="HD391" s="145"/>
      <c r="HE391" s="145"/>
      <c r="HF391" s="145"/>
      <c r="HG391" s="145"/>
      <c r="HH391" s="145"/>
      <c r="HI391" s="145"/>
      <c r="HJ391" s="145"/>
      <c r="HK391" s="145"/>
      <c r="HL391" s="145"/>
      <c r="HM391" s="145"/>
      <c r="HN391" s="145"/>
      <c r="HO391" s="145"/>
      <c r="HP391" s="145"/>
      <c r="HQ391" s="145"/>
      <c r="HR391" s="145"/>
      <c r="HS391" s="145"/>
      <c r="HT391" s="145"/>
      <c r="HU391" s="145"/>
      <c r="HV391" s="145"/>
      <c r="HW391" s="145"/>
      <c r="HX391" s="145"/>
      <c r="HY391" s="145"/>
      <c r="HZ391" s="145"/>
      <c r="IA391" s="145"/>
      <c r="IB391" s="145"/>
      <c r="IC391" s="145"/>
      <c r="ID391" s="145"/>
      <c r="IE391" s="145"/>
      <c r="IF391" s="145"/>
      <c r="IG391" s="145"/>
      <c r="IH391" s="145"/>
      <c r="II391" s="145"/>
      <c r="IJ391" s="145"/>
      <c r="IK391" s="145"/>
      <c r="IL391" s="145"/>
      <c r="IM391" s="145"/>
      <c r="IN391" s="145"/>
      <c r="IO391" s="145"/>
      <c r="IP391" s="145"/>
      <c r="IQ391" s="145"/>
      <c r="IR391" s="145"/>
      <c r="IS391" s="145"/>
      <c r="IT391" s="145"/>
      <c r="IU391" s="145"/>
      <c r="IV391" s="145"/>
    </row>
    <row r="392" spans="1:256" ht="45" customHeight="1" x14ac:dyDescent="0.5">
      <c r="B392" s="94"/>
      <c r="C392" s="126"/>
      <c r="D392" s="126"/>
      <c r="E392" s="154"/>
      <c r="F392" s="126"/>
      <c r="G392" s="319"/>
      <c r="H392" s="320"/>
      <c r="I392" s="320"/>
      <c r="J392" s="320"/>
      <c r="K392" s="320"/>
      <c r="L392" s="320"/>
      <c r="M392" s="320"/>
      <c r="N392" s="320"/>
      <c r="O392" s="320"/>
      <c r="P392" s="145"/>
      <c r="Q392" s="145"/>
      <c r="R392" s="145"/>
      <c r="S392" s="145"/>
      <c r="T392" s="145"/>
      <c r="U392" s="145"/>
      <c r="V392" s="145"/>
      <c r="W392" s="145"/>
      <c r="X392" s="145"/>
      <c r="Y392" s="145"/>
      <c r="Z392" s="145"/>
      <c r="AA392" s="145"/>
      <c r="AB392" s="145"/>
      <c r="AC392" s="145"/>
      <c r="AD392" s="145"/>
      <c r="AE392" s="145"/>
      <c r="AF392" s="145"/>
      <c r="AG392" s="145"/>
      <c r="AH392" s="145"/>
      <c r="AI392" s="145"/>
      <c r="AJ392" s="145"/>
      <c r="AK392" s="145"/>
      <c r="AL392" s="145"/>
      <c r="AM392" s="145"/>
      <c r="AN392" s="145"/>
      <c r="AO392" s="145"/>
      <c r="AP392" s="145"/>
      <c r="AQ392" s="145"/>
      <c r="AR392" s="145"/>
      <c r="AS392" s="145"/>
      <c r="AT392" s="145"/>
      <c r="AU392" s="145"/>
      <c r="AV392" s="145"/>
      <c r="AW392" s="145"/>
      <c r="AX392" s="145"/>
      <c r="AY392" s="145"/>
      <c r="AZ392" s="145"/>
      <c r="BA392" s="145"/>
      <c r="BB392" s="145"/>
      <c r="BC392" s="145"/>
      <c r="BD392" s="145"/>
      <c r="BE392" s="145"/>
      <c r="BF392" s="145"/>
      <c r="BG392" s="145"/>
      <c r="BH392" s="145"/>
      <c r="BI392" s="145"/>
      <c r="BJ392" s="145"/>
      <c r="BK392" s="145"/>
      <c r="BL392" s="145"/>
      <c r="BM392" s="145"/>
      <c r="BN392" s="145"/>
      <c r="BO392" s="145"/>
      <c r="BP392" s="145"/>
      <c r="BQ392" s="145"/>
      <c r="BR392" s="145"/>
      <c r="BS392" s="145"/>
      <c r="BT392" s="145"/>
      <c r="BU392" s="145"/>
      <c r="BV392" s="145"/>
      <c r="BW392" s="145"/>
      <c r="BX392" s="145"/>
      <c r="BY392" s="145"/>
      <c r="BZ392" s="145"/>
      <c r="CA392" s="145"/>
      <c r="CB392" s="145"/>
      <c r="CC392" s="145"/>
      <c r="CD392" s="145"/>
      <c r="CE392" s="145"/>
      <c r="CF392" s="145"/>
      <c r="CG392" s="145"/>
      <c r="CH392" s="145"/>
      <c r="CI392" s="145"/>
      <c r="CJ392" s="145"/>
      <c r="CK392" s="145"/>
      <c r="CL392" s="145"/>
      <c r="CM392" s="145"/>
      <c r="CN392" s="145"/>
      <c r="CO392" s="145"/>
      <c r="CP392" s="145"/>
      <c r="CQ392" s="145"/>
      <c r="CR392" s="145"/>
      <c r="CS392" s="145"/>
      <c r="CT392" s="145"/>
      <c r="CU392" s="145"/>
      <c r="CV392" s="145"/>
      <c r="CW392" s="145"/>
      <c r="CX392" s="145"/>
      <c r="CY392" s="145"/>
      <c r="CZ392" s="145"/>
      <c r="DA392" s="145"/>
      <c r="DB392" s="145"/>
      <c r="DC392" s="145"/>
      <c r="DD392" s="145"/>
      <c r="DE392" s="145"/>
      <c r="DF392" s="145"/>
      <c r="DG392" s="145"/>
      <c r="DH392" s="145"/>
      <c r="DI392" s="145"/>
      <c r="DJ392" s="145"/>
      <c r="DK392" s="145"/>
      <c r="DL392" s="145"/>
      <c r="DM392" s="145"/>
      <c r="DN392" s="145"/>
      <c r="DO392" s="145"/>
      <c r="DP392" s="145"/>
      <c r="DQ392" s="145"/>
      <c r="DR392" s="145"/>
      <c r="DS392" s="145"/>
      <c r="DT392" s="145"/>
      <c r="DU392" s="145"/>
      <c r="DV392" s="145"/>
      <c r="DW392" s="145"/>
      <c r="DX392" s="145"/>
      <c r="DY392" s="145"/>
      <c r="DZ392" s="145"/>
      <c r="EA392" s="145"/>
      <c r="EB392" s="145"/>
      <c r="EC392" s="145"/>
      <c r="ED392" s="145"/>
      <c r="EE392" s="145"/>
      <c r="EF392" s="145"/>
      <c r="EG392" s="145"/>
      <c r="EH392" s="145"/>
      <c r="EI392" s="145"/>
      <c r="EJ392" s="145"/>
      <c r="EK392" s="145"/>
      <c r="EL392" s="145"/>
      <c r="EM392" s="145"/>
      <c r="EN392" s="145"/>
      <c r="EO392" s="145"/>
      <c r="EP392" s="145"/>
      <c r="EQ392" s="145"/>
      <c r="ER392" s="145"/>
      <c r="ES392" s="145"/>
      <c r="ET392" s="145"/>
      <c r="EU392" s="145"/>
      <c r="EV392" s="145"/>
      <c r="EW392" s="145"/>
      <c r="EX392" s="145"/>
      <c r="EY392" s="145"/>
      <c r="EZ392" s="145"/>
      <c r="FA392" s="145"/>
      <c r="FB392" s="145"/>
      <c r="FC392" s="145"/>
      <c r="FD392" s="145"/>
      <c r="FE392" s="145"/>
      <c r="FF392" s="145"/>
      <c r="FG392" s="145"/>
      <c r="FH392" s="145"/>
      <c r="FI392" s="145"/>
      <c r="FJ392" s="145"/>
      <c r="FK392" s="145"/>
      <c r="FL392" s="145"/>
      <c r="FM392" s="145"/>
      <c r="FN392" s="145"/>
      <c r="FO392" s="145"/>
      <c r="FP392" s="145"/>
      <c r="FQ392" s="145"/>
      <c r="FR392" s="145"/>
      <c r="FS392" s="145"/>
      <c r="FT392" s="145"/>
      <c r="FU392" s="145"/>
      <c r="FV392" s="145"/>
      <c r="FW392" s="145"/>
      <c r="FX392" s="145"/>
      <c r="FY392" s="145"/>
      <c r="FZ392" s="145"/>
      <c r="GA392" s="145"/>
      <c r="GB392" s="145"/>
      <c r="GC392" s="145"/>
      <c r="GD392" s="145"/>
      <c r="GE392" s="145"/>
      <c r="GF392" s="145"/>
      <c r="GG392" s="145"/>
      <c r="GH392" s="145"/>
      <c r="GI392" s="145"/>
      <c r="GJ392" s="145"/>
      <c r="GK392" s="145"/>
      <c r="GL392" s="145"/>
      <c r="GM392" s="145"/>
      <c r="GN392" s="145"/>
      <c r="GO392" s="145"/>
      <c r="GP392" s="145"/>
      <c r="GQ392" s="145"/>
      <c r="GR392" s="145"/>
      <c r="GS392" s="145"/>
      <c r="GT392" s="145"/>
      <c r="GU392" s="145"/>
      <c r="GV392" s="145"/>
      <c r="GW392" s="145"/>
      <c r="GX392" s="145"/>
      <c r="GY392" s="145"/>
      <c r="GZ392" s="145"/>
      <c r="HA392" s="145"/>
      <c r="HB392" s="145"/>
      <c r="HC392" s="145"/>
      <c r="HD392" s="145"/>
      <c r="HE392" s="145"/>
      <c r="HF392" s="145"/>
      <c r="HG392" s="145"/>
      <c r="HH392" s="145"/>
      <c r="HI392" s="145"/>
      <c r="HJ392" s="145"/>
      <c r="HK392" s="145"/>
      <c r="HL392" s="145"/>
      <c r="HM392" s="145"/>
      <c r="HN392" s="145"/>
      <c r="HO392" s="145"/>
      <c r="HP392" s="145"/>
      <c r="HQ392" s="145"/>
      <c r="HR392" s="145"/>
      <c r="HS392" s="145"/>
      <c r="HT392" s="145"/>
      <c r="HU392" s="145"/>
      <c r="HV392" s="145"/>
      <c r="HW392" s="145"/>
      <c r="HX392" s="145"/>
      <c r="HY392" s="145"/>
      <c r="HZ392" s="145"/>
      <c r="IA392" s="145"/>
      <c r="IB392" s="145"/>
      <c r="IC392" s="145"/>
      <c r="ID392" s="145"/>
      <c r="IE392" s="145"/>
      <c r="IF392" s="145"/>
      <c r="IG392" s="145"/>
      <c r="IH392" s="145"/>
      <c r="II392" s="145"/>
      <c r="IJ392" s="145"/>
      <c r="IK392" s="145"/>
      <c r="IL392" s="145"/>
      <c r="IM392" s="145"/>
      <c r="IN392" s="145"/>
      <c r="IO392" s="145"/>
      <c r="IP392" s="145"/>
      <c r="IQ392" s="145"/>
      <c r="IR392" s="145"/>
      <c r="IS392" s="145"/>
      <c r="IT392" s="145"/>
      <c r="IU392" s="145"/>
      <c r="IV392" s="145"/>
    </row>
    <row r="393" spans="1:256" ht="45" customHeight="1" x14ac:dyDescent="0.5">
      <c r="B393" s="94"/>
      <c r="C393" s="126"/>
      <c r="D393" s="126"/>
      <c r="E393" s="154"/>
      <c r="F393" s="126"/>
      <c r="G393" s="319"/>
      <c r="H393" s="320"/>
      <c r="I393" s="320"/>
      <c r="J393" s="320"/>
      <c r="K393" s="320"/>
      <c r="L393" s="320"/>
      <c r="M393" s="320"/>
      <c r="N393" s="320"/>
      <c r="O393" s="320"/>
      <c r="P393" s="145"/>
      <c r="Q393" s="145"/>
      <c r="R393" s="145"/>
      <c r="S393" s="145"/>
      <c r="T393" s="145"/>
      <c r="U393" s="145"/>
      <c r="V393" s="145"/>
      <c r="W393" s="145"/>
      <c r="X393" s="145"/>
      <c r="Y393" s="145"/>
      <c r="Z393" s="145"/>
      <c r="AA393" s="145"/>
      <c r="AB393" s="145"/>
      <c r="AC393" s="145"/>
      <c r="AD393" s="145"/>
      <c r="AE393" s="145"/>
      <c r="AF393" s="145"/>
      <c r="AG393" s="145"/>
      <c r="AH393" s="145"/>
      <c r="AI393" s="145"/>
      <c r="AJ393" s="145"/>
      <c r="AK393" s="145"/>
      <c r="AL393" s="145"/>
      <c r="AM393" s="145"/>
      <c r="AN393" s="145"/>
      <c r="AO393" s="145"/>
      <c r="AP393" s="145"/>
      <c r="AQ393" s="145"/>
      <c r="AR393" s="145"/>
      <c r="AS393" s="145"/>
      <c r="AT393" s="145"/>
      <c r="AU393" s="145"/>
      <c r="AV393" s="145"/>
      <c r="AW393" s="145"/>
      <c r="AX393" s="145"/>
      <c r="AY393" s="145"/>
      <c r="AZ393" s="145"/>
      <c r="BA393" s="145"/>
      <c r="BB393" s="145"/>
      <c r="BC393" s="145"/>
      <c r="BD393" s="145"/>
      <c r="BE393" s="145"/>
      <c r="BF393" s="145"/>
      <c r="BG393" s="145"/>
      <c r="BH393" s="145"/>
      <c r="BI393" s="145"/>
      <c r="BJ393" s="145"/>
      <c r="BK393" s="145"/>
      <c r="BL393" s="145"/>
      <c r="BM393" s="145"/>
      <c r="BN393" s="145"/>
      <c r="BO393" s="145"/>
      <c r="BP393" s="145"/>
      <c r="BQ393" s="145"/>
      <c r="BR393" s="145"/>
      <c r="BS393" s="145"/>
      <c r="BT393" s="145"/>
      <c r="BU393" s="145"/>
      <c r="BV393" s="145"/>
      <c r="BW393" s="145"/>
      <c r="BX393" s="145"/>
      <c r="BY393" s="145"/>
      <c r="BZ393" s="145"/>
      <c r="CA393" s="145"/>
      <c r="CB393" s="145"/>
      <c r="CC393" s="145"/>
      <c r="CD393" s="145"/>
      <c r="CE393" s="145"/>
      <c r="CF393" s="145"/>
      <c r="CG393" s="145"/>
      <c r="CH393" s="145"/>
      <c r="CI393" s="145"/>
      <c r="CJ393" s="145"/>
      <c r="CK393" s="145"/>
      <c r="CL393" s="145"/>
      <c r="CM393" s="145"/>
      <c r="CN393" s="145"/>
      <c r="CO393" s="145"/>
      <c r="CP393" s="145"/>
      <c r="CQ393" s="145"/>
      <c r="CR393" s="145"/>
      <c r="CS393" s="145"/>
      <c r="CT393" s="145"/>
      <c r="CU393" s="145"/>
      <c r="CV393" s="145"/>
      <c r="CW393" s="145"/>
      <c r="CX393" s="145"/>
      <c r="CY393" s="145"/>
      <c r="CZ393" s="145"/>
      <c r="DA393" s="145"/>
      <c r="DB393" s="145"/>
      <c r="DC393" s="145"/>
      <c r="DD393" s="145"/>
      <c r="DE393" s="145"/>
      <c r="DF393" s="145"/>
      <c r="DG393" s="145"/>
      <c r="DH393" s="145"/>
      <c r="DI393" s="145"/>
      <c r="DJ393" s="145"/>
      <c r="DK393" s="145"/>
      <c r="DL393" s="145"/>
      <c r="DM393" s="145"/>
      <c r="DN393" s="145"/>
      <c r="DO393" s="145"/>
      <c r="DP393" s="145"/>
      <c r="DQ393" s="145"/>
      <c r="DR393" s="145"/>
      <c r="DS393" s="145"/>
      <c r="DT393" s="145"/>
      <c r="DU393" s="145"/>
      <c r="DV393" s="145"/>
      <c r="DW393" s="145"/>
      <c r="DX393" s="145"/>
      <c r="DY393" s="145"/>
      <c r="DZ393" s="145"/>
      <c r="EA393" s="145"/>
      <c r="EB393" s="145"/>
      <c r="EC393" s="145"/>
      <c r="ED393" s="145"/>
      <c r="EE393" s="145"/>
      <c r="EF393" s="145"/>
      <c r="EG393" s="145"/>
      <c r="EH393" s="145"/>
      <c r="EI393" s="145"/>
      <c r="EJ393" s="145"/>
      <c r="EK393" s="145"/>
      <c r="EL393" s="145"/>
      <c r="EM393" s="145"/>
      <c r="EN393" s="145"/>
      <c r="EO393" s="145"/>
      <c r="EP393" s="145"/>
      <c r="EQ393" s="145"/>
      <c r="ER393" s="145"/>
      <c r="ES393" s="145"/>
      <c r="ET393" s="145"/>
      <c r="EU393" s="145"/>
      <c r="EV393" s="145"/>
      <c r="EW393" s="145"/>
      <c r="EX393" s="145"/>
      <c r="EY393" s="145"/>
      <c r="EZ393" s="145"/>
      <c r="FA393" s="145"/>
      <c r="FB393" s="145"/>
      <c r="FC393" s="145"/>
      <c r="FD393" s="145"/>
      <c r="FE393" s="145"/>
      <c r="FF393" s="145"/>
      <c r="FG393" s="145"/>
      <c r="FH393" s="145"/>
      <c r="FI393" s="145"/>
      <c r="FJ393" s="145"/>
      <c r="FK393" s="145"/>
      <c r="FL393" s="145"/>
      <c r="FM393" s="145"/>
      <c r="FN393" s="145"/>
      <c r="FO393" s="145"/>
      <c r="FP393" s="145"/>
      <c r="FQ393" s="145"/>
      <c r="FR393" s="145"/>
      <c r="FS393" s="145"/>
      <c r="FT393" s="145"/>
      <c r="FU393" s="145"/>
      <c r="FV393" s="145"/>
      <c r="FW393" s="145"/>
      <c r="FX393" s="145"/>
      <c r="FY393" s="145"/>
      <c r="FZ393" s="145"/>
      <c r="GA393" s="145"/>
      <c r="GB393" s="145"/>
      <c r="GC393" s="145"/>
      <c r="GD393" s="145"/>
      <c r="GE393" s="145"/>
      <c r="GF393" s="145"/>
      <c r="GG393" s="145"/>
      <c r="GH393" s="145"/>
      <c r="GI393" s="145"/>
      <c r="GJ393" s="145"/>
      <c r="GK393" s="145"/>
      <c r="GL393" s="145"/>
      <c r="GM393" s="145"/>
      <c r="GN393" s="145"/>
      <c r="GO393" s="145"/>
      <c r="GP393" s="145"/>
      <c r="GQ393" s="145"/>
      <c r="GR393" s="145"/>
      <c r="GS393" s="145"/>
      <c r="GT393" s="145"/>
      <c r="GU393" s="145"/>
      <c r="GV393" s="145"/>
      <c r="GW393" s="145"/>
      <c r="GX393" s="145"/>
      <c r="GY393" s="145"/>
      <c r="GZ393" s="145"/>
      <c r="HA393" s="145"/>
      <c r="HB393" s="145"/>
      <c r="HC393" s="145"/>
      <c r="HD393" s="145"/>
      <c r="HE393" s="145"/>
      <c r="HF393" s="145"/>
      <c r="HG393" s="145"/>
      <c r="HH393" s="145"/>
      <c r="HI393" s="145"/>
      <c r="HJ393" s="145"/>
      <c r="HK393" s="145"/>
      <c r="HL393" s="145"/>
      <c r="HM393" s="145"/>
      <c r="HN393" s="145"/>
      <c r="HO393" s="145"/>
      <c r="HP393" s="145"/>
      <c r="HQ393" s="145"/>
      <c r="HR393" s="145"/>
      <c r="HS393" s="145"/>
      <c r="HT393" s="145"/>
      <c r="HU393" s="145"/>
      <c r="HV393" s="145"/>
      <c r="HW393" s="145"/>
      <c r="HX393" s="145"/>
      <c r="HY393" s="145"/>
      <c r="HZ393" s="145"/>
      <c r="IA393" s="145"/>
      <c r="IB393" s="145"/>
      <c r="IC393" s="145"/>
      <c r="ID393" s="145"/>
      <c r="IE393" s="145"/>
      <c r="IF393" s="145"/>
      <c r="IG393" s="145"/>
      <c r="IH393" s="145"/>
      <c r="II393" s="145"/>
      <c r="IJ393" s="145"/>
      <c r="IK393" s="145"/>
      <c r="IL393" s="145"/>
      <c r="IM393" s="145"/>
      <c r="IN393" s="145"/>
      <c r="IO393" s="145"/>
      <c r="IP393" s="145"/>
      <c r="IQ393" s="145"/>
      <c r="IR393" s="145"/>
      <c r="IS393" s="145"/>
      <c r="IT393" s="145"/>
      <c r="IU393" s="145"/>
      <c r="IV393" s="145"/>
    </row>
    <row r="394" spans="1:256" ht="45" customHeight="1" x14ac:dyDescent="0.45">
      <c r="B394" s="321"/>
      <c r="C394" s="191"/>
      <c r="D394" s="191"/>
      <c r="E394" s="191"/>
      <c r="F394" s="191"/>
      <c r="G394" s="191"/>
      <c r="H394" s="191"/>
      <c r="I394" s="191"/>
      <c r="J394" s="191"/>
      <c r="K394" s="191"/>
      <c r="L394" s="191"/>
      <c r="M394" s="191"/>
      <c r="N394" s="191"/>
      <c r="O394" s="191"/>
      <c r="P394" s="191"/>
      <c r="Q394" s="191"/>
      <c r="R394" s="191"/>
      <c r="S394" s="191"/>
      <c r="T394" s="191"/>
      <c r="U394" s="191"/>
      <c r="V394" s="191"/>
      <c r="W394" s="191"/>
      <c r="X394" s="191"/>
      <c r="Y394" s="191"/>
      <c r="Z394" s="191"/>
      <c r="AA394" s="191"/>
      <c r="AB394" s="191"/>
      <c r="AC394" s="191"/>
      <c r="AD394" s="191"/>
      <c r="AE394" s="191"/>
      <c r="AF394" s="191"/>
      <c r="AG394" s="191"/>
      <c r="AH394" s="191"/>
      <c r="AI394" s="191"/>
      <c r="AJ394" s="191"/>
      <c r="AK394" s="191"/>
      <c r="AL394" s="191"/>
      <c r="AM394" s="191"/>
      <c r="AN394" s="191"/>
      <c r="AO394" s="191"/>
      <c r="AP394" s="191"/>
      <c r="AQ394" s="191"/>
      <c r="AR394" s="191"/>
      <c r="AS394" s="191"/>
      <c r="AT394" s="191"/>
      <c r="AU394" s="191"/>
      <c r="AV394" s="191"/>
      <c r="AW394" s="191"/>
      <c r="AX394" s="191"/>
      <c r="AY394" s="191"/>
      <c r="AZ394" s="191"/>
      <c r="BA394" s="191"/>
      <c r="BB394" s="191"/>
      <c r="BC394" s="191"/>
      <c r="BD394" s="191"/>
      <c r="BE394" s="191"/>
      <c r="BF394" s="191"/>
      <c r="BG394" s="191"/>
      <c r="BH394" s="191"/>
      <c r="BI394" s="191"/>
      <c r="BJ394" s="191"/>
      <c r="BK394" s="191"/>
      <c r="BL394" s="191"/>
      <c r="BM394" s="191"/>
      <c r="BN394" s="191"/>
      <c r="BO394" s="191"/>
      <c r="BP394" s="191"/>
      <c r="BQ394" s="191"/>
      <c r="BR394" s="191"/>
      <c r="BS394" s="191"/>
      <c r="BT394" s="191"/>
      <c r="BU394" s="191"/>
      <c r="BV394" s="191"/>
      <c r="BW394" s="191"/>
      <c r="BX394" s="191"/>
      <c r="BY394" s="191"/>
      <c r="BZ394" s="191"/>
      <c r="CA394" s="191"/>
      <c r="CB394" s="191"/>
      <c r="CC394" s="191"/>
      <c r="CD394" s="191"/>
      <c r="CE394" s="191"/>
      <c r="CF394" s="191"/>
      <c r="CG394" s="191"/>
      <c r="CH394" s="191"/>
      <c r="CI394" s="191"/>
      <c r="CJ394" s="191"/>
      <c r="CK394" s="191"/>
      <c r="CL394" s="191"/>
      <c r="CM394" s="191"/>
      <c r="CN394" s="191"/>
      <c r="CO394" s="191"/>
      <c r="CP394" s="191"/>
      <c r="CQ394" s="191"/>
      <c r="CR394" s="191"/>
      <c r="CS394" s="191"/>
      <c r="CT394" s="191"/>
      <c r="CU394" s="191"/>
      <c r="CV394" s="191"/>
      <c r="CW394" s="191"/>
      <c r="CX394" s="191"/>
      <c r="CY394" s="191"/>
      <c r="CZ394" s="191"/>
      <c r="DA394" s="191"/>
      <c r="DB394" s="191"/>
      <c r="DC394" s="191"/>
      <c r="DD394" s="191"/>
      <c r="DE394" s="191"/>
      <c r="DF394" s="191"/>
      <c r="DG394" s="191"/>
      <c r="DH394" s="191"/>
      <c r="DI394" s="191"/>
      <c r="DJ394" s="191"/>
      <c r="DK394" s="191"/>
      <c r="DL394" s="191"/>
      <c r="DM394" s="191"/>
      <c r="DN394" s="191"/>
      <c r="DO394" s="191"/>
      <c r="DP394" s="191"/>
      <c r="DQ394" s="191"/>
      <c r="DR394" s="191"/>
      <c r="DS394" s="191"/>
      <c r="DT394" s="191"/>
      <c r="DU394" s="191"/>
      <c r="DV394" s="191"/>
      <c r="DW394" s="191"/>
      <c r="DX394" s="191"/>
      <c r="DY394" s="191"/>
      <c r="DZ394" s="191"/>
      <c r="EA394" s="191"/>
      <c r="EB394" s="191"/>
      <c r="EC394" s="191"/>
      <c r="ED394" s="191"/>
      <c r="EE394" s="191"/>
      <c r="EF394" s="191"/>
      <c r="EG394" s="191"/>
      <c r="EH394" s="191"/>
      <c r="EI394" s="191"/>
      <c r="EJ394" s="191"/>
      <c r="EK394" s="191"/>
      <c r="EL394" s="191"/>
      <c r="EM394" s="191"/>
      <c r="EN394" s="191"/>
      <c r="EO394" s="191"/>
      <c r="EP394" s="191"/>
      <c r="EQ394" s="191"/>
      <c r="ER394" s="191"/>
      <c r="ES394" s="191"/>
      <c r="ET394" s="191"/>
      <c r="EU394" s="191"/>
      <c r="EV394" s="191"/>
      <c r="EW394" s="191"/>
      <c r="EX394" s="191"/>
      <c r="EY394" s="191"/>
      <c r="EZ394" s="191"/>
      <c r="FA394" s="191"/>
      <c r="FB394" s="191"/>
      <c r="FC394" s="191"/>
      <c r="FD394" s="191"/>
      <c r="FE394" s="191"/>
      <c r="FF394" s="191"/>
      <c r="FG394" s="191"/>
      <c r="FH394" s="191"/>
      <c r="FI394" s="191"/>
      <c r="FJ394" s="191"/>
      <c r="FK394" s="191"/>
      <c r="FL394" s="191"/>
      <c r="FM394" s="191"/>
      <c r="FN394" s="191"/>
      <c r="FO394" s="191"/>
      <c r="FP394" s="191"/>
      <c r="FQ394" s="191"/>
      <c r="FR394" s="191"/>
      <c r="FS394" s="191"/>
      <c r="FT394" s="191"/>
      <c r="FU394" s="191"/>
      <c r="FV394" s="191"/>
      <c r="FW394" s="191"/>
      <c r="FX394" s="191"/>
      <c r="FY394" s="191"/>
      <c r="FZ394" s="191"/>
      <c r="GA394" s="191"/>
      <c r="GB394" s="191"/>
      <c r="GC394" s="191"/>
      <c r="GD394" s="191"/>
      <c r="GE394" s="191"/>
      <c r="GF394" s="191"/>
      <c r="GG394" s="191"/>
      <c r="GH394" s="191"/>
      <c r="GI394" s="191"/>
      <c r="GJ394" s="191"/>
      <c r="GK394" s="191"/>
      <c r="GL394" s="191"/>
      <c r="GM394" s="191"/>
      <c r="GN394" s="191"/>
      <c r="GO394" s="191"/>
      <c r="GP394" s="191"/>
      <c r="GQ394" s="191"/>
      <c r="GR394" s="191"/>
      <c r="GS394" s="191"/>
      <c r="GT394" s="191"/>
      <c r="GU394" s="191"/>
      <c r="GV394" s="191"/>
      <c r="GW394" s="191"/>
      <c r="GX394" s="191"/>
      <c r="GY394" s="191"/>
      <c r="GZ394" s="191"/>
      <c r="HA394" s="191"/>
      <c r="HB394" s="191"/>
      <c r="HC394" s="191"/>
      <c r="HD394" s="191"/>
      <c r="HE394" s="191"/>
      <c r="HF394" s="191"/>
      <c r="HG394" s="191"/>
      <c r="HH394" s="191"/>
      <c r="HI394" s="191"/>
      <c r="HJ394" s="191"/>
      <c r="HK394" s="191"/>
      <c r="HL394" s="191"/>
      <c r="HM394" s="191"/>
      <c r="HN394" s="191"/>
      <c r="HO394" s="191"/>
      <c r="HP394" s="191"/>
      <c r="HQ394" s="191"/>
      <c r="HR394" s="191"/>
      <c r="HS394" s="191"/>
      <c r="HT394" s="191"/>
      <c r="HU394" s="191"/>
      <c r="HV394" s="191"/>
      <c r="HW394" s="191"/>
      <c r="HX394" s="191"/>
      <c r="HY394" s="191"/>
      <c r="HZ394" s="191"/>
      <c r="IA394" s="191"/>
      <c r="IB394" s="191"/>
      <c r="IC394" s="191"/>
      <c r="ID394" s="191"/>
      <c r="IE394" s="191"/>
      <c r="IF394" s="191"/>
      <c r="IG394" s="191"/>
      <c r="IH394" s="191"/>
      <c r="II394" s="191"/>
      <c r="IJ394" s="191"/>
      <c r="IK394" s="191"/>
      <c r="IL394" s="191"/>
      <c r="IM394" s="191"/>
      <c r="IN394" s="191"/>
      <c r="IO394" s="191"/>
      <c r="IP394" s="191"/>
      <c r="IQ394" s="191"/>
      <c r="IR394" s="191"/>
      <c r="IS394" s="191"/>
      <c r="IT394" s="191"/>
      <c r="IU394" s="191"/>
      <c r="IV394" s="191"/>
    </row>
    <row r="395" spans="1:256" ht="45" customHeight="1" thickBot="1" x14ac:dyDescent="0.55000000000000004">
      <c r="B395" s="94"/>
      <c r="C395" s="126"/>
      <c r="D395" s="126"/>
      <c r="E395" s="154"/>
      <c r="F395" s="126"/>
      <c r="G395" s="155"/>
      <c r="H395" s="244"/>
      <c r="I395" s="244"/>
      <c r="J395" s="244"/>
      <c r="K395" s="244"/>
      <c r="L395" s="244"/>
      <c r="M395" s="244"/>
      <c r="N395" s="244"/>
      <c r="O395" s="244"/>
      <c r="P395" s="145"/>
      <c r="Q395" s="145"/>
      <c r="R395" s="145"/>
      <c r="S395" s="145"/>
      <c r="T395" s="145"/>
      <c r="U395" s="145"/>
      <c r="V395" s="145"/>
      <c r="W395" s="145"/>
      <c r="X395" s="145"/>
      <c r="Y395" s="145"/>
      <c r="Z395" s="145"/>
      <c r="AA395" s="145"/>
      <c r="AB395" s="145"/>
      <c r="AC395" s="145"/>
      <c r="AD395" s="145"/>
      <c r="AE395" s="145"/>
      <c r="AF395" s="145"/>
      <c r="AG395" s="145"/>
      <c r="AH395" s="145"/>
      <c r="AI395" s="145"/>
      <c r="AJ395" s="145"/>
      <c r="AK395" s="145"/>
      <c r="AL395" s="145"/>
      <c r="AM395" s="145"/>
      <c r="AN395" s="145"/>
      <c r="AO395" s="145"/>
      <c r="AP395" s="145"/>
      <c r="AQ395" s="145"/>
      <c r="AR395" s="145"/>
      <c r="AS395" s="145"/>
      <c r="AT395" s="145"/>
      <c r="AU395" s="145"/>
      <c r="AV395" s="145"/>
      <c r="AW395" s="145"/>
      <c r="AX395" s="145"/>
      <c r="AY395" s="145"/>
      <c r="AZ395" s="145"/>
      <c r="BA395" s="145"/>
      <c r="BB395" s="145"/>
      <c r="BC395" s="145"/>
      <c r="BD395" s="145"/>
      <c r="BE395" s="145"/>
      <c r="BF395" s="145"/>
      <c r="BG395" s="145"/>
      <c r="BH395" s="145"/>
      <c r="BI395" s="145"/>
      <c r="BJ395" s="145"/>
      <c r="BK395" s="145"/>
      <c r="BL395" s="145"/>
      <c r="BM395" s="145"/>
      <c r="BN395" s="145"/>
      <c r="BO395" s="145"/>
      <c r="BP395" s="145"/>
      <c r="BQ395" s="145"/>
      <c r="BR395" s="145"/>
      <c r="BS395" s="145"/>
      <c r="BT395" s="145"/>
      <c r="BU395" s="145"/>
      <c r="BV395" s="145"/>
      <c r="BW395" s="145"/>
      <c r="BX395" s="145"/>
      <c r="BY395" s="145"/>
      <c r="BZ395" s="145"/>
      <c r="CA395" s="145"/>
      <c r="CB395" s="145"/>
      <c r="CC395" s="145"/>
      <c r="CD395" s="145"/>
      <c r="CE395" s="145"/>
      <c r="CF395" s="145"/>
      <c r="CG395" s="145"/>
      <c r="CH395" s="145"/>
      <c r="CI395" s="145"/>
      <c r="CJ395" s="145"/>
      <c r="CK395" s="145"/>
      <c r="CL395" s="145"/>
      <c r="CM395" s="145"/>
      <c r="CN395" s="145"/>
      <c r="CO395" s="145"/>
      <c r="CP395" s="145"/>
      <c r="CQ395" s="145"/>
      <c r="CR395" s="145"/>
      <c r="CS395" s="145"/>
      <c r="CT395" s="145"/>
      <c r="CU395" s="145"/>
      <c r="CV395" s="145"/>
      <c r="CW395" s="145"/>
      <c r="CX395" s="145"/>
      <c r="CY395" s="145"/>
      <c r="CZ395" s="145"/>
      <c r="DA395" s="145"/>
      <c r="DB395" s="145"/>
      <c r="DC395" s="145"/>
      <c r="DD395" s="145"/>
      <c r="DE395" s="145"/>
      <c r="DF395" s="145"/>
      <c r="DG395" s="145"/>
      <c r="DH395" s="145"/>
      <c r="DI395" s="145"/>
      <c r="DJ395" s="145"/>
      <c r="DK395" s="145"/>
      <c r="DL395" s="145"/>
      <c r="DM395" s="145"/>
      <c r="DN395" s="145"/>
      <c r="DO395" s="145"/>
      <c r="DP395" s="145"/>
      <c r="DQ395" s="145"/>
      <c r="DR395" s="145"/>
      <c r="DS395" s="145"/>
      <c r="DT395" s="145"/>
      <c r="DU395" s="145"/>
      <c r="DV395" s="145"/>
      <c r="DW395" s="145"/>
      <c r="DX395" s="145"/>
      <c r="DY395" s="145"/>
      <c r="DZ395" s="145"/>
      <c r="EA395" s="145"/>
      <c r="EB395" s="145"/>
      <c r="EC395" s="145"/>
      <c r="ED395" s="145"/>
      <c r="EE395" s="145"/>
      <c r="EF395" s="145"/>
      <c r="EG395" s="145"/>
      <c r="EH395" s="145"/>
      <c r="EI395" s="145"/>
      <c r="EJ395" s="145"/>
      <c r="EK395" s="145"/>
      <c r="EL395" s="145"/>
      <c r="EM395" s="145"/>
      <c r="EN395" s="145"/>
      <c r="EO395" s="145"/>
      <c r="EP395" s="145"/>
      <c r="EQ395" s="145"/>
      <c r="ER395" s="145"/>
      <c r="ES395" s="145"/>
      <c r="ET395" s="145"/>
      <c r="EU395" s="145"/>
      <c r="EV395" s="145"/>
      <c r="EW395" s="145"/>
      <c r="EX395" s="145"/>
      <c r="EY395" s="145"/>
      <c r="EZ395" s="145"/>
      <c r="FA395" s="145"/>
      <c r="FB395" s="145"/>
      <c r="FC395" s="145"/>
      <c r="FD395" s="145"/>
      <c r="FE395" s="145"/>
      <c r="FF395" s="145"/>
      <c r="FG395" s="145"/>
      <c r="FH395" s="145"/>
      <c r="FI395" s="145"/>
      <c r="FJ395" s="145"/>
      <c r="FK395" s="145"/>
      <c r="FL395" s="145"/>
      <c r="FM395" s="145"/>
      <c r="FN395" s="145"/>
      <c r="FO395" s="145"/>
      <c r="FP395" s="145"/>
      <c r="FQ395" s="145"/>
      <c r="FR395" s="145"/>
      <c r="FS395" s="145"/>
      <c r="FT395" s="145"/>
      <c r="FU395" s="145"/>
      <c r="FV395" s="145"/>
      <c r="FW395" s="145"/>
      <c r="FX395" s="145"/>
      <c r="FY395" s="145"/>
      <c r="FZ395" s="145"/>
      <c r="GA395" s="145"/>
      <c r="GB395" s="145"/>
      <c r="GC395" s="145"/>
      <c r="GD395" s="145"/>
      <c r="GE395" s="145"/>
      <c r="GF395" s="145"/>
      <c r="GG395" s="145"/>
      <c r="GH395" s="145"/>
      <c r="GI395" s="145"/>
      <c r="GJ395" s="145"/>
      <c r="GK395" s="145"/>
      <c r="GL395" s="145"/>
      <c r="GM395" s="145"/>
      <c r="GN395" s="145"/>
      <c r="GO395" s="145"/>
      <c r="GP395" s="145"/>
      <c r="GQ395" s="145"/>
      <c r="GR395" s="145"/>
      <c r="GS395" s="145"/>
      <c r="GT395" s="145"/>
      <c r="GU395" s="145"/>
      <c r="GV395" s="145"/>
      <c r="GW395" s="145"/>
      <c r="GX395" s="145"/>
      <c r="GY395" s="145"/>
      <c r="GZ395" s="145"/>
      <c r="HA395" s="145"/>
      <c r="HB395" s="145"/>
      <c r="HC395" s="145"/>
      <c r="HD395" s="145"/>
      <c r="HE395" s="145"/>
      <c r="HF395" s="145"/>
      <c r="HG395" s="145"/>
      <c r="HH395" s="145"/>
      <c r="HI395" s="145"/>
      <c r="HJ395" s="145"/>
      <c r="HK395" s="145"/>
      <c r="HL395" s="145"/>
      <c r="HM395" s="145"/>
      <c r="HN395" s="145"/>
      <c r="HO395" s="145"/>
      <c r="HP395" s="145"/>
      <c r="HQ395" s="145"/>
      <c r="HR395" s="145"/>
      <c r="HS395" s="145"/>
      <c r="HT395" s="145"/>
      <c r="HU395" s="145"/>
      <c r="HV395" s="145"/>
      <c r="HW395" s="145"/>
      <c r="HX395" s="145"/>
      <c r="HY395" s="145"/>
      <c r="HZ395" s="145"/>
      <c r="IA395" s="145"/>
      <c r="IB395" s="145"/>
      <c r="IC395" s="145"/>
      <c r="ID395" s="145"/>
      <c r="IE395" s="145"/>
      <c r="IF395" s="145"/>
      <c r="IG395" s="145"/>
      <c r="IH395" s="145"/>
      <c r="II395" s="145"/>
      <c r="IJ395" s="145"/>
      <c r="IK395" s="145"/>
      <c r="IL395" s="145"/>
      <c r="IM395" s="145"/>
      <c r="IN395" s="145"/>
      <c r="IO395" s="145"/>
      <c r="IP395" s="145"/>
      <c r="IQ395" s="145"/>
      <c r="IR395" s="145"/>
      <c r="IS395" s="145"/>
      <c r="IT395" s="145"/>
      <c r="IU395" s="145"/>
      <c r="IV395" s="145"/>
    </row>
    <row r="396" spans="1:256" ht="45" customHeight="1" thickTop="1" thickBot="1" x14ac:dyDescent="0.55000000000000004">
      <c r="B396" s="29"/>
      <c r="C396" s="503" t="s">
        <v>7</v>
      </c>
      <c r="D396" s="505" t="s">
        <v>8</v>
      </c>
      <c r="E396" s="507"/>
      <c r="F396" s="503" t="s">
        <v>9</v>
      </c>
      <c r="G396" s="509" t="s">
        <v>10</v>
      </c>
      <c r="H396" s="510"/>
      <c r="I396" s="498" t="s">
        <v>2</v>
      </c>
      <c r="J396" s="499"/>
      <c r="K396" s="499"/>
      <c r="L396" s="500"/>
      <c r="M396" s="490" t="s">
        <v>3</v>
      </c>
      <c r="N396" s="30"/>
      <c r="O396" s="31"/>
      <c r="P396" s="2"/>
      <c r="Q396" s="23"/>
      <c r="R396" s="23"/>
      <c r="S396" s="23"/>
      <c r="T396" s="23"/>
      <c r="U396" s="23"/>
      <c r="V396" s="23"/>
      <c r="W396" s="23"/>
      <c r="X396" s="23"/>
      <c r="Y396" s="23"/>
      <c r="Z396" s="23"/>
      <c r="AA396" s="23"/>
      <c r="AB396" s="23"/>
      <c r="AC396" s="23"/>
      <c r="AD396" s="23"/>
      <c r="AE396" s="23"/>
      <c r="AF396" s="23"/>
      <c r="AG396" s="23"/>
      <c r="AH396" s="23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  <c r="CG396" s="2"/>
      <c r="CH396" s="2"/>
      <c r="CI396" s="2"/>
      <c r="CJ396" s="2"/>
      <c r="CK396" s="2"/>
      <c r="CL396" s="2"/>
      <c r="CM396" s="2"/>
      <c r="CN396" s="2"/>
      <c r="CO396" s="2"/>
      <c r="CP396" s="2"/>
      <c r="CQ396" s="2"/>
      <c r="CR396" s="2"/>
      <c r="CS396" s="2"/>
      <c r="CT396" s="2"/>
      <c r="CU396" s="2"/>
      <c r="CV396" s="2"/>
      <c r="CW396" s="2"/>
      <c r="CX396" s="2"/>
      <c r="CY396" s="2"/>
      <c r="CZ396" s="2"/>
      <c r="DA396" s="2"/>
      <c r="DB396" s="2"/>
      <c r="DC396" s="2"/>
      <c r="DD396" s="2"/>
      <c r="DE396" s="2"/>
      <c r="DF396" s="2"/>
      <c r="DG396" s="2"/>
      <c r="DH396" s="2"/>
      <c r="DI396" s="2"/>
      <c r="DJ396" s="2"/>
      <c r="DK396" s="2"/>
      <c r="DL396" s="2"/>
      <c r="DM396" s="2"/>
      <c r="DN396" s="2"/>
      <c r="DO396" s="2"/>
      <c r="DP396" s="2"/>
      <c r="DQ396" s="2"/>
      <c r="DR396" s="2"/>
      <c r="DS396" s="2"/>
      <c r="DT396" s="2"/>
      <c r="DU396" s="2"/>
      <c r="DV396" s="2"/>
      <c r="DW396" s="2"/>
      <c r="DX396" s="2"/>
      <c r="DY396" s="2"/>
      <c r="DZ396" s="2"/>
      <c r="EA396" s="2"/>
      <c r="EB396" s="2"/>
      <c r="EC396" s="2"/>
      <c r="ED396" s="2"/>
      <c r="EE396" s="2"/>
      <c r="EF396" s="2"/>
      <c r="EG396" s="2"/>
      <c r="EH396" s="2"/>
      <c r="EI396" s="2"/>
      <c r="EJ396" s="2"/>
      <c r="EK396" s="2"/>
      <c r="EL396" s="2"/>
      <c r="EM396" s="2"/>
      <c r="EN396" s="2"/>
      <c r="EO396" s="2"/>
      <c r="EP396" s="2"/>
      <c r="EQ396" s="2"/>
      <c r="ER396" s="2"/>
      <c r="ES396" s="2"/>
      <c r="ET396" s="2"/>
      <c r="EU396" s="2"/>
      <c r="EV396" s="2"/>
      <c r="EW396" s="2"/>
      <c r="EX396" s="2"/>
      <c r="EY396" s="2"/>
      <c r="EZ396" s="2"/>
      <c r="FA396" s="2"/>
      <c r="FB396" s="2"/>
      <c r="FC396" s="2"/>
      <c r="FD396" s="2"/>
      <c r="FE396" s="2"/>
      <c r="FF396" s="2"/>
      <c r="FG396" s="2"/>
      <c r="FH396" s="2"/>
      <c r="FI396" s="2"/>
      <c r="FJ396" s="2"/>
      <c r="FK396" s="2"/>
      <c r="FL396" s="2"/>
      <c r="FM396" s="2"/>
      <c r="FN396" s="2"/>
      <c r="FO396" s="2"/>
      <c r="FP396" s="2"/>
      <c r="FQ396" s="2"/>
      <c r="FR396" s="2"/>
      <c r="FS396" s="2"/>
      <c r="FT396" s="2"/>
      <c r="FU396" s="2"/>
      <c r="FV396" s="2"/>
      <c r="FW396" s="2"/>
      <c r="FX396" s="2"/>
      <c r="FY396" s="2"/>
      <c r="FZ396" s="2"/>
      <c r="GA396" s="2"/>
      <c r="GB396" s="2"/>
      <c r="GC396" s="2"/>
      <c r="GD396" s="2"/>
      <c r="GE396" s="2"/>
      <c r="GF396" s="2"/>
      <c r="GG396" s="2"/>
      <c r="GH396" s="2"/>
      <c r="GI396" s="2"/>
      <c r="GJ396" s="2"/>
      <c r="GK396" s="2"/>
      <c r="GL396" s="2"/>
      <c r="GM396" s="2"/>
      <c r="GN396" s="2"/>
      <c r="GO396" s="2"/>
      <c r="GP396" s="2"/>
      <c r="GQ396" s="2"/>
      <c r="GR396" s="2"/>
      <c r="GS396" s="2"/>
      <c r="GT396" s="2"/>
      <c r="GU396" s="2"/>
      <c r="GV396" s="2"/>
      <c r="GW396" s="2"/>
      <c r="GX396" s="2"/>
      <c r="GY396" s="2"/>
      <c r="GZ396" s="2"/>
      <c r="HA396" s="2"/>
      <c r="HB396" s="2"/>
      <c r="HC396" s="2"/>
      <c r="HD396" s="2"/>
      <c r="HE396" s="2"/>
      <c r="HF396" s="2"/>
      <c r="HG396" s="2"/>
      <c r="HH396" s="2"/>
      <c r="HI396" s="2"/>
      <c r="HJ396" s="2"/>
      <c r="HK396" s="2"/>
      <c r="HL396" s="2"/>
      <c r="HM396" s="2"/>
      <c r="HN396" s="2"/>
      <c r="HO396" s="2"/>
      <c r="HP396" s="2"/>
      <c r="HQ396" s="2"/>
      <c r="HR396" s="2"/>
      <c r="HS396" s="2"/>
      <c r="HT396" s="2"/>
      <c r="HU396" s="2"/>
      <c r="HV396" s="2"/>
      <c r="HW396" s="2"/>
      <c r="HX396" s="2"/>
      <c r="HY396" s="2"/>
      <c r="HZ396" s="2"/>
      <c r="IA396" s="2"/>
      <c r="IB396" s="2"/>
      <c r="IC396" s="2"/>
      <c r="ID396" s="2"/>
      <c r="IE396" s="2"/>
      <c r="IF396" s="2"/>
      <c r="IG396" s="2"/>
      <c r="IH396" s="2"/>
      <c r="II396" s="2"/>
      <c r="IJ396" s="2"/>
      <c r="IK396" s="2"/>
      <c r="IL396" s="2"/>
      <c r="IM396" s="2"/>
      <c r="IN396" s="2"/>
      <c r="IO396" s="2"/>
      <c r="IP396" s="2"/>
      <c r="IQ396" s="2"/>
      <c r="IR396" s="2"/>
      <c r="IS396" s="2"/>
      <c r="IT396" s="2"/>
      <c r="IU396" s="2"/>
      <c r="IV396" s="2"/>
    </row>
    <row r="397" spans="1:256" ht="45" customHeight="1" thickTop="1" thickBot="1" x14ac:dyDescent="0.55000000000000004">
      <c r="A397" s="32"/>
      <c r="B397" s="29"/>
      <c r="C397" s="504"/>
      <c r="D397" s="506"/>
      <c r="E397" s="508"/>
      <c r="F397" s="504"/>
      <c r="G397" s="33">
        <v>2020</v>
      </c>
      <c r="H397" s="34">
        <v>2021</v>
      </c>
      <c r="I397" s="35">
        <v>2020</v>
      </c>
      <c r="J397" s="15">
        <v>2021</v>
      </c>
      <c r="K397" s="15" t="s">
        <v>5</v>
      </c>
      <c r="L397" s="15" t="s">
        <v>6</v>
      </c>
      <c r="M397" s="491"/>
      <c r="N397" s="36"/>
      <c r="O397" s="37"/>
      <c r="P397" s="2"/>
      <c r="Q397" s="23"/>
      <c r="R397" s="23"/>
      <c r="S397" s="23"/>
      <c r="T397" s="23"/>
      <c r="U397" s="23"/>
      <c r="V397" s="23"/>
      <c r="W397" s="23"/>
      <c r="X397" s="23"/>
      <c r="Y397" s="23"/>
      <c r="Z397" s="23"/>
      <c r="AA397" s="23"/>
      <c r="AB397" s="23"/>
      <c r="AC397" s="23"/>
      <c r="AD397" s="23"/>
      <c r="AE397" s="23"/>
      <c r="AF397" s="23"/>
      <c r="AG397" s="23"/>
      <c r="AH397" s="23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  <c r="CG397" s="2"/>
      <c r="CH397" s="2"/>
      <c r="CI397" s="2"/>
      <c r="CJ397" s="2"/>
      <c r="CK397" s="2"/>
      <c r="CL397" s="2"/>
      <c r="CM397" s="2"/>
      <c r="CN397" s="2"/>
      <c r="CO397" s="2"/>
      <c r="CP397" s="2"/>
      <c r="CQ397" s="2"/>
      <c r="CR397" s="2"/>
      <c r="CS397" s="2"/>
      <c r="CT397" s="2"/>
      <c r="CU397" s="2"/>
      <c r="CV397" s="2"/>
      <c r="CW397" s="2"/>
      <c r="CX397" s="2"/>
      <c r="CY397" s="2"/>
      <c r="CZ397" s="2"/>
      <c r="DA397" s="2"/>
      <c r="DB397" s="2"/>
      <c r="DC397" s="2"/>
      <c r="DD397" s="2"/>
      <c r="DE397" s="2"/>
      <c r="DF397" s="2"/>
      <c r="DG397" s="2"/>
      <c r="DH397" s="2"/>
      <c r="DI397" s="2"/>
      <c r="DJ397" s="2"/>
      <c r="DK397" s="2"/>
      <c r="DL397" s="2"/>
      <c r="DM397" s="2"/>
      <c r="DN397" s="2"/>
      <c r="DO397" s="2"/>
      <c r="DP397" s="2"/>
      <c r="DQ397" s="2"/>
      <c r="DR397" s="2"/>
      <c r="DS397" s="2"/>
      <c r="DT397" s="2"/>
      <c r="DU397" s="2"/>
      <c r="DV397" s="2"/>
      <c r="DW397" s="2"/>
      <c r="DX397" s="2"/>
      <c r="DY397" s="2"/>
      <c r="DZ397" s="2"/>
      <c r="EA397" s="2"/>
      <c r="EB397" s="2"/>
      <c r="EC397" s="2"/>
      <c r="ED397" s="2"/>
      <c r="EE397" s="2"/>
      <c r="EF397" s="2"/>
      <c r="EG397" s="2"/>
      <c r="EH397" s="2"/>
      <c r="EI397" s="2"/>
      <c r="EJ397" s="2"/>
      <c r="EK397" s="2"/>
      <c r="EL397" s="2"/>
      <c r="EM397" s="2"/>
      <c r="EN397" s="2"/>
      <c r="EO397" s="2"/>
      <c r="EP397" s="2"/>
      <c r="EQ397" s="2"/>
      <c r="ER397" s="2"/>
      <c r="ES397" s="2"/>
      <c r="ET397" s="2"/>
      <c r="EU397" s="2"/>
      <c r="EV397" s="2"/>
      <c r="EW397" s="2"/>
      <c r="EX397" s="2"/>
      <c r="EY397" s="2"/>
      <c r="EZ397" s="2"/>
      <c r="FA397" s="2"/>
      <c r="FB397" s="2"/>
      <c r="FC397" s="2"/>
      <c r="FD397" s="2"/>
      <c r="FE397" s="2"/>
      <c r="FF397" s="2"/>
      <c r="FG397" s="2"/>
      <c r="FH397" s="2"/>
      <c r="FI397" s="2"/>
      <c r="FJ397" s="2"/>
      <c r="FK397" s="2"/>
      <c r="FL397" s="2"/>
      <c r="FM397" s="2"/>
      <c r="FN397" s="2"/>
      <c r="FO397" s="2"/>
      <c r="FP397" s="2"/>
      <c r="FQ397" s="2"/>
      <c r="FR397" s="2"/>
      <c r="FS397" s="2"/>
      <c r="FT397" s="2"/>
      <c r="FU397" s="2"/>
      <c r="FV397" s="2"/>
      <c r="FW397" s="2"/>
      <c r="FX397" s="2"/>
      <c r="FY397" s="2"/>
      <c r="FZ397" s="2"/>
      <c r="GA397" s="2"/>
      <c r="GB397" s="2"/>
      <c r="GC397" s="2"/>
      <c r="GD397" s="2"/>
      <c r="GE397" s="2"/>
      <c r="GF397" s="2"/>
      <c r="GG397" s="2"/>
      <c r="GH397" s="2"/>
      <c r="GI397" s="2"/>
      <c r="GJ397" s="2"/>
      <c r="GK397" s="2"/>
      <c r="GL397" s="2"/>
      <c r="GM397" s="2"/>
      <c r="GN397" s="2"/>
      <c r="GO397" s="2"/>
      <c r="GP397" s="2"/>
      <c r="GQ397" s="2"/>
      <c r="GR397" s="2"/>
      <c r="GS397" s="2"/>
      <c r="GT397" s="2"/>
      <c r="GU397" s="2"/>
      <c r="GV397" s="2"/>
      <c r="GW397" s="2"/>
      <c r="GX397" s="2"/>
      <c r="GY397" s="2"/>
      <c r="GZ397" s="2"/>
      <c r="HA397" s="2"/>
      <c r="HB397" s="2"/>
      <c r="HC397" s="2"/>
      <c r="HD397" s="2"/>
      <c r="HE397" s="2"/>
      <c r="HF397" s="2"/>
      <c r="HG397" s="2"/>
      <c r="HH397" s="2"/>
      <c r="HI397" s="2"/>
      <c r="HJ397" s="2"/>
      <c r="HK397" s="2"/>
      <c r="HL397" s="2"/>
      <c r="HM397" s="2"/>
      <c r="HN397" s="2"/>
      <c r="HO397" s="2"/>
      <c r="HP397" s="2"/>
      <c r="HQ397" s="2"/>
      <c r="HR397" s="2"/>
      <c r="HS397" s="2"/>
      <c r="HT397" s="2"/>
      <c r="HU397" s="2"/>
      <c r="HV397" s="2"/>
      <c r="HW397" s="2"/>
      <c r="HX397" s="2"/>
      <c r="HY397" s="2"/>
      <c r="HZ397" s="2"/>
      <c r="IA397" s="2"/>
      <c r="IB397" s="2"/>
      <c r="IC397" s="2"/>
      <c r="ID397" s="2"/>
      <c r="IE397" s="2"/>
      <c r="IF397" s="2"/>
      <c r="IG397" s="2"/>
      <c r="IH397" s="2"/>
      <c r="II397" s="2"/>
      <c r="IJ397" s="2"/>
      <c r="IK397" s="2"/>
      <c r="IL397" s="2"/>
      <c r="IM397" s="2"/>
      <c r="IN397" s="2"/>
      <c r="IO397" s="2"/>
      <c r="IP397" s="2"/>
      <c r="IQ397" s="2"/>
      <c r="IR397" s="2"/>
      <c r="IS397" s="2"/>
      <c r="IT397" s="2"/>
      <c r="IU397" s="2"/>
      <c r="IV397" s="2"/>
    </row>
    <row r="398" spans="1:256" ht="45" customHeight="1" thickTop="1" thickBot="1" x14ac:dyDescent="0.55000000000000004">
      <c r="B398" s="29"/>
      <c r="C398" s="522" t="s">
        <v>441</v>
      </c>
      <c r="D398" s="523"/>
      <c r="E398" s="523"/>
      <c r="F398" s="523"/>
      <c r="G398" s="38"/>
      <c r="H398" s="38"/>
      <c r="I398" s="38">
        <f>I399</f>
        <v>15540</v>
      </c>
      <c r="J398" s="38">
        <f>J399</f>
        <v>15760</v>
      </c>
      <c r="K398" s="38">
        <f>K399</f>
        <v>0</v>
      </c>
      <c r="L398" s="38"/>
      <c r="M398" s="38">
        <f>M399</f>
        <v>0</v>
      </c>
      <c r="N398" s="38">
        <f>N399</f>
        <v>0</v>
      </c>
      <c r="O398" s="38">
        <f>O399</f>
        <v>0</v>
      </c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  <c r="CG398" s="2"/>
      <c r="CH398" s="2"/>
      <c r="CI398" s="2"/>
      <c r="CJ398" s="2"/>
      <c r="CK398" s="2"/>
      <c r="CL398" s="2"/>
      <c r="CM398" s="2"/>
      <c r="CN398" s="2"/>
      <c r="CO398" s="2"/>
      <c r="CP398" s="2"/>
      <c r="CQ398" s="2"/>
      <c r="CR398" s="2"/>
      <c r="CS398" s="2"/>
      <c r="CT398" s="2"/>
      <c r="CU398" s="2"/>
      <c r="CV398" s="2"/>
      <c r="CW398" s="2"/>
      <c r="CX398" s="2"/>
      <c r="CY398" s="2"/>
      <c r="CZ398" s="2"/>
      <c r="DA398" s="2"/>
      <c r="DB398" s="2"/>
      <c r="DC398" s="2"/>
      <c r="DD398" s="2"/>
      <c r="DE398" s="2"/>
      <c r="DF398" s="2"/>
      <c r="DG398" s="2"/>
      <c r="DH398" s="2"/>
      <c r="DI398" s="2"/>
      <c r="DJ398" s="2"/>
      <c r="DK398" s="2"/>
      <c r="DL398" s="2"/>
      <c r="DM398" s="2"/>
      <c r="DN398" s="2"/>
      <c r="DO398" s="2"/>
      <c r="DP398" s="2"/>
      <c r="DQ398" s="2"/>
      <c r="DR398" s="2"/>
      <c r="DS398" s="2"/>
      <c r="DT398" s="2"/>
      <c r="DU398" s="2"/>
      <c r="DV398" s="2"/>
      <c r="DW398" s="2"/>
      <c r="DX398" s="2"/>
      <c r="DY398" s="2"/>
      <c r="DZ398" s="2"/>
      <c r="EA398" s="2"/>
      <c r="EB398" s="2"/>
      <c r="EC398" s="2"/>
      <c r="ED398" s="2"/>
      <c r="EE398" s="2"/>
      <c r="EF398" s="2"/>
      <c r="EG398" s="2"/>
      <c r="EH398" s="2"/>
      <c r="EI398" s="2"/>
      <c r="EJ398" s="2"/>
      <c r="EK398" s="2"/>
      <c r="EL398" s="2"/>
      <c r="EM398" s="2"/>
      <c r="EN398" s="2"/>
      <c r="EO398" s="2"/>
      <c r="EP398" s="2"/>
      <c r="EQ398" s="2"/>
      <c r="ER398" s="2"/>
      <c r="ES398" s="2"/>
      <c r="ET398" s="2"/>
      <c r="EU398" s="2"/>
      <c r="EV398" s="2"/>
      <c r="EW398" s="2"/>
      <c r="EX398" s="2"/>
      <c r="EY398" s="2"/>
      <c r="EZ398" s="2"/>
      <c r="FA398" s="2"/>
      <c r="FB398" s="2"/>
      <c r="FC398" s="2"/>
      <c r="FD398" s="2"/>
      <c r="FE398" s="2"/>
      <c r="FF398" s="2"/>
      <c r="FG398" s="2"/>
      <c r="FH398" s="2"/>
      <c r="FI398" s="2"/>
      <c r="FJ398" s="2"/>
      <c r="FK398" s="2"/>
      <c r="FL398" s="2"/>
      <c r="FM398" s="2"/>
      <c r="FN398" s="2"/>
      <c r="FO398" s="2"/>
      <c r="FP398" s="2"/>
      <c r="FQ398" s="2"/>
      <c r="FR398" s="2"/>
      <c r="FS398" s="2"/>
      <c r="FT398" s="2"/>
      <c r="FU398" s="2"/>
      <c r="FV398" s="2"/>
      <c r="FW398" s="2"/>
      <c r="FX398" s="2"/>
      <c r="FY398" s="2"/>
      <c r="FZ398" s="2"/>
      <c r="GA398" s="2"/>
      <c r="GB398" s="2"/>
      <c r="GC398" s="2"/>
      <c r="GD398" s="2"/>
      <c r="GE398" s="2"/>
      <c r="GF398" s="2"/>
      <c r="GG398" s="2"/>
      <c r="GH398" s="2"/>
      <c r="GI398" s="2"/>
      <c r="GJ398" s="2"/>
      <c r="GK398" s="2"/>
      <c r="GL398" s="2"/>
      <c r="GM398" s="2"/>
      <c r="GN398" s="2"/>
      <c r="GO398" s="2"/>
      <c r="GP398" s="2"/>
      <c r="GQ398" s="2"/>
      <c r="GR398" s="2"/>
      <c r="GS398" s="2"/>
      <c r="GT398" s="2"/>
      <c r="GU398" s="2"/>
      <c r="GV398" s="2"/>
      <c r="GW398" s="2"/>
      <c r="GX398" s="2"/>
      <c r="GY398" s="2"/>
      <c r="GZ398" s="2"/>
      <c r="HA398" s="2"/>
      <c r="HB398" s="2"/>
      <c r="HC398" s="2"/>
      <c r="HD398" s="2"/>
      <c r="HE398" s="2"/>
      <c r="HF398" s="2"/>
      <c r="HG398" s="2"/>
      <c r="HH398" s="2"/>
      <c r="HI398" s="2"/>
      <c r="HJ398" s="2"/>
      <c r="HK398" s="2"/>
      <c r="HL398" s="2"/>
      <c r="HM398" s="2"/>
      <c r="HN398" s="2"/>
      <c r="HO398" s="2"/>
      <c r="HP398" s="2"/>
      <c r="HQ398" s="2"/>
      <c r="HR398" s="2"/>
      <c r="HS398" s="2"/>
      <c r="HT398" s="2"/>
      <c r="HU398" s="2"/>
      <c r="HV398" s="2"/>
      <c r="HW398" s="2"/>
      <c r="HX398" s="2"/>
      <c r="HY398" s="2"/>
      <c r="HZ398" s="2"/>
      <c r="IA398" s="2"/>
      <c r="IB398" s="2"/>
      <c r="IC398" s="2"/>
      <c r="ID398" s="2"/>
      <c r="IE398" s="2"/>
      <c r="IF398" s="2"/>
      <c r="IG398" s="2"/>
      <c r="IH398" s="2"/>
      <c r="II398" s="2"/>
      <c r="IJ398" s="2"/>
      <c r="IK398" s="2"/>
      <c r="IL398" s="2"/>
      <c r="IM398" s="2"/>
      <c r="IN398" s="2"/>
      <c r="IO398" s="2"/>
      <c r="IP398" s="2"/>
      <c r="IQ398" s="2"/>
      <c r="IR398" s="2"/>
      <c r="IS398" s="2"/>
      <c r="IT398" s="2"/>
      <c r="IU398" s="2"/>
      <c r="IV398" s="2"/>
    </row>
    <row r="399" spans="1:256" ht="45" customHeight="1" thickTop="1" thickBot="1" x14ac:dyDescent="0.55000000000000004">
      <c r="B399" s="29"/>
      <c r="C399" s="40" t="s">
        <v>442</v>
      </c>
      <c r="D399" s="35" t="s">
        <v>177</v>
      </c>
      <c r="E399" s="35"/>
      <c r="F399" s="35"/>
      <c r="G399" s="38"/>
      <c r="H399" s="38"/>
      <c r="I399" s="38">
        <f>I400+I406+I408+I409+I417</f>
        <v>15540</v>
      </c>
      <c r="J399" s="38">
        <f>J400+J406+J408+J409+J417</f>
        <v>15760</v>
      </c>
      <c r="K399" s="38">
        <f>K400+K406+K408+K409+K417</f>
        <v>0</v>
      </c>
      <c r="L399" s="38"/>
      <c r="M399" s="38">
        <f>SUM(M400,M408:M409,M417+M406)</f>
        <v>0</v>
      </c>
      <c r="N399" s="38">
        <f>SUM(N400,N408:N409,N417+N406)</f>
        <v>0</v>
      </c>
      <c r="O399" s="38">
        <f>SUM(O400,O408:O409,O417+O406)</f>
        <v>0</v>
      </c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  <c r="CG399" s="2"/>
      <c r="CH399" s="2"/>
      <c r="CI399" s="2"/>
      <c r="CJ399" s="2"/>
      <c r="CK399" s="2"/>
      <c r="CL399" s="2"/>
      <c r="CM399" s="2"/>
      <c r="CN399" s="2"/>
      <c r="CO399" s="2"/>
      <c r="CP399" s="2"/>
      <c r="CQ399" s="2"/>
      <c r="CR399" s="2"/>
      <c r="CS399" s="2"/>
      <c r="CT399" s="2"/>
      <c r="CU399" s="2"/>
      <c r="CV399" s="2"/>
      <c r="CW399" s="2"/>
      <c r="CX399" s="2"/>
      <c r="CY399" s="2"/>
      <c r="CZ399" s="2"/>
      <c r="DA399" s="2"/>
      <c r="DB399" s="2"/>
      <c r="DC399" s="2"/>
      <c r="DD399" s="2"/>
      <c r="DE399" s="2"/>
      <c r="DF399" s="2"/>
      <c r="DG399" s="2"/>
      <c r="DH399" s="2"/>
      <c r="DI399" s="2"/>
      <c r="DJ399" s="2"/>
      <c r="DK399" s="2"/>
      <c r="DL399" s="2"/>
      <c r="DM399" s="2"/>
      <c r="DN399" s="2"/>
      <c r="DO399" s="2"/>
      <c r="DP399" s="2"/>
      <c r="DQ399" s="2"/>
      <c r="DR399" s="2"/>
      <c r="DS399" s="2"/>
      <c r="DT399" s="2"/>
      <c r="DU399" s="2"/>
      <c r="DV399" s="2"/>
      <c r="DW399" s="2"/>
      <c r="DX399" s="2"/>
      <c r="DY399" s="2"/>
      <c r="DZ399" s="2"/>
      <c r="EA399" s="2"/>
      <c r="EB399" s="2"/>
      <c r="EC399" s="2"/>
      <c r="ED399" s="2"/>
      <c r="EE399" s="2"/>
      <c r="EF399" s="2"/>
      <c r="EG399" s="2"/>
      <c r="EH399" s="2"/>
      <c r="EI399" s="2"/>
      <c r="EJ399" s="2"/>
      <c r="EK399" s="2"/>
      <c r="EL399" s="2"/>
      <c r="EM399" s="2"/>
      <c r="EN399" s="2"/>
      <c r="EO399" s="2"/>
      <c r="EP399" s="2"/>
      <c r="EQ399" s="2"/>
      <c r="ER399" s="2"/>
      <c r="ES399" s="2"/>
      <c r="ET399" s="2"/>
      <c r="EU399" s="2"/>
      <c r="EV399" s="2"/>
      <c r="EW399" s="2"/>
      <c r="EX399" s="2"/>
      <c r="EY399" s="2"/>
      <c r="EZ399" s="2"/>
      <c r="FA399" s="2"/>
      <c r="FB399" s="2"/>
      <c r="FC399" s="2"/>
      <c r="FD399" s="2"/>
      <c r="FE399" s="2"/>
      <c r="FF399" s="2"/>
      <c r="FG399" s="2"/>
      <c r="FH399" s="2"/>
      <c r="FI399" s="2"/>
      <c r="FJ399" s="2"/>
      <c r="FK399" s="2"/>
      <c r="FL399" s="2"/>
      <c r="FM399" s="2"/>
      <c r="FN399" s="2"/>
      <c r="FO399" s="2"/>
      <c r="FP399" s="2"/>
      <c r="FQ399" s="2"/>
      <c r="FR399" s="2"/>
      <c r="FS399" s="2"/>
      <c r="FT399" s="2"/>
      <c r="FU399" s="2"/>
      <c r="FV399" s="2"/>
      <c r="FW399" s="2"/>
      <c r="FX399" s="2"/>
      <c r="FY399" s="2"/>
      <c r="FZ399" s="2"/>
      <c r="GA399" s="2"/>
      <c r="GB399" s="2"/>
      <c r="GC399" s="2"/>
      <c r="GD399" s="2"/>
      <c r="GE399" s="2"/>
      <c r="GF399" s="2"/>
      <c r="GG399" s="2"/>
      <c r="GH399" s="2"/>
      <c r="GI399" s="2"/>
      <c r="GJ399" s="2"/>
      <c r="GK399" s="2"/>
      <c r="GL399" s="2"/>
      <c r="GM399" s="2"/>
      <c r="GN399" s="2"/>
      <c r="GO399" s="2"/>
      <c r="GP399" s="2"/>
      <c r="GQ399" s="2"/>
      <c r="GR399" s="2"/>
      <c r="GS399" s="2"/>
      <c r="GT399" s="2"/>
      <c r="GU399" s="2"/>
      <c r="GV399" s="2"/>
      <c r="GW399" s="2"/>
      <c r="GX399" s="2"/>
      <c r="GY399" s="2"/>
      <c r="GZ399" s="2"/>
      <c r="HA399" s="2"/>
      <c r="HB399" s="2"/>
      <c r="HC399" s="2"/>
      <c r="HD399" s="2"/>
      <c r="HE399" s="2"/>
      <c r="HF399" s="2"/>
      <c r="HG399" s="2"/>
      <c r="HH399" s="2"/>
      <c r="HI399" s="2"/>
      <c r="HJ399" s="2"/>
      <c r="HK399" s="2"/>
      <c r="HL399" s="2"/>
      <c r="HM399" s="2"/>
      <c r="HN399" s="2"/>
      <c r="HO399" s="2"/>
      <c r="HP399" s="2"/>
      <c r="HQ399" s="2"/>
      <c r="HR399" s="2"/>
      <c r="HS399" s="2"/>
      <c r="HT399" s="2"/>
      <c r="HU399" s="2"/>
      <c r="HV399" s="2"/>
      <c r="HW399" s="2"/>
      <c r="HX399" s="2"/>
      <c r="HY399" s="2"/>
      <c r="HZ399" s="2"/>
      <c r="IA399" s="2"/>
      <c r="IB399" s="2"/>
      <c r="IC399" s="2"/>
      <c r="ID399" s="2"/>
      <c r="IE399" s="2"/>
      <c r="IF399" s="2"/>
      <c r="IG399" s="2"/>
      <c r="IH399" s="2"/>
      <c r="II399" s="2"/>
      <c r="IJ399" s="2"/>
      <c r="IK399" s="2"/>
      <c r="IL399" s="2"/>
      <c r="IM399" s="2"/>
      <c r="IN399" s="2"/>
      <c r="IO399" s="2"/>
      <c r="IP399" s="2"/>
      <c r="IQ399" s="2"/>
      <c r="IR399" s="2"/>
      <c r="IS399" s="2"/>
      <c r="IT399" s="2"/>
      <c r="IU399" s="2"/>
      <c r="IV399" s="2"/>
    </row>
    <row r="400" spans="1:256" ht="45" customHeight="1" thickTop="1" x14ac:dyDescent="0.5">
      <c r="B400" s="29"/>
      <c r="C400" s="50" t="s">
        <v>443</v>
      </c>
      <c r="D400" s="279" t="s">
        <v>444</v>
      </c>
      <c r="E400" s="52"/>
      <c r="F400" s="51"/>
      <c r="G400" s="322"/>
      <c r="H400" s="323"/>
      <c r="I400" s="323">
        <f>SUM(I401:I404)</f>
        <v>14370</v>
      </c>
      <c r="J400" s="323">
        <f>SUM(J401:J404)</f>
        <v>14710</v>
      </c>
      <c r="K400" s="323">
        <f>SUM(K401:K404)</f>
        <v>0</v>
      </c>
      <c r="L400" s="323"/>
      <c r="M400" s="323">
        <f>SUM(M401:M403)</f>
        <v>0</v>
      </c>
      <c r="N400" s="323">
        <f>SUM(N401:N403)</f>
        <v>0</v>
      </c>
      <c r="O400" s="323">
        <f>SUM(O401:O403)</f>
        <v>0</v>
      </c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  <c r="CG400" s="2"/>
      <c r="CH400" s="2"/>
      <c r="CI400" s="2"/>
      <c r="CJ400" s="2"/>
      <c r="CK400" s="2"/>
      <c r="CL400" s="2"/>
      <c r="CM400" s="2"/>
      <c r="CN400" s="2"/>
      <c r="CO400" s="2"/>
      <c r="CP400" s="2"/>
      <c r="CQ400" s="2"/>
      <c r="CR400" s="2"/>
      <c r="CS400" s="2"/>
      <c r="CT400" s="2"/>
      <c r="CU400" s="2"/>
      <c r="CV400" s="2"/>
      <c r="CW400" s="2"/>
      <c r="CX400" s="2"/>
      <c r="CY400" s="2"/>
      <c r="CZ400" s="2"/>
      <c r="DA400" s="2"/>
      <c r="DB400" s="2"/>
      <c r="DC400" s="2"/>
      <c r="DD400" s="2"/>
      <c r="DE400" s="2"/>
      <c r="DF400" s="2"/>
      <c r="DG400" s="2"/>
      <c r="DH400" s="2"/>
      <c r="DI400" s="2"/>
      <c r="DJ400" s="2"/>
      <c r="DK400" s="2"/>
      <c r="DL400" s="2"/>
      <c r="DM400" s="2"/>
      <c r="DN400" s="2"/>
      <c r="DO400" s="2"/>
      <c r="DP400" s="2"/>
      <c r="DQ400" s="2"/>
      <c r="DR400" s="2"/>
      <c r="DS400" s="2"/>
      <c r="DT400" s="2"/>
      <c r="DU400" s="2"/>
      <c r="DV400" s="2"/>
      <c r="DW400" s="2"/>
      <c r="DX400" s="2"/>
      <c r="DY400" s="2"/>
      <c r="DZ400" s="2"/>
      <c r="EA400" s="2"/>
      <c r="EB400" s="2"/>
      <c r="EC400" s="2"/>
      <c r="ED400" s="2"/>
      <c r="EE400" s="2"/>
      <c r="EF400" s="2"/>
      <c r="EG400" s="2"/>
      <c r="EH400" s="2"/>
      <c r="EI400" s="2"/>
      <c r="EJ400" s="2"/>
      <c r="EK400" s="2"/>
      <c r="EL400" s="2"/>
      <c r="EM400" s="2"/>
      <c r="EN400" s="2"/>
      <c r="EO400" s="2"/>
      <c r="EP400" s="2"/>
      <c r="EQ400" s="2"/>
      <c r="ER400" s="2"/>
      <c r="ES400" s="2"/>
      <c r="ET400" s="2"/>
      <c r="EU400" s="2"/>
      <c r="EV400" s="2"/>
      <c r="EW400" s="2"/>
      <c r="EX400" s="2"/>
      <c r="EY400" s="2"/>
      <c r="EZ400" s="2"/>
      <c r="FA400" s="2"/>
      <c r="FB400" s="2"/>
      <c r="FC400" s="2"/>
      <c r="FD400" s="2"/>
      <c r="FE400" s="2"/>
      <c r="FF400" s="2"/>
      <c r="FG400" s="2"/>
      <c r="FH400" s="2"/>
      <c r="FI400" s="2"/>
      <c r="FJ400" s="2"/>
      <c r="FK400" s="2"/>
      <c r="FL400" s="2"/>
      <c r="FM400" s="2"/>
      <c r="FN400" s="2"/>
      <c r="FO400" s="2"/>
      <c r="FP400" s="2"/>
      <c r="FQ400" s="2"/>
      <c r="FR400" s="2"/>
      <c r="FS400" s="2"/>
      <c r="FT400" s="2"/>
      <c r="FU400" s="2"/>
      <c r="FV400" s="2"/>
      <c r="FW400" s="2"/>
      <c r="FX400" s="2"/>
      <c r="FY400" s="2"/>
      <c r="FZ400" s="2"/>
      <c r="GA400" s="2"/>
      <c r="GB400" s="2"/>
      <c r="GC400" s="2"/>
      <c r="GD400" s="2"/>
      <c r="GE400" s="2"/>
      <c r="GF400" s="2"/>
      <c r="GG400" s="2"/>
      <c r="GH400" s="2"/>
      <c r="GI400" s="2"/>
      <c r="GJ400" s="2"/>
      <c r="GK400" s="2"/>
      <c r="GL400" s="2"/>
      <c r="GM400" s="2"/>
      <c r="GN400" s="2"/>
      <c r="GO400" s="2"/>
      <c r="GP400" s="2"/>
      <c r="GQ400" s="2"/>
      <c r="GR400" s="2"/>
      <c r="GS400" s="2"/>
      <c r="GT400" s="2"/>
      <c r="GU400" s="2"/>
      <c r="GV400" s="2"/>
      <c r="GW400" s="2"/>
      <c r="GX400" s="2"/>
      <c r="GY400" s="2"/>
      <c r="GZ400" s="2"/>
      <c r="HA400" s="2"/>
      <c r="HB400" s="2"/>
      <c r="HC400" s="2"/>
      <c r="HD400" s="2"/>
      <c r="HE400" s="2"/>
      <c r="HF400" s="2"/>
      <c r="HG400" s="2"/>
      <c r="HH400" s="2"/>
      <c r="HI400" s="2"/>
      <c r="HJ400" s="2"/>
      <c r="HK400" s="2"/>
      <c r="HL400" s="2"/>
      <c r="HM400" s="2"/>
      <c r="HN400" s="2"/>
      <c r="HO400" s="2"/>
      <c r="HP400" s="2"/>
      <c r="HQ400" s="2"/>
      <c r="HR400" s="2"/>
      <c r="HS400" s="2"/>
      <c r="HT400" s="2"/>
      <c r="HU400" s="2"/>
      <c r="HV400" s="2"/>
      <c r="HW400" s="2"/>
      <c r="HX400" s="2"/>
      <c r="HY400" s="2"/>
      <c r="HZ400" s="2"/>
      <c r="IA400" s="2"/>
      <c r="IB400" s="2"/>
      <c r="IC400" s="2"/>
      <c r="ID400" s="2"/>
      <c r="IE400" s="2"/>
      <c r="IF400" s="2"/>
      <c r="IG400" s="2"/>
      <c r="IH400" s="2"/>
      <c r="II400" s="2"/>
      <c r="IJ400" s="2"/>
      <c r="IK400" s="2"/>
      <c r="IL400" s="2"/>
      <c r="IM400" s="2"/>
      <c r="IN400" s="2"/>
      <c r="IO400" s="2"/>
      <c r="IP400" s="2"/>
      <c r="IQ400" s="2"/>
      <c r="IR400" s="2"/>
      <c r="IS400" s="2"/>
      <c r="IT400" s="2"/>
      <c r="IU400" s="2"/>
      <c r="IV400" s="2"/>
    </row>
    <row r="401" spans="1:256" ht="45" customHeight="1" x14ac:dyDescent="0.5">
      <c r="B401" s="29"/>
      <c r="C401" s="50"/>
      <c r="D401" s="279"/>
      <c r="E401" s="52" t="s">
        <v>19</v>
      </c>
      <c r="F401" s="181" t="s">
        <v>445</v>
      </c>
      <c r="G401" s="250"/>
      <c r="H401" s="85"/>
      <c r="I401" s="85">
        <v>4670</v>
      </c>
      <c r="J401" s="85">
        <v>5610</v>
      </c>
      <c r="K401" s="85"/>
      <c r="L401" s="85"/>
      <c r="M401" s="85"/>
      <c r="N401" s="85"/>
      <c r="O401" s="85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  <c r="CG401" s="2"/>
      <c r="CH401" s="2"/>
      <c r="CI401" s="2"/>
      <c r="CJ401" s="2"/>
      <c r="CK401" s="2"/>
      <c r="CL401" s="2"/>
      <c r="CM401" s="2"/>
      <c r="CN401" s="2"/>
      <c r="CO401" s="2"/>
      <c r="CP401" s="2"/>
      <c r="CQ401" s="2"/>
      <c r="CR401" s="2"/>
      <c r="CS401" s="2"/>
      <c r="CT401" s="2"/>
      <c r="CU401" s="2"/>
      <c r="CV401" s="2"/>
      <c r="CW401" s="2"/>
      <c r="CX401" s="2"/>
      <c r="CY401" s="2"/>
      <c r="CZ401" s="2"/>
      <c r="DA401" s="2"/>
      <c r="DB401" s="2"/>
      <c r="DC401" s="2"/>
      <c r="DD401" s="2"/>
      <c r="DE401" s="2"/>
      <c r="DF401" s="2"/>
      <c r="DG401" s="2"/>
      <c r="DH401" s="2"/>
      <c r="DI401" s="2"/>
      <c r="DJ401" s="2"/>
      <c r="DK401" s="2"/>
      <c r="DL401" s="2"/>
      <c r="DM401" s="2"/>
      <c r="DN401" s="2"/>
      <c r="DO401" s="2"/>
      <c r="DP401" s="2"/>
      <c r="DQ401" s="2"/>
      <c r="DR401" s="2"/>
      <c r="DS401" s="2"/>
      <c r="DT401" s="2"/>
      <c r="DU401" s="2"/>
      <c r="DV401" s="2"/>
      <c r="DW401" s="2"/>
      <c r="DX401" s="2"/>
      <c r="DY401" s="2"/>
      <c r="DZ401" s="2"/>
      <c r="EA401" s="2"/>
      <c r="EB401" s="2"/>
      <c r="EC401" s="2"/>
      <c r="ED401" s="2"/>
      <c r="EE401" s="2"/>
      <c r="EF401" s="2"/>
      <c r="EG401" s="2"/>
      <c r="EH401" s="2"/>
      <c r="EI401" s="2"/>
      <c r="EJ401" s="2"/>
      <c r="EK401" s="2"/>
      <c r="EL401" s="2"/>
      <c r="EM401" s="2"/>
      <c r="EN401" s="2"/>
      <c r="EO401" s="2"/>
      <c r="EP401" s="2"/>
      <c r="EQ401" s="2"/>
      <c r="ER401" s="2"/>
      <c r="ES401" s="2"/>
      <c r="ET401" s="2"/>
      <c r="EU401" s="2"/>
      <c r="EV401" s="2"/>
      <c r="EW401" s="2"/>
      <c r="EX401" s="2"/>
      <c r="EY401" s="2"/>
      <c r="EZ401" s="2"/>
      <c r="FA401" s="2"/>
      <c r="FB401" s="2"/>
      <c r="FC401" s="2"/>
      <c r="FD401" s="2"/>
      <c r="FE401" s="2"/>
      <c r="FF401" s="2"/>
      <c r="FG401" s="2"/>
      <c r="FH401" s="2"/>
      <c r="FI401" s="2"/>
      <c r="FJ401" s="2"/>
      <c r="FK401" s="2"/>
      <c r="FL401" s="2"/>
      <c r="FM401" s="2"/>
      <c r="FN401" s="2"/>
      <c r="FO401" s="2"/>
      <c r="FP401" s="2"/>
      <c r="FQ401" s="2"/>
      <c r="FR401" s="2"/>
      <c r="FS401" s="2"/>
      <c r="FT401" s="2"/>
      <c r="FU401" s="2"/>
      <c r="FV401" s="2"/>
      <c r="FW401" s="2"/>
      <c r="FX401" s="2"/>
      <c r="FY401" s="2"/>
      <c r="FZ401" s="2"/>
      <c r="GA401" s="2"/>
      <c r="GB401" s="2"/>
      <c r="GC401" s="2"/>
      <c r="GD401" s="2"/>
      <c r="GE401" s="2"/>
      <c r="GF401" s="2"/>
      <c r="GG401" s="2"/>
      <c r="GH401" s="2"/>
      <c r="GI401" s="2"/>
      <c r="GJ401" s="2"/>
      <c r="GK401" s="2"/>
      <c r="GL401" s="2"/>
      <c r="GM401" s="2"/>
      <c r="GN401" s="2"/>
      <c r="GO401" s="2"/>
      <c r="GP401" s="2"/>
      <c r="GQ401" s="2"/>
      <c r="GR401" s="2"/>
      <c r="GS401" s="2"/>
      <c r="GT401" s="2"/>
      <c r="GU401" s="2"/>
      <c r="GV401" s="2"/>
      <c r="GW401" s="2"/>
      <c r="GX401" s="2"/>
      <c r="GY401" s="2"/>
      <c r="GZ401" s="2"/>
      <c r="HA401" s="2"/>
      <c r="HB401" s="2"/>
      <c r="HC401" s="2"/>
      <c r="HD401" s="2"/>
      <c r="HE401" s="2"/>
      <c r="HF401" s="2"/>
      <c r="HG401" s="2"/>
      <c r="HH401" s="2"/>
      <c r="HI401" s="2"/>
      <c r="HJ401" s="2"/>
      <c r="HK401" s="2"/>
      <c r="HL401" s="2"/>
      <c r="HM401" s="2"/>
      <c r="HN401" s="2"/>
      <c r="HO401" s="2"/>
      <c r="HP401" s="2"/>
      <c r="HQ401" s="2"/>
      <c r="HR401" s="2"/>
      <c r="HS401" s="2"/>
      <c r="HT401" s="2"/>
      <c r="HU401" s="2"/>
      <c r="HV401" s="2"/>
      <c r="HW401" s="2"/>
      <c r="HX401" s="2"/>
      <c r="HY401" s="2"/>
      <c r="HZ401" s="2"/>
      <c r="IA401" s="2"/>
      <c r="IB401" s="2"/>
      <c r="IC401" s="2"/>
      <c r="ID401" s="2"/>
      <c r="IE401" s="2"/>
      <c r="IF401" s="2"/>
      <c r="IG401" s="2"/>
      <c r="IH401" s="2"/>
      <c r="II401" s="2"/>
      <c r="IJ401" s="2"/>
      <c r="IK401" s="2"/>
      <c r="IL401" s="2"/>
      <c r="IM401" s="2"/>
      <c r="IN401" s="2"/>
      <c r="IO401" s="2"/>
      <c r="IP401" s="2"/>
      <c r="IQ401" s="2"/>
      <c r="IR401" s="2"/>
      <c r="IS401" s="2"/>
      <c r="IT401" s="2"/>
      <c r="IU401" s="2"/>
      <c r="IV401" s="2"/>
    </row>
    <row r="402" spans="1:256" ht="45" customHeight="1" x14ac:dyDescent="0.5">
      <c r="B402" s="29"/>
      <c r="C402" s="50"/>
      <c r="D402" s="279"/>
      <c r="E402" s="52" t="s">
        <v>21</v>
      </c>
      <c r="F402" s="166" t="s">
        <v>446</v>
      </c>
      <c r="G402" s="250"/>
      <c r="H402" s="85"/>
      <c r="I402" s="85">
        <v>600</v>
      </c>
      <c r="J402" s="85">
        <v>500</v>
      </c>
      <c r="K402" s="85"/>
      <c r="L402" s="85"/>
      <c r="M402" s="85"/>
      <c r="N402" s="85"/>
      <c r="O402" s="85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  <c r="CG402" s="2"/>
      <c r="CH402" s="2"/>
      <c r="CI402" s="2"/>
      <c r="CJ402" s="2"/>
      <c r="CK402" s="2"/>
      <c r="CL402" s="2"/>
      <c r="CM402" s="2"/>
      <c r="CN402" s="2"/>
      <c r="CO402" s="2"/>
      <c r="CP402" s="2"/>
      <c r="CQ402" s="2"/>
      <c r="CR402" s="2"/>
      <c r="CS402" s="2"/>
      <c r="CT402" s="2"/>
      <c r="CU402" s="2"/>
      <c r="CV402" s="2"/>
      <c r="CW402" s="2"/>
      <c r="CX402" s="2"/>
      <c r="CY402" s="2"/>
      <c r="CZ402" s="2"/>
      <c r="DA402" s="2"/>
      <c r="DB402" s="2"/>
      <c r="DC402" s="2"/>
      <c r="DD402" s="2"/>
      <c r="DE402" s="2"/>
      <c r="DF402" s="2"/>
      <c r="DG402" s="2"/>
      <c r="DH402" s="2"/>
      <c r="DI402" s="2"/>
      <c r="DJ402" s="2"/>
      <c r="DK402" s="2"/>
      <c r="DL402" s="2"/>
      <c r="DM402" s="2"/>
      <c r="DN402" s="2"/>
      <c r="DO402" s="2"/>
      <c r="DP402" s="2"/>
      <c r="DQ402" s="2"/>
      <c r="DR402" s="2"/>
      <c r="DS402" s="2"/>
      <c r="DT402" s="2"/>
      <c r="DU402" s="2"/>
      <c r="DV402" s="2"/>
      <c r="DW402" s="2"/>
      <c r="DX402" s="2"/>
      <c r="DY402" s="2"/>
      <c r="DZ402" s="2"/>
      <c r="EA402" s="2"/>
      <c r="EB402" s="2"/>
      <c r="EC402" s="2"/>
      <c r="ED402" s="2"/>
      <c r="EE402" s="2"/>
      <c r="EF402" s="2"/>
      <c r="EG402" s="2"/>
      <c r="EH402" s="2"/>
      <c r="EI402" s="2"/>
      <c r="EJ402" s="2"/>
      <c r="EK402" s="2"/>
      <c r="EL402" s="2"/>
      <c r="EM402" s="2"/>
      <c r="EN402" s="2"/>
      <c r="EO402" s="2"/>
      <c r="EP402" s="2"/>
      <c r="EQ402" s="2"/>
      <c r="ER402" s="2"/>
      <c r="ES402" s="2"/>
      <c r="ET402" s="2"/>
      <c r="EU402" s="2"/>
      <c r="EV402" s="2"/>
      <c r="EW402" s="2"/>
      <c r="EX402" s="2"/>
      <c r="EY402" s="2"/>
      <c r="EZ402" s="2"/>
      <c r="FA402" s="2"/>
      <c r="FB402" s="2"/>
      <c r="FC402" s="2"/>
      <c r="FD402" s="2"/>
      <c r="FE402" s="2"/>
      <c r="FF402" s="2"/>
      <c r="FG402" s="2"/>
      <c r="FH402" s="2"/>
      <c r="FI402" s="2"/>
      <c r="FJ402" s="2"/>
      <c r="FK402" s="2"/>
      <c r="FL402" s="2"/>
      <c r="FM402" s="2"/>
      <c r="FN402" s="2"/>
      <c r="FO402" s="2"/>
      <c r="FP402" s="2"/>
      <c r="FQ402" s="2"/>
      <c r="FR402" s="2"/>
      <c r="FS402" s="2"/>
      <c r="FT402" s="2"/>
      <c r="FU402" s="2"/>
      <c r="FV402" s="2"/>
      <c r="FW402" s="2"/>
      <c r="FX402" s="2"/>
      <c r="FY402" s="2"/>
      <c r="FZ402" s="2"/>
      <c r="GA402" s="2"/>
      <c r="GB402" s="2"/>
      <c r="GC402" s="2"/>
      <c r="GD402" s="2"/>
      <c r="GE402" s="2"/>
      <c r="GF402" s="2"/>
      <c r="GG402" s="2"/>
      <c r="GH402" s="2"/>
      <c r="GI402" s="2"/>
      <c r="GJ402" s="2"/>
      <c r="GK402" s="2"/>
      <c r="GL402" s="2"/>
      <c r="GM402" s="2"/>
      <c r="GN402" s="2"/>
      <c r="GO402" s="2"/>
      <c r="GP402" s="2"/>
      <c r="GQ402" s="2"/>
      <c r="GR402" s="2"/>
      <c r="GS402" s="2"/>
      <c r="GT402" s="2"/>
      <c r="GU402" s="2"/>
      <c r="GV402" s="2"/>
      <c r="GW402" s="2"/>
      <c r="GX402" s="2"/>
      <c r="GY402" s="2"/>
      <c r="GZ402" s="2"/>
      <c r="HA402" s="2"/>
      <c r="HB402" s="2"/>
      <c r="HC402" s="2"/>
      <c r="HD402" s="2"/>
      <c r="HE402" s="2"/>
      <c r="HF402" s="2"/>
      <c r="HG402" s="2"/>
      <c r="HH402" s="2"/>
      <c r="HI402" s="2"/>
      <c r="HJ402" s="2"/>
      <c r="HK402" s="2"/>
      <c r="HL402" s="2"/>
      <c r="HM402" s="2"/>
      <c r="HN402" s="2"/>
      <c r="HO402" s="2"/>
      <c r="HP402" s="2"/>
      <c r="HQ402" s="2"/>
      <c r="HR402" s="2"/>
      <c r="HS402" s="2"/>
      <c r="HT402" s="2"/>
      <c r="HU402" s="2"/>
      <c r="HV402" s="2"/>
      <c r="HW402" s="2"/>
      <c r="HX402" s="2"/>
      <c r="HY402" s="2"/>
      <c r="HZ402" s="2"/>
      <c r="IA402" s="2"/>
      <c r="IB402" s="2"/>
      <c r="IC402" s="2"/>
      <c r="ID402" s="2"/>
      <c r="IE402" s="2"/>
      <c r="IF402" s="2"/>
      <c r="IG402" s="2"/>
      <c r="IH402" s="2"/>
      <c r="II402" s="2"/>
      <c r="IJ402" s="2"/>
      <c r="IK402" s="2"/>
      <c r="IL402" s="2"/>
      <c r="IM402" s="2"/>
      <c r="IN402" s="2"/>
      <c r="IO402" s="2"/>
      <c r="IP402" s="2"/>
      <c r="IQ402" s="2"/>
      <c r="IR402" s="2"/>
      <c r="IS402" s="2"/>
      <c r="IT402" s="2"/>
      <c r="IU402" s="2"/>
      <c r="IV402" s="2"/>
    </row>
    <row r="403" spans="1:256" ht="45" customHeight="1" x14ac:dyDescent="0.5">
      <c r="B403" s="29"/>
      <c r="C403" s="64"/>
      <c r="D403" s="324"/>
      <c r="E403" s="127" t="s">
        <v>23</v>
      </c>
      <c r="F403" s="284" t="s">
        <v>447</v>
      </c>
      <c r="G403" s="147"/>
      <c r="H403" s="202"/>
      <c r="I403" s="202">
        <v>9100</v>
      </c>
      <c r="J403" s="202">
        <v>8600</v>
      </c>
      <c r="K403" s="202"/>
      <c r="L403" s="202"/>
      <c r="M403" s="202"/>
      <c r="N403" s="202"/>
      <c r="O403" s="20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2"/>
      <c r="CG403" s="2"/>
      <c r="CH403" s="2"/>
      <c r="CI403" s="2"/>
      <c r="CJ403" s="2"/>
      <c r="CK403" s="2"/>
      <c r="CL403" s="2"/>
      <c r="CM403" s="2"/>
      <c r="CN403" s="2"/>
      <c r="CO403" s="2"/>
      <c r="CP403" s="2"/>
      <c r="CQ403" s="2"/>
      <c r="CR403" s="2"/>
      <c r="CS403" s="2"/>
      <c r="CT403" s="2"/>
      <c r="CU403" s="2"/>
      <c r="CV403" s="2"/>
      <c r="CW403" s="2"/>
      <c r="CX403" s="2"/>
      <c r="CY403" s="2"/>
      <c r="CZ403" s="2"/>
      <c r="DA403" s="2"/>
      <c r="DB403" s="2"/>
      <c r="DC403" s="2"/>
      <c r="DD403" s="2"/>
      <c r="DE403" s="2"/>
      <c r="DF403" s="2"/>
      <c r="DG403" s="2"/>
      <c r="DH403" s="2"/>
      <c r="DI403" s="2"/>
      <c r="DJ403" s="2"/>
      <c r="DK403" s="2"/>
      <c r="DL403" s="2"/>
      <c r="DM403" s="2"/>
      <c r="DN403" s="2"/>
      <c r="DO403" s="2"/>
      <c r="DP403" s="2"/>
      <c r="DQ403" s="2"/>
      <c r="DR403" s="2"/>
      <c r="DS403" s="2"/>
      <c r="DT403" s="2"/>
      <c r="DU403" s="2"/>
      <c r="DV403" s="2"/>
      <c r="DW403" s="2"/>
      <c r="DX403" s="2"/>
      <c r="DY403" s="2"/>
      <c r="DZ403" s="2"/>
      <c r="EA403" s="2"/>
      <c r="EB403" s="2"/>
      <c r="EC403" s="2"/>
      <c r="ED403" s="2"/>
      <c r="EE403" s="2"/>
      <c r="EF403" s="2"/>
      <c r="EG403" s="2"/>
      <c r="EH403" s="2"/>
      <c r="EI403" s="2"/>
      <c r="EJ403" s="2"/>
      <c r="EK403" s="2"/>
      <c r="EL403" s="2"/>
      <c r="EM403" s="2"/>
      <c r="EN403" s="2"/>
      <c r="EO403" s="2"/>
      <c r="EP403" s="2"/>
      <c r="EQ403" s="2"/>
      <c r="ER403" s="2"/>
      <c r="ES403" s="2"/>
      <c r="ET403" s="2"/>
      <c r="EU403" s="2"/>
      <c r="EV403" s="2"/>
      <c r="EW403" s="2"/>
      <c r="EX403" s="2"/>
      <c r="EY403" s="2"/>
      <c r="EZ403" s="2"/>
      <c r="FA403" s="2"/>
      <c r="FB403" s="2"/>
      <c r="FC403" s="2"/>
      <c r="FD403" s="2"/>
      <c r="FE403" s="2"/>
      <c r="FF403" s="2"/>
      <c r="FG403" s="2"/>
      <c r="FH403" s="2"/>
      <c r="FI403" s="2"/>
      <c r="FJ403" s="2"/>
      <c r="FK403" s="2"/>
      <c r="FL403" s="2"/>
      <c r="FM403" s="2"/>
      <c r="FN403" s="2"/>
      <c r="FO403" s="2"/>
      <c r="FP403" s="2"/>
      <c r="FQ403" s="2"/>
      <c r="FR403" s="2"/>
      <c r="FS403" s="2"/>
      <c r="FT403" s="2"/>
      <c r="FU403" s="2"/>
      <c r="FV403" s="2"/>
      <c r="FW403" s="2"/>
      <c r="FX403" s="2"/>
      <c r="FY403" s="2"/>
      <c r="FZ403" s="2"/>
      <c r="GA403" s="2"/>
      <c r="GB403" s="2"/>
      <c r="GC403" s="2"/>
      <c r="GD403" s="2"/>
      <c r="GE403" s="2"/>
      <c r="GF403" s="2"/>
      <c r="GG403" s="2"/>
      <c r="GH403" s="2"/>
      <c r="GI403" s="2"/>
      <c r="GJ403" s="2"/>
      <c r="GK403" s="2"/>
      <c r="GL403" s="2"/>
      <c r="GM403" s="2"/>
      <c r="GN403" s="2"/>
      <c r="GO403" s="2"/>
      <c r="GP403" s="2"/>
      <c r="GQ403" s="2"/>
      <c r="GR403" s="2"/>
      <c r="GS403" s="2"/>
      <c r="GT403" s="2"/>
      <c r="GU403" s="2"/>
      <c r="GV403" s="2"/>
      <c r="GW403" s="2"/>
      <c r="GX403" s="2"/>
      <c r="GY403" s="2"/>
      <c r="GZ403" s="2"/>
      <c r="HA403" s="2"/>
      <c r="HB403" s="2"/>
      <c r="HC403" s="2"/>
      <c r="HD403" s="2"/>
      <c r="HE403" s="2"/>
      <c r="HF403" s="2"/>
      <c r="HG403" s="2"/>
      <c r="HH403" s="2"/>
      <c r="HI403" s="2"/>
      <c r="HJ403" s="2"/>
      <c r="HK403" s="2"/>
      <c r="HL403" s="2"/>
      <c r="HM403" s="2"/>
      <c r="HN403" s="2"/>
      <c r="HO403" s="2"/>
      <c r="HP403" s="2"/>
      <c r="HQ403" s="2"/>
      <c r="HR403" s="2"/>
      <c r="HS403" s="2"/>
      <c r="HT403" s="2"/>
      <c r="HU403" s="2"/>
      <c r="HV403" s="2"/>
      <c r="HW403" s="2"/>
      <c r="HX403" s="2"/>
      <c r="HY403" s="2"/>
      <c r="HZ403" s="2"/>
      <c r="IA403" s="2"/>
      <c r="IB403" s="2"/>
      <c r="IC403" s="2"/>
      <c r="ID403" s="2"/>
      <c r="IE403" s="2"/>
      <c r="IF403" s="2"/>
      <c r="IG403" s="2"/>
      <c r="IH403" s="2"/>
      <c r="II403" s="2"/>
      <c r="IJ403" s="2"/>
      <c r="IK403" s="2"/>
      <c r="IL403" s="2"/>
      <c r="IM403" s="2"/>
      <c r="IN403" s="2"/>
      <c r="IO403" s="2"/>
      <c r="IP403" s="2"/>
      <c r="IQ403" s="2"/>
      <c r="IR403" s="2"/>
      <c r="IS403" s="2"/>
      <c r="IT403" s="2"/>
      <c r="IU403" s="2"/>
      <c r="IV403" s="2"/>
    </row>
    <row r="404" spans="1:256" ht="45" customHeight="1" x14ac:dyDescent="0.5">
      <c r="B404" s="29"/>
      <c r="C404" s="56"/>
      <c r="D404" s="58"/>
      <c r="E404" s="57" t="s">
        <v>27</v>
      </c>
      <c r="F404" s="58" t="s">
        <v>448</v>
      </c>
      <c r="G404" s="75"/>
      <c r="H404" s="75"/>
      <c r="I404" s="75"/>
      <c r="J404" s="75"/>
      <c r="K404" s="75"/>
      <c r="L404" s="75"/>
      <c r="M404" s="75"/>
      <c r="N404" s="75"/>
      <c r="O404" s="75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2"/>
      <c r="CG404" s="2"/>
      <c r="CH404" s="2"/>
      <c r="CI404" s="2"/>
      <c r="CJ404" s="2"/>
      <c r="CK404" s="2"/>
      <c r="CL404" s="2"/>
      <c r="CM404" s="2"/>
      <c r="CN404" s="2"/>
      <c r="CO404" s="2"/>
      <c r="CP404" s="2"/>
      <c r="CQ404" s="2"/>
      <c r="CR404" s="2"/>
      <c r="CS404" s="2"/>
      <c r="CT404" s="2"/>
      <c r="CU404" s="2"/>
      <c r="CV404" s="2"/>
      <c r="CW404" s="2"/>
      <c r="CX404" s="2"/>
      <c r="CY404" s="2"/>
      <c r="CZ404" s="2"/>
      <c r="DA404" s="2"/>
      <c r="DB404" s="2"/>
      <c r="DC404" s="2"/>
      <c r="DD404" s="2"/>
      <c r="DE404" s="2"/>
      <c r="DF404" s="2"/>
      <c r="DG404" s="2"/>
      <c r="DH404" s="2"/>
      <c r="DI404" s="2"/>
      <c r="DJ404" s="2"/>
      <c r="DK404" s="2"/>
      <c r="DL404" s="2"/>
      <c r="DM404" s="2"/>
      <c r="DN404" s="2"/>
      <c r="DO404" s="2"/>
      <c r="DP404" s="2"/>
      <c r="DQ404" s="2"/>
      <c r="DR404" s="2"/>
      <c r="DS404" s="2"/>
      <c r="DT404" s="2"/>
      <c r="DU404" s="2"/>
      <c r="DV404" s="2"/>
      <c r="DW404" s="2"/>
      <c r="DX404" s="2"/>
      <c r="DY404" s="2"/>
      <c r="DZ404" s="2"/>
      <c r="EA404" s="2"/>
      <c r="EB404" s="2"/>
      <c r="EC404" s="2"/>
      <c r="ED404" s="2"/>
      <c r="EE404" s="2"/>
      <c r="EF404" s="2"/>
      <c r="EG404" s="2"/>
      <c r="EH404" s="2"/>
      <c r="EI404" s="2"/>
      <c r="EJ404" s="2"/>
      <c r="EK404" s="2"/>
      <c r="EL404" s="2"/>
      <c r="EM404" s="2"/>
      <c r="EN404" s="2"/>
      <c r="EO404" s="2"/>
      <c r="EP404" s="2"/>
      <c r="EQ404" s="2"/>
      <c r="ER404" s="2"/>
      <c r="ES404" s="2"/>
      <c r="ET404" s="2"/>
      <c r="EU404" s="2"/>
      <c r="EV404" s="2"/>
      <c r="EW404" s="2"/>
      <c r="EX404" s="2"/>
      <c r="EY404" s="2"/>
      <c r="EZ404" s="2"/>
      <c r="FA404" s="2"/>
      <c r="FB404" s="2"/>
      <c r="FC404" s="2"/>
      <c r="FD404" s="2"/>
      <c r="FE404" s="2"/>
      <c r="FF404" s="2"/>
      <c r="FG404" s="2"/>
      <c r="FH404" s="2"/>
      <c r="FI404" s="2"/>
      <c r="FJ404" s="2"/>
      <c r="FK404" s="2"/>
      <c r="FL404" s="2"/>
      <c r="FM404" s="2"/>
      <c r="FN404" s="2"/>
      <c r="FO404" s="2"/>
      <c r="FP404" s="2"/>
      <c r="FQ404" s="2"/>
      <c r="FR404" s="2"/>
      <c r="FS404" s="2"/>
      <c r="FT404" s="2"/>
      <c r="FU404" s="2"/>
      <c r="FV404" s="2"/>
      <c r="FW404" s="2"/>
      <c r="FX404" s="2"/>
      <c r="FY404" s="2"/>
      <c r="FZ404" s="2"/>
      <c r="GA404" s="2"/>
      <c r="GB404" s="2"/>
      <c r="GC404" s="2"/>
      <c r="GD404" s="2"/>
      <c r="GE404" s="2"/>
      <c r="GF404" s="2"/>
      <c r="GG404" s="2"/>
      <c r="GH404" s="2"/>
      <c r="GI404" s="2"/>
      <c r="GJ404" s="2"/>
      <c r="GK404" s="2"/>
      <c r="GL404" s="2"/>
      <c r="GM404" s="2"/>
      <c r="GN404" s="2"/>
      <c r="GO404" s="2"/>
      <c r="GP404" s="2"/>
      <c r="GQ404" s="2"/>
      <c r="GR404" s="2"/>
      <c r="GS404" s="2"/>
      <c r="GT404" s="2"/>
      <c r="GU404" s="2"/>
      <c r="GV404" s="2"/>
      <c r="GW404" s="2"/>
      <c r="GX404" s="2"/>
      <c r="GY404" s="2"/>
      <c r="GZ404" s="2"/>
      <c r="HA404" s="2"/>
      <c r="HB404" s="2"/>
      <c r="HC404" s="2"/>
      <c r="HD404" s="2"/>
      <c r="HE404" s="2"/>
      <c r="HF404" s="2"/>
      <c r="HG404" s="2"/>
      <c r="HH404" s="2"/>
      <c r="HI404" s="2"/>
      <c r="HJ404" s="2"/>
      <c r="HK404" s="2"/>
      <c r="HL404" s="2"/>
      <c r="HM404" s="2"/>
      <c r="HN404" s="2"/>
      <c r="HO404" s="2"/>
      <c r="HP404" s="2"/>
      <c r="HQ404" s="2"/>
      <c r="HR404" s="2"/>
      <c r="HS404" s="2"/>
      <c r="HT404" s="2"/>
      <c r="HU404" s="2"/>
      <c r="HV404" s="2"/>
      <c r="HW404" s="2"/>
      <c r="HX404" s="2"/>
      <c r="HY404" s="2"/>
      <c r="HZ404" s="2"/>
      <c r="IA404" s="2"/>
      <c r="IB404" s="2"/>
      <c r="IC404" s="2"/>
      <c r="ID404" s="2"/>
      <c r="IE404" s="2"/>
      <c r="IF404" s="2"/>
      <c r="IG404" s="2"/>
      <c r="IH404" s="2"/>
      <c r="II404" s="2"/>
      <c r="IJ404" s="2"/>
      <c r="IK404" s="2"/>
      <c r="IL404" s="2"/>
      <c r="IM404" s="2"/>
      <c r="IN404" s="2"/>
      <c r="IO404" s="2"/>
      <c r="IP404" s="2"/>
      <c r="IQ404" s="2"/>
      <c r="IR404" s="2"/>
      <c r="IS404" s="2"/>
      <c r="IT404" s="2"/>
      <c r="IU404" s="2"/>
      <c r="IV404" s="2"/>
    </row>
    <row r="405" spans="1:256" ht="45" customHeight="1" x14ac:dyDescent="0.5">
      <c r="B405" s="29"/>
      <c r="C405" s="56"/>
      <c r="D405" s="58"/>
      <c r="E405" s="57"/>
      <c r="F405" s="58"/>
      <c r="G405" s="75"/>
      <c r="H405" s="75"/>
      <c r="I405" s="75"/>
      <c r="J405" s="75"/>
      <c r="K405" s="75"/>
      <c r="L405" s="75"/>
      <c r="M405" s="75"/>
      <c r="N405" s="75"/>
      <c r="O405" s="75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  <c r="CG405" s="2"/>
      <c r="CH405" s="2"/>
      <c r="CI405" s="2"/>
      <c r="CJ405" s="2"/>
      <c r="CK405" s="2"/>
      <c r="CL405" s="2"/>
      <c r="CM405" s="2"/>
      <c r="CN405" s="2"/>
      <c r="CO405" s="2"/>
      <c r="CP405" s="2"/>
      <c r="CQ405" s="2"/>
      <c r="CR405" s="2"/>
      <c r="CS405" s="2"/>
      <c r="CT405" s="2"/>
      <c r="CU405" s="2"/>
      <c r="CV405" s="2"/>
      <c r="CW405" s="2"/>
      <c r="CX405" s="2"/>
      <c r="CY405" s="2"/>
      <c r="CZ405" s="2"/>
      <c r="DA405" s="2"/>
      <c r="DB405" s="2"/>
      <c r="DC405" s="2"/>
      <c r="DD405" s="2"/>
      <c r="DE405" s="2"/>
      <c r="DF405" s="2"/>
      <c r="DG405" s="2"/>
      <c r="DH405" s="2"/>
      <c r="DI405" s="2"/>
      <c r="DJ405" s="2"/>
      <c r="DK405" s="2"/>
      <c r="DL405" s="2"/>
      <c r="DM405" s="2"/>
      <c r="DN405" s="2"/>
      <c r="DO405" s="2"/>
      <c r="DP405" s="2"/>
      <c r="DQ405" s="2"/>
      <c r="DR405" s="2"/>
      <c r="DS405" s="2"/>
      <c r="DT405" s="2"/>
      <c r="DU405" s="2"/>
      <c r="DV405" s="2"/>
      <c r="DW405" s="2"/>
      <c r="DX405" s="2"/>
      <c r="DY405" s="2"/>
      <c r="DZ405" s="2"/>
      <c r="EA405" s="2"/>
      <c r="EB405" s="2"/>
      <c r="EC405" s="2"/>
      <c r="ED405" s="2"/>
      <c r="EE405" s="2"/>
      <c r="EF405" s="2"/>
      <c r="EG405" s="2"/>
      <c r="EH405" s="2"/>
      <c r="EI405" s="2"/>
      <c r="EJ405" s="2"/>
      <c r="EK405" s="2"/>
      <c r="EL405" s="2"/>
      <c r="EM405" s="2"/>
      <c r="EN405" s="2"/>
      <c r="EO405" s="2"/>
      <c r="EP405" s="2"/>
      <c r="EQ405" s="2"/>
      <c r="ER405" s="2"/>
      <c r="ES405" s="2"/>
      <c r="ET405" s="2"/>
      <c r="EU405" s="2"/>
      <c r="EV405" s="2"/>
      <c r="EW405" s="2"/>
      <c r="EX405" s="2"/>
      <c r="EY405" s="2"/>
      <c r="EZ405" s="2"/>
      <c r="FA405" s="2"/>
      <c r="FB405" s="2"/>
      <c r="FC405" s="2"/>
      <c r="FD405" s="2"/>
      <c r="FE405" s="2"/>
      <c r="FF405" s="2"/>
      <c r="FG405" s="2"/>
      <c r="FH405" s="2"/>
      <c r="FI405" s="2"/>
      <c r="FJ405" s="2"/>
      <c r="FK405" s="2"/>
      <c r="FL405" s="2"/>
      <c r="FM405" s="2"/>
      <c r="FN405" s="2"/>
      <c r="FO405" s="2"/>
      <c r="FP405" s="2"/>
      <c r="FQ405" s="2"/>
      <c r="FR405" s="2"/>
      <c r="FS405" s="2"/>
      <c r="FT405" s="2"/>
      <c r="FU405" s="2"/>
      <c r="FV405" s="2"/>
      <c r="FW405" s="2"/>
      <c r="FX405" s="2"/>
      <c r="FY405" s="2"/>
      <c r="FZ405" s="2"/>
      <c r="GA405" s="2"/>
      <c r="GB405" s="2"/>
      <c r="GC405" s="2"/>
      <c r="GD405" s="2"/>
      <c r="GE405" s="2"/>
      <c r="GF405" s="2"/>
      <c r="GG405" s="2"/>
      <c r="GH405" s="2"/>
      <c r="GI405" s="2"/>
      <c r="GJ405" s="2"/>
      <c r="GK405" s="2"/>
      <c r="GL405" s="2"/>
      <c r="GM405" s="2"/>
      <c r="GN405" s="2"/>
      <c r="GO405" s="2"/>
      <c r="GP405" s="2"/>
      <c r="GQ405" s="2"/>
      <c r="GR405" s="2"/>
      <c r="GS405" s="2"/>
      <c r="GT405" s="2"/>
      <c r="GU405" s="2"/>
      <c r="GV405" s="2"/>
      <c r="GW405" s="2"/>
      <c r="GX405" s="2"/>
      <c r="GY405" s="2"/>
      <c r="GZ405" s="2"/>
      <c r="HA405" s="2"/>
      <c r="HB405" s="2"/>
      <c r="HC405" s="2"/>
      <c r="HD405" s="2"/>
      <c r="HE405" s="2"/>
      <c r="HF405" s="2"/>
      <c r="HG405" s="2"/>
      <c r="HH405" s="2"/>
      <c r="HI405" s="2"/>
      <c r="HJ405" s="2"/>
      <c r="HK405" s="2"/>
      <c r="HL405" s="2"/>
      <c r="HM405" s="2"/>
      <c r="HN405" s="2"/>
      <c r="HO405" s="2"/>
      <c r="HP405" s="2"/>
      <c r="HQ405" s="2"/>
      <c r="HR405" s="2"/>
      <c r="HS405" s="2"/>
      <c r="HT405" s="2"/>
      <c r="HU405" s="2"/>
      <c r="HV405" s="2"/>
      <c r="HW405" s="2"/>
      <c r="HX405" s="2"/>
      <c r="HY405" s="2"/>
      <c r="HZ405" s="2"/>
      <c r="IA405" s="2"/>
      <c r="IB405" s="2"/>
      <c r="IC405" s="2"/>
      <c r="ID405" s="2"/>
      <c r="IE405" s="2"/>
      <c r="IF405" s="2"/>
      <c r="IG405" s="2"/>
      <c r="IH405" s="2"/>
      <c r="II405" s="2"/>
      <c r="IJ405" s="2"/>
      <c r="IK405" s="2"/>
      <c r="IL405" s="2"/>
      <c r="IM405" s="2"/>
      <c r="IN405" s="2"/>
      <c r="IO405" s="2"/>
      <c r="IP405" s="2"/>
      <c r="IQ405" s="2"/>
      <c r="IR405" s="2"/>
      <c r="IS405" s="2"/>
      <c r="IT405" s="2"/>
      <c r="IU405" s="2"/>
      <c r="IV405" s="2"/>
    </row>
    <row r="406" spans="1:256" ht="45" customHeight="1" x14ac:dyDescent="0.5">
      <c r="B406" s="86"/>
      <c r="C406" s="79" t="s">
        <v>449</v>
      </c>
      <c r="D406" s="284" t="s">
        <v>450</v>
      </c>
      <c r="E406" s="81"/>
      <c r="F406" s="209" t="s">
        <v>451</v>
      </c>
      <c r="G406" s="255">
        <v>45</v>
      </c>
      <c r="H406" s="167">
        <v>45</v>
      </c>
      <c r="I406" s="167">
        <v>250</v>
      </c>
      <c r="J406" s="167">
        <v>250</v>
      </c>
      <c r="K406" s="167"/>
      <c r="L406" s="167"/>
      <c r="M406" s="85"/>
      <c r="N406" s="85"/>
      <c r="O406" s="85"/>
      <c r="P406" s="145"/>
      <c r="Q406" s="145"/>
      <c r="R406" s="145"/>
      <c r="S406" s="145"/>
      <c r="T406" s="145"/>
      <c r="U406" s="145"/>
      <c r="V406" s="145"/>
      <c r="W406" s="145"/>
      <c r="X406" s="145"/>
      <c r="Y406" s="145"/>
      <c r="Z406" s="145"/>
      <c r="AA406" s="145"/>
      <c r="AB406" s="145"/>
      <c r="AC406" s="145"/>
      <c r="AD406" s="145"/>
      <c r="AE406" s="145"/>
      <c r="AF406" s="145"/>
      <c r="AG406" s="145"/>
      <c r="AH406" s="145"/>
      <c r="AI406" s="145"/>
      <c r="AJ406" s="145"/>
      <c r="AK406" s="145"/>
      <c r="AL406" s="145"/>
      <c r="AM406" s="145"/>
      <c r="AN406" s="145"/>
      <c r="AO406" s="145"/>
      <c r="AP406" s="145"/>
      <c r="AQ406" s="145"/>
      <c r="AR406" s="145"/>
      <c r="AS406" s="145"/>
      <c r="AT406" s="145"/>
      <c r="AU406" s="145"/>
      <c r="AV406" s="145"/>
      <c r="AW406" s="145"/>
      <c r="AX406" s="145"/>
      <c r="AY406" s="145"/>
      <c r="AZ406" s="145"/>
      <c r="BA406" s="145"/>
      <c r="BB406" s="145"/>
      <c r="BC406" s="145"/>
      <c r="BD406" s="145"/>
      <c r="BE406" s="145"/>
      <c r="BF406" s="145"/>
      <c r="BG406" s="145"/>
      <c r="BH406" s="145"/>
      <c r="BI406" s="145"/>
      <c r="BJ406" s="145"/>
      <c r="BK406" s="145"/>
      <c r="BL406" s="145"/>
      <c r="BM406" s="145"/>
      <c r="BN406" s="145"/>
      <c r="BO406" s="145"/>
      <c r="BP406" s="145"/>
      <c r="BQ406" s="145"/>
      <c r="BR406" s="145"/>
      <c r="BS406" s="145"/>
      <c r="BT406" s="145"/>
      <c r="BU406" s="145"/>
      <c r="BV406" s="145"/>
      <c r="BW406" s="145"/>
      <c r="BX406" s="145"/>
      <c r="BY406" s="145"/>
      <c r="BZ406" s="145"/>
      <c r="CA406" s="145"/>
      <c r="CB406" s="145"/>
      <c r="CC406" s="145"/>
      <c r="CD406" s="145"/>
      <c r="CE406" s="145"/>
      <c r="CF406" s="145"/>
      <c r="CG406" s="145"/>
      <c r="CH406" s="145"/>
      <c r="CI406" s="145"/>
      <c r="CJ406" s="145"/>
      <c r="CK406" s="145"/>
      <c r="CL406" s="145"/>
      <c r="CM406" s="145"/>
      <c r="CN406" s="145"/>
      <c r="CO406" s="145"/>
      <c r="CP406" s="145"/>
      <c r="CQ406" s="145"/>
      <c r="CR406" s="145"/>
      <c r="CS406" s="145"/>
      <c r="CT406" s="145"/>
      <c r="CU406" s="145"/>
      <c r="CV406" s="145"/>
      <c r="CW406" s="145"/>
      <c r="CX406" s="145"/>
      <c r="CY406" s="145"/>
      <c r="CZ406" s="145"/>
      <c r="DA406" s="145"/>
      <c r="DB406" s="145"/>
      <c r="DC406" s="145"/>
      <c r="DD406" s="145"/>
      <c r="DE406" s="145"/>
      <c r="DF406" s="145"/>
      <c r="DG406" s="145"/>
      <c r="DH406" s="145"/>
      <c r="DI406" s="145"/>
      <c r="DJ406" s="145"/>
      <c r="DK406" s="145"/>
      <c r="DL406" s="145"/>
      <c r="DM406" s="145"/>
      <c r="DN406" s="145"/>
      <c r="DO406" s="145"/>
      <c r="DP406" s="145"/>
      <c r="DQ406" s="145"/>
      <c r="DR406" s="145"/>
      <c r="DS406" s="145"/>
      <c r="DT406" s="145"/>
      <c r="DU406" s="145"/>
      <c r="DV406" s="145"/>
      <c r="DW406" s="145"/>
      <c r="DX406" s="145"/>
      <c r="DY406" s="145"/>
      <c r="DZ406" s="145"/>
      <c r="EA406" s="145"/>
      <c r="EB406" s="145"/>
      <c r="EC406" s="145"/>
      <c r="ED406" s="145"/>
      <c r="EE406" s="145"/>
      <c r="EF406" s="145"/>
      <c r="EG406" s="145"/>
      <c r="EH406" s="145"/>
      <c r="EI406" s="145"/>
      <c r="EJ406" s="145"/>
      <c r="EK406" s="145"/>
      <c r="EL406" s="145"/>
      <c r="EM406" s="145"/>
      <c r="EN406" s="145"/>
      <c r="EO406" s="145"/>
      <c r="EP406" s="145"/>
      <c r="EQ406" s="145"/>
      <c r="ER406" s="145"/>
      <c r="ES406" s="145"/>
      <c r="ET406" s="145"/>
      <c r="EU406" s="145"/>
      <c r="EV406" s="145"/>
      <c r="EW406" s="145"/>
      <c r="EX406" s="145"/>
      <c r="EY406" s="145"/>
      <c r="EZ406" s="145"/>
      <c r="FA406" s="145"/>
      <c r="FB406" s="145"/>
      <c r="FC406" s="145"/>
      <c r="FD406" s="145"/>
      <c r="FE406" s="145"/>
      <c r="FF406" s="145"/>
      <c r="FG406" s="145"/>
      <c r="FH406" s="145"/>
      <c r="FI406" s="145"/>
      <c r="FJ406" s="145"/>
      <c r="FK406" s="145"/>
      <c r="FL406" s="145"/>
      <c r="FM406" s="145"/>
      <c r="FN406" s="145"/>
      <c r="FO406" s="145"/>
      <c r="FP406" s="145"/>
      <c r="FQ406" s="145"/>
      <c r="FR406" s="145"/>
      <c r="FS406" s="145"/>
      <c r="FT406" s="145"/>
      <c r="FU406" s="145"/>
      <c r="FV406" s="145"/>
      <c r="FW406" s="145"/>
      <c r="FX406" s="145"/>
      <c r="FY406" s="145"/>
      <c r="FZ406" s="145"/>
      <c r="GA406" s="145"/>
      <c r="GB406" s="145"/>
      <c r="GC406" s="145"/>
      <c r="GD406" s="145"/>
      <c r="GE406" s="145"/>
      <c r="GF406" s="145"/>
      <c r="GG406" s="145"/>
      <c r="GH406" s="145"/>
      <c r="GI406" s="145"/>
      <c r="GJ406" s="145"/>
      <c r="GK406" s="145"/>
      <c r="GL406" s="145"/>
      <c r="GM406" s="145"/>
      <c r="GN406" s="145"/>
      <c r="GO406" s="145"/>
      <c r="GP406" s="145"/>
      <c r="GQ406" s="145"/>
      <c r="GR406" s="145"/>
      <c r="GS406" s="145"/>
      <c r="GT406" s="145"/>
      <c r="GU406" s="145"/>
      <c r="GV406" s="145"/>
      <c r="GW406" s="145"/>
      <c r="GX406" s="145"/>
      <c r="GY406" s="145"/>
      <c r="GZ406" s="145"/>
      <c r="HA406" s="145"/>
      <c r="HB406" s="145"/>
      <c r="HC406" s="145"/>
      <c r="HD406" s="145"/>
      <c r="HE406" s="145"/>
      <c r="HF406" s="145"/>
      <c r="HG406" s="145"/>
      <c r="HH406" s="145"/>
      <c r="HI406" s="145"/>
      <c r="HJ406" s="145"/>
      <c r="HK406" s="145"/>
      <c r="HL406" s="145"/>
      <c r="HM406" s="145"/>
      <c r="HN406" s="145"/>
      <c r="HO406" s="145"/>
      <c r="HP406" s="145"/>
      <c r="HQ406" s="145"/>
      <c r="HR406" s="145"/>
      <c r="HS406" s="145"/>
      <c r="HT406" s="145"/>
      <c r="HU406" s="145"/>
      <c r="HV406" s="145"/>
      <c r="HW406" s="145"/>
      <c r="HX406" s="145"/>
      <c r="HY406" s="145"/>
      <c r="HZ406" s="145"/>
      <c r="IA406" s="145"/>
      <c r="IB406" s="145"/>
      <c r="IC406" s="145"/>
      <c r="ID406" s="145"/>
      <c r="IE406" s="145"/>
      <c r="IF406" s="145"/>
      <c r="IG406" s="145"/>
      <c r="IH406" s="145"/>
      <c r="II406" s="145"/>
      <c r="IJ406" s="145"/>
      <c r="IK406" s="145"/>
      <c r="IL406" s="145"/>
      <c r="IM406" s="145"/>
      <c r="IN406" s="145"/>
      <c r="IO406" s="145"/>
      <c r="IP406" s="145"/>
      <c r="IQ406" s="145"/>
      <c r="IR406" s="145"/>
      <c r="IS406" s="145"/>
      <c r="IT406" s="145"/>
      <c r="IU406" s="145"/>
      <c r="IV406" s="145"/>
    </row>
    <row r="407" spans="1:256" ht="45" customHeight="1" x14ac:dyDescent="0.5">
      <c r="B407" s="86"/>
      <c r="C407" s="64"/>
      <c r="D407" s="284"/>
      <c r="E407" s="81"/>
      <c r="F407" s="209"/>
      <c r="G407" s="149"/>
      <c r="H407" s="85"/>
      <c r="I407" s="85"/>
      <c r="J407" s="85"/>
      <c r="K407" s="85"/>
      <c r="L407" s="85"/>
      <c r="M407" s="85"/>
      <c r="N407" s="85"/>
      <c r="O407" s="85"/>
      <c r="P407" s="145"/>
      <c r="Q407" s="145"/>
      <c r="R407" s="145"/>
      <c r="S407" s="145"/>
      <c r="T407" s="145"/>
      <c r="U407" s="145"/>
      <c r="V407" s="145"/>
      <c r="W407" s="145"/>
      <c r="X407" s="145"/>
      <c r="Y407" s="145"/>
      <c r="Z407" s="145"/>
      <c r="AA407" s="145"/>
      <c r="AB407" s="145"/>
      <c r="AC407" s="145"/>
      <c r="AD407" s="145"/>
      <c r="AE407" s="145"/>
      <c r="AF407" s="145"/>
      <c r="AG407" s="145"/>
      <c r="AH407" s="145"/>
      <c r="AI407" s="145"/>
      <c r="AJ407" s="145"/>
      <c r="AK407" s="145"/>
      <c r="AL407" s="145"/>
      <c r="AM407" s="145"/>
      <c r="AN407" s="145"/>
      <c r="AO407" s="145"/>
      <c r="AP407" s="145"/>
      <c r="AQ407" s="145"/>
      <c r="AR407" s="145"/>
      <c r="AS407" s="145"/>
      <c r="AT407" s="145"/>
      <c r="AU407" s="145"/>
      <c r="AV407" s="145"/>
      <c r="AW407" s="145"/>
      <c r="AX407" s="145"/>
      <c r="AY407" s="145"/>
      <c r="AZ407" s="145"/>
      <c r="BA407" s="145"/>
      <c r="BB407" s="145"/>
      <c r="BC407" s="145"/>
      <c r="BD407" s="145"/>
      <c r="BE407" s="145"/>
      <c r="BF407" s="145"/>
      <c r="BG407" s="145"/>
      <c r="BH407" s="145"/>
      <c r="BI407" s="145"/>
      <c r="BJ407" s="145"/>
      <c r="BK407" s="145"/>
      <c r="BL407" s="145"/>
      <c r="BM407" s="145"/>
      <c r="BN407" s="145"/>
      <c r="BO407" s="145"/>
      <c r="BP407" s="145"/>
      <c r="BQ407" s="145"/>
      <c r="BR407" s="145"/>
      <c r="BS407" s="145"/>
      <c r="BT407" s="145"/>
      <c r="BU407" s="145"/>
      <c r="BV407" s="145"/>
      <c r="BW407" s="145"/>
      <c r="BX407" s="145"/>
      <c r="BY407" s="145"/>
      <c r="BZ407" s="145"/>
      <c r="CA407" s="145"/>
      <c r="CB407" s="145"/>
      <c r="CC407" s="145"/>
      <c r="CD407" s="145"/>
      <c r="CE407" s="145"/>
      <c r="CF407" s="145"/>
      <c r="CG407" s="145"/>
      <c r="CH407" s="145"/>
      <c r="CI407" s="145"/>
      <c r="CJ407" s="145"/>
      <c r="CK407" s="145"/>
      <c r="CL407" s="145"/>
      <c r="CM407" s="145"/>
      <c r="CN407" s="145"/>
      <c r="CO407" s="145"/>
      <c r="CP407" s="145"/>
      <c r="CQ407" s="145"/>
      <c r="CR407" s="145"/>
      <c r="CS407" s="145"/>
      <c r="CT407" s="145"/>
      <c r="CU407" s="145"/>
      <c r="CV407" s="145"/>
      <c r="CW407" s="145"/>
      <c r="CX407" s="145"/>
      <c r="CY407" s="145"/>
      <c r="CZ407" s="145"/>
      <c r="DA407" s="145"/>
      <c r="DB407" s="145"/>
      <c r="DC407" s="145"/>
      <c r="DD407" s="145"/>
      <c r="DE407" s="145"/>
      <c r="DF407" s="145"/>
      <c r="DG407" s="145"/>
      <c r="DH407" s="145"/>
      <c r="DI407" s="145"/>
      <c r="DJ407" s="145"/>
      <c r="DK407" s="145"/>
      <c r="DL407" s="145"/>
      <c r="DM407" s="145"/>
      <c r="DN407" s="145"/>
      <c r="DO407" s="145"/>
      <c r="DP407" s="145"/>
      <c r="DQ407" s="145"/>
      <c r="DR407" s="145"/>
      <c r="DS407" s="145"/>
      <c r="DT407" s="145"/>
      <c r="DU407" s="145"/>
      <c r="DV407" s="145"/>
      <c r="DW407" s="145"/>
      <c r="DX407" s="145"/>
      <c r="DY407" s="145"/>
      <c r="DZ407" s="145"/>
      <c r="EA407" s="145"/>
      <c r="EB407" s="145"/>
      <c r="EC407" s="145"/>
      <c r="ED407" s="145"/>
      <c r="EE407" s="145"/>
      <c r="EF407" s="145"/>
      <c r="EG407" s="145"/>
      <c r="EH407" s="145"/>
      <c r="EI407" s="145"/>
      <c r="EJ407" s="145"/>
      <c r="EK407" s="145"/>
      <c r="EL407" s="145"/>
      <c r="EM407" s="145"/>
      <c r="EN407" s="145"/>
      <c r="EO407" s="145"/>
      <c r="EP407" s="145"/>
      <c r="EQ407" s="145"/>
      <c r="ER407" s="145"/>
      <c r="ES407" s="145"/>
      <c r="ET407" s="145"/>
      <c r="EU407" s="145"/>
      <c r="EV407" s="145"/>
      <c r="EW407" s="145"/>
      <c r="EX407" s="145"/>
      <c r="EY407" s="145"/>
      <c r="EZ407" s="145"/>
      <c r="FA407" s="145"/>
      <c r="FB407" s="145"/>
      <c r="FC407" s="145"/>
      <c r="FD407" s="145"/>
      <c r="FE407" s="145"/>
      <c r="FF407" s="145"/>
      <c r="FG407" s="145"/>
      <c r="FH407" s="145"/>
      <c r="FI407" s="145"/>
      <c r="FJ407" s="145"/>
      <c r="FK407" s="145"/>
      <c r="FL407" s="145"/>
      <c r="FM407" s="145"/>
      <c r="FN407" s="145"/>
      <c r="FO407" s="145"/>
      <c r="FP407" s="145"/>
      <c r="FQ407" s="145"/>
      <c r="FR407" s="145"/>
      <c r="FS407" s="145"/>
      <c r="FT407" s="145"/>
      <c r="FU407" s="145"/>
      <c r="FV407" s="145"/>
      <c r="FW407" s="145"/>
      <c r="FX407" s="145"/>
      <c r="FY407" s="145"/>
      <c r="FZ407" s="145"/>
      <c r="GA407" s="145"/>
      <c r="GB407" s="145"/>
      <c r="GC407" s="145"/>
      <c r="GD407" s="145"/>
      <c r="GE407" s="145"/>
      <c r="GF407" s="145"/>
      <c r="GG407" s="145"/>
      <c r="GH407" s="145"/>
      <c r="GI407" s="145"/>
      <c r="GJ407" s="145"/>
      <c r="GK407" s="145"/>
      <c r="GL407" s="145"/>
      <c r="GM407" s="145"/>
      <c r="GN407" s="145"/>
      <c r="GO407" s="145"/>
      <c r="GP407" s="145"/>
      <c r="GQ407" s="145"/>
      <c r="GR407" s="145"/>
      <c r="GS407" s="145"/>
      <c r="GT407" s="145"/>
      <c r="GU407" s="145"/>
      <c r="GV407" s="145"/>
      <c r="GW407" s="145"/>
      <c r="GX407" s="145"/>
      <c r="GY407" s="145"/>
      <c r="GZ407" s="145"/>
      <c r="HA407" s="145"/>
      <c r="HB407" s="145"/>
      <c r="HC407" s="145"/>
      <c r="HD407" s="145"/>
      <c r="HE407" s="145"/>
      <c r="HF407" s="145"/>
      <c r="HG407" s="145"/>
      <c r="HH407" s="145"/>
      <c r="HI407" s="145"/>
      <c r="HJ407" s="145"/>
      <c r="HK407" s="145"/>
      <c r="HL407" s="145"/>
      <c r="HM407" s="145"/>
      <c r="HN407" s="145"/>
      <c r="HO407" s="145"/>
      <c r="HP407" s="145"/>
      <c r="HQ407" s="145"/>
      <c r="HR407" s="145"/>
      <c r="HS407" s="145"/>
      <c r="HT407" s="145"/>
      <c r="HU407" s="145"/>
      <c r="HV407" s="145"/>
      <c r="HW407" s="145"/>
      <c r="HX407" s="145"/>
      <c r="HY407" s="145"/>
      <c r="HZ407" s="145"/>
      <c r="IA407" s="145"/>
      <c r="IB407" s="145"/>
      <c r="IC407" s="145"/>
      <c r="ID407" s="145"/>
      <c r="IE407" s="145"/>
      <c r="IF407" s="145"/>
      <c r="IG407" s="145"/>
      <c r="IH407" s="145"/>
      <c r="II407" s="145"/>
      <c r="IJ407" s="145"/>
      <c r="IK407" s="145"/>
      <c r="IL407" s="145"/>
      <c r="IM407" s="145"/>
      <c r="IN407" s="145"/>
      <c r="IO407" s="145"/>
      <c r="IP407" s="145"/>
      <c r="IQ407" s="145"/>
      <c r="IR407" s="145"/>
      <c r="IS407" s="145"/>
      <c r="IT407" s="145"/>
      <c r="IU407" s="145"/>
      <c r="IV407" s="145"/>
    </row>
    <row r="408" spans="1:256" ht="45" customHeight="1" x14ac:dyDescent="0.5">
      <c r="B408" s="29"/>
      <c r="C408" s="64" t="s">
        <v>452</v>
      </c>
      <c r="D408" s="284" t="s">
        <v>453</v>
      </c>
      <c r="E408" s="81"/>
      <c r="F408" s="137" t="s">
        <v>454</v>
      </c>
      <c r="G408" s="312"/>
      <c r="H408" s="78"/>
      <c r="I408" s="78">
        <v>200</v>
      </c>
      <c r="J408" s="78">
        <v>200</v>
      </c>
      <c r="K408" s="78"/>
      <c r="L408" s="78"/>
      <c r="M408" s="78"/>
      <c r="N408" s="78"/>
      <c r="O408" s="78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  <c r="CF408" s="2"/>
      <c r="CG408" s="2"/>
      <c r="CH408" s="2"/>
      <c r="CI408" s="2"/>
      <c r="CJ408" s="2"/>
      <c r="CK408" s="2"/>
      <c r="CL408" s="2"/>
      <c r="CM408" s="2"/>
      <c r="CN408" s="2"/>
      <c r="CO408" s="2"/>
      <c r="CP408" s="2"/>
      <c r="CQ408" s="2"/>
      <c r="CR408" s="2"/>
      <c r="CS408" s="2"/>
      <c r="CT408" s="2"/>
      <c r="CU408" s="2"/>
      <c r="CV408" s="2"/>
      <c r="CW408" s="2"/>
      <c r="CX408" s="2"/>
      <c r="CY408" s="2"/>
      <c r="CZ408" s="2"/>
      <c r="DA408" s="2"/>
      <c r="DB408" s="2"/>
      <c r="DC408" s="2"/>
      <c r="DD408" s="2"/>
      <c r="DE408" s="2"/>
      <c r="DF408" s="2"/>
      <c r="DG408" s="2"/>
      <c r="DH408" s="2"/>
      <c r="DI408" s="2"/>
      <c r="DJ408" s="2"/>
      <c r="DK408" s="2"/>
      <c r="DL408" s="2"/>
      <c r="DM408" s="2"/>
      <c r="DN408" s="2"/>
      <c r="DO408" s="2"/>
      <c r="DP408" s="2"/>
      <c r="DQ408" s="2"/>
      <c r="DR408" s="2"/>
      <c r="DS408" s="2"/>
      <c r="DT408" s="2"/>
      <c r="DU408" s="2"/>
      <c r="DV408" s="2"/>
      <c r="DW408" s="2"/>
      <c r="DX408" s="2"/>
      <c r="DY408" s="2"/>
      <c r="DZ408" s="2"/>
      <c r="EA408" s="2"/>
      <c r="EB408" s="2"/>
      <c r="EC408" s="2"/>
      <c r="ED408" s="2"/>
      <c r="EE408" s="2"/>
      <c r="EF408" s="2"/>
      <c r="EG408" s="2"/>
      <c r="EH408" s="2"/>
      <c r="EI408" s="2"/>
      <c r="EJ408" s="2"/>
      <c r="EK408" s="2"/>
      <c r="EL408" s="2"/>
      <c r="EM408" s="2"/>
      <c r="EN408" s="2"/>
      <c r="EO408" s="2"/>
      <c r="EP408" s="2"/>
      <c r="EQ408" s="2"/>
      <c r="ER408" s="2"/>
      <c r="ES408" s="2"/>
      <c r="ET408" s="2"/>
      <c r="EU408" s="2"/>
      <c r="EV408" s="2"/>
      <c r="EW408" s="2"/>
      <c r="EX408" s="2"/>
      <c r="EY408" s="2"/>
      <c r="EZ408" s="2"/>
      <c r="FA408" s="2"/>
      <c r="FB408" s="2"/>
      <c r="FC408" s="2"/>
      <c r="FD408" s="2"/>
      <c r="FE408" s="2"/>
      <c r="FF408" s="2"/>
      <c r="FG408" s="2"/>
      <c r="FH408" s="2"/>
      <c r="FI408" s="2"/>
      <c r="FJ408" s="2"/>
      <c r="FK408" s="2"/>
      <c r="FL408" s="2"/>
      <c r="FM408" s="2"/>
      <c r="FN408" s="2"/>
      <c r="FO408" s="2"/>
      <c r="FP408" s="2"/>
      <c r="FQ408" s="2"/>
      <c r="FR408" s="2"/>
      <c r="FS408" s="2"/>
      <c r="FT408" s="2"/>
      <c r="FU408" s="2"/>
      <c r="FV408" s="2"/>
      <c r="FW408" s="2"/>
      <c r="FX408" s="2"/>
      <c r="FY408" s="2"/>
      <c r="FZ408" s="2"/>
      <c r="GA408" s="2"/>
      <c r="GB408" s="2"/>
      <c r="GC408" s="2"/>
      <c r="GD408" s="2"/>
      <c r="GE408" s="2"/>
      <c r="GF408" s="2"/>
      <c r="GG408" s="2"/>
      <c r="GH408" s="2"/>
      <c r="GI408" s="2"/>
      <c r="GJ408" s="2"/>
      <c r="GK408" s="2"/>
      <c r="GL408" s="2"/>
      <c r="GM408" s="2"/>
      <c r="GN408" s="2"/>
      <c r="GO408" s="2"/>
      <c r="GP408" s="2"/>
      <c r="GQ408" s="2"/>
      <c r="GR408" s="2"/>
      <c r="GS408" s="2"/>
      <c r="GT408" s="2"/>
      <c r="GU408" s="2"/>
      <c r="GV408" s="2"/>
      <c r="GW408" s="2"/>
      <c r="GX408" s="2"/>
      <c r="GY408" s="2"/>
      <c r="GZ408" s="2"/>
      <c r="HA408" s="2"/>
      <c r="HB408" s="2"/>
      <c r="HC408" s="2"/>
      <c r="HD408" s="2"/>
      <c r="HE408" s="2"/>
      <c r="HF408" s="2"/>
      <c r="HG408" s="2"/>
      <c r="HH408" s="2"/>
      <c r="HI408" s="2"/>
      <c r="HJ408" s="2"/>
      <c r="HK408" s="2"/>
      <c r="HL408" s="2"/>
      <c r="HM408" s="2"/>
      <c r="HN408" s="2"/>
      <c r="HO408" s="2"/>
      <c r="HP408" s="2"/>
      <c r="HQ408" s="2"/>
      <c r="HR408" s="2"/>
      <c r="HS408" s="2"/>
      <c r="HT408" s="2"/>
      <c r="HU408" s="2"/>
      <c r="HV408" s="2"/>
      <c r="HW408" s="2"/>
      <c r="HX408" s="2"/>
      <c r="HY408" s="2"/>
      <c r="HZ408" s="2"/>
      <c r="IA408" s="2"/>
      <c r="IB408" s="2"/>
      <c r="IC408" s="2"/>
      <c r="ID408" s="2"/>
      <c r="IE408" s="2"/>
      <c r="IF408" s="2"/>
      <c r="IG408" s="2"/>
      <c r="IH408" s="2"/>
      <c r="II408" s="2"/>
      <c r="IJ408" s="2"/>
      <c r="IK408" s="2"/>
      <c r="IL408" s="2"/>
      <c r="IM408" s="2"/>
      <c r="IN408" s="2"/>
      <c r="IO408" s="2"/>
      <c r="IP408" s="2"/>
      <c r="IQ408" s="2"/>
      <c r="IR408" s="2"/>
      <c r="IS408" s="2"/>
      <c r="IT408" s="2"/>
      <c r="IU408" s="2"/>
      <c r="IV408" s="2"/>
    </row>
    <row r="409" spans="1:256" ht="45" customHeight="1" x14ac:dyDescent="0.5">
      <c r="B409" s="29"/>
      <c r="C409" s="56" t="s">
        <v>455</v>
      </c>
      <c r="D409" s="56" t="s">
        <v>456</v>
      </c>
      <c r="E409" s="57"/>
      <c r="F409" s="164"/>
      <c r="G409" s="83"/>
      <c r="H409" s="83"/>
      <c r="I409" s="83">
        <f>I410+I411+I412+I413+I414+I415</f>
        <v>620</v>
      </c>
      <c r="J409" s="83">
        <f>J410+J411+J412+J413+J414+J415</f>
        <v>500</v>
      </c>
      <c r="K409" s="83">
        <f>K410+K411+K412+K413+K414+K415</f>
        <v>0</v>
      </c>
      <c r="L409" s="78"/>
      <c r="M409" s="78"/>
      <c r="N409" s="78"/>
      <c r="O409" s="78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  <c r="CG409" s="2"/>
      <c r="CH409" s="2"/>
      <c r="CI409" s="2"/>
      <c r="CJ409" s="2"/>
      <c r="CK409" s="2"/>
      <c r="CL409" s="2"/>
      <c r="CM409" s="2"/>
      <c r="CN409" s="2"/>
      <c r="CO409" s="2"/>
      <c r="CP409" s="2"/>
      <c r="CQ409" s="2"/>
      <c r="CR409" s="2"/>
      <c r="CS409" s="2"/>
      <c r="CT409" s="2"/>
      <c r="CU409" s="2"/>
      <c r="CV409" s="2"/>
      <c r="CW409" s="2"/>
      <c r="CX409" s="2"/>
      <c r="CY409" s="2"/>
      <c r="CZ409" s="2"/>
      <c r="DA409" s="2"/>
      <c r="DB409" s="2"/>
      <c r="DC409" s="2"/>
      <c r="DD409" s="2"/>
      <c r="DE409" s="2"/>
      <c r="DF409" s="2"/>
      <c r="DG409" s="2"/>
      <c r="DH409" s="2"/>
      <c r="DI409" s="2"/>
      <c r="DJ409" s="2"/>
      <c r="DK409" s="2"/>
      <c r="DL409" s="2"/>
      <c r="DM409" s="2"/>
      <c r="DN409" s="2"/>
      <c r="DO409" s="2"/>
      <c r="DP409" s="2"/>
      <c r="DQ409" s="2"/>
      <c r="DR409" s="2"/>
      <c r="DS409" s="2"/>
      <c r="DT409" s="2"/>
      <c r="DU409" s="2"/>
      <c r="DV409" s="2"/>
      <c r="DW409" s="2"/>
      <c r="DX409" s="2"/>
      <c r="DY409" s="2"/>
      <c r="DZ409" s="2"/>
      <c r="EA409" s="2"/>
      <c r="EB409" s="2"/>
      <c r="EC409" s="2"/>
      <c r="ED409" s="2"/>
      <c r="EE409" s="2"/>
      <c r="EF409" s="2"/>
      <c r="EG409" s="2"/>
      <c r="EH409" s="2"/>
      <c r="EI409" s="2"/>
      <c r="EJ409" s="2"/>
      <c r="EK409" s="2"/>
      <c r="EL409" s="2"/>
      <c r="EM409" s="2"/>
      <c r="EN409" s="2"/>
      <c r="EO409" s="2"/>
      <c r="EP409" s="2"/>
      <c r="EQ409" s="2"/>
      <c r="ER409" s="2"/>
      <c r="ES409" s="2"/>
      <c r="ET409" s="2"/>
      <c r="EU409" s="2"/>
      <c r="EV409" s="2"/>
      <c r="EW409" s="2"/>
      <c r="EX409" s="2"/>
      <c r="EY409" s="2"/>
      <c r="EZ409" s="2"/>
      <c r="FA409" s="2"/>
      <c r="FB409" s="2"/>
      <c r="FC409" s="2"/>
      <c r="FD409" s="2"/>
      <c r="FE409" s="2"/>
      <c r="FF409" s="2"/>
      <c r="FG409" s="2"/>
      <c r="FH409" s="2"/>
      <c r="FI409" s="2"/>
      <c r="FJ409" s="2"/>
      <c r="FK409" s="2"/>
      <c r="FL409" s="2"/>
      <c r="FM409" s="2"/>
      <c r="FN409" s="2"/>
      <c r="FO409" s="2"/>
      <c r="FP409" s="2"/>
      <c r="FQ409" s="2"/>
      <c r="FR409" s="2"/>
      <c r="FS409" s="2"/>
      <c r="FT409" s="2"/>
      <c r="FU409" s="2"/>
      <c r="FV409" s="2"/>
      <c r="FW409" s="2"/>
      <c r="FX409" s="2"/>
      <c r="FY409" s="2"/>
      <c r="FZ409" s="2"/>
      <c r="GA409" s="2"/>
      <c r="GB409" s="2"/>
      <c r="GC409" s="2"/>
      <c r="GD409" s="2"/>
      <c r="GE409" s="2"/>
      <c r="GF409" s="2"/>
      <c r="GG409" s="2"/>
      <c r="GH409" s="2"/>
      <c r="GI409" s="2"/>
      <c r="GJ409" s="2"/>
      <c r="GK409" s="2"/>
      <c r="GL409" s="2"/>
      <c r="GM409" s="2"/>
      <c r="GN409" s="2"/>
      <c r="GO409" s="2"/>
      <c r="GP409" s="2"/>
      <c r="GQ409" s="2"/>
      <c r="GR409" s="2"/>
      <c r="GS409" s="2"/>
      <c r="GT409" s="2"/>
      <c r="GU409" s="2"/>
      <c r="GV409" s="2"/>
      <c r="GW409" s="2"/>
      <c r="GX409" s="2"/>
      <c r="GY409" s="2"/>
      <c r="GZ409" s="2"/>
      <c r="HA409" s="2"/>
      <c r="HB409" s="2"/>
      <c r="HC409" s="2"/>
      <c r="HD409" s="2"/>
      <c r="HE409" s="2"/>
      <c r="HF409" s="2"/>
      <c r="HG409" s="2"/>
      <c r="HH409" s="2"/>
      <c r="HI409" s="2"/>
      <c r="HJ409" s="2"/>
      <c r="HK409" s="2"/>
      <c r="HL409" s="2"/>
      <c r="HM409" s="2"/>
      <c r="HN409" s="2"/>
      <c r="HO409" s="2"/>
      <c r="HP409" s="2"/>
      <c r="HQ409" s="2"/>
      <c r="HR409" s="2"/>
      <c r="HS409" s="2"/>
      <c r="HT409" s="2"/>
      <c r="HU409" s="2"/>
      <c r="HV409" s="2"/>
      <c r="HW409" s="2"/>
      <c r="HX409" s="2"/>
      <c r="HY409" s="2"/>
      <c r="HZ409" s="2"/>
      <c r="IA409" s="2"/>
      <c r="IB409" s="2"/>
      <c r="IC409" s="2"/>
      <c r="ID409" s="2"/>
      <c r="IE409" s="2"/>
      <c r="IF409" s="2"/>
      <c r="IG409" s="2"/>
      <c r="IH409" s="2"/>
      <c r="II409" s="2"/>
      <c r="IJ409" s="2"/>
      <c r="IK409" s="2"/>
      <c r="IL409" s="2"/>
      <c r="IM409" s="2"/>
      <c r="IN409" s="2"/>
      <c r="IO409" s="2"/>
      <c r="IP409" s="2"/>
      <c r="IQ409" s="2"/>
      <c r="IR409" s="2"/>
      <c r="IS409" s="2"/>
      <c r="IT409" s="2"/>
      <c r="IU409" s="2"/>
      <c r="IV409" s="2"/>
    </row>
    <row r="410" spans="1:256" ht="45" customHeight="1" x14ac:dyDescent="0.5">
      <c r="B410" s="29"/>
      <c r="C410" s="56"/>
      <c r="D410" s="229"/>
      <c r="E410" s="57" t="s">
        <v>19</v>
      </c>
      <c r="F410" s="279" t="s">
        <v>457</v>
      </c>
      <c r="G410" s="75"/>
      <c r="H410" s="85"/>
      <c r="I410" s="85">
        <v>170</v>
      </c>
      <c r="J410" s="85">
        <v>170</v>
      </c>
      <c r="K410" s="85"/>
      <c r="L410" s="85"/>
      <c r="M410" s="85"/>
      <c r="N410" s="85"/>
      <c r="O410" s="85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  <c r="CG410" s="2"/>
      <c r="CH410" s="2"/>
      <c r="CI410" s="2"/>
      <c r="CJ410" s="2"/>
      <c r="CK410" s="2"/>
      <c r="CL410" s="2"/>
      <c r="CM410" s="2"/>
      <c r="CN410" s="2"/>
      <c r="CO410" s="2"/>
      <c r="CP410" s="2"/>
      <c r="CQ410" s="2"/>
      <c r="CR410" s="2"/>
      <c r="CS410" s="2"/>
      <c r="CT410" s="2"/>
      <c r="CU410" s="2"/>
      <c r="CV410" s="2"/>
      <c r="CW410" s="2"/>
      <c r="CX410" s="2"/>
      <c r="CY410" s="2"/>
      <c r="CZ410" s="2"/>
      <c r="DA410" s="2"/>
      <c r="DB410" s="2"/>
      <c r="DC410" s="2"/>
      <c r="DD410" s="2"/>
      <c r="DE410" s="2"/>
      <c r="DF410" s="2"/>
      <c r="DG410" s="2"/>
      <c r="DH410" s="2"/>
      <c r="DI410" s="2"/>
      <c r="DJ410" s="2"/>
      <c r="DK410" s="2"/>
      <c r="DL410" s="2"/>
      <c r="DM410" s="2"/>
      <c r="DN410" s="2"/>
      <c r="DO410" s="2"/>
      <c r="DP410" s="2"/>
      <c r="DQ410" s="2"/>
      <c r="DR410" s="2"/>
      <c r="DS410" s="2"/>
      <c r="DT410" s="2"/>
      <c r="DU410" s="2"/>
      <c r="DV410" s="2"/>
      <c r="DW410" s="2"/>
      <c r="DX410" s="2"/>
      <c r="DY410" s="2"/>
      <c r="DZ410" s="2"/>
      <c r="EA410" s="2"/>
      <c r="EB410" s="2"/>
      <c r="EC410" s="2"/>
      <c r="ED410" s="2"/>
      <c r="EE410" s="2"/>
      <c r="EF410" s="2"/>
      <c r="EG410" s="2"/>
      <c r="EH410" s="2"/>
      <c r="EI410" s="2"/>
      <c r="EJ410" s="2"/>
      <c r="EK410" s="2"/>
      <c r="EL410" s="2"/>
      <c r="EM410" s="2"/>
      <c r="EN410" s="2"/>
      <c r="EO410" s="2"/>
      <c r="EP410" s="2"/>
      <c r="EQ410" s="2"/>
      <c r="ER410" s="2"/>
      <c r="ES410" s="2"/>
      <c r="ET410" s="2"/>
      <c r="EU410" s="2"/>
      <c r="EV410" s="2"/>
      <c r="EW410" s="2"/>
      <c r="EX410" s="2"/>
      <c r="EY410" s="2"/>
      <c r="EZ410" s="2"/>
      <c r="FA410" s="2"/>
      <c r="FB410" s="2"/>
      <c r="FC410" s="2"/>
      <c r="FD410" s="2"/>
      <c r="FE410" s="2"/>
      <c r="FF410" s="2"/>
      <c r="FG410" s="2"/>
      <c r="FH410" s="2"/>
      <c r="FI410" s="2"/>
      <c r="FJ410" s="2"/>
      <c r="FK410" s="2"/>
      <c r="FL410" s="2"/>
      <c r="FM410" s="2"/>
      <c r="FN410" s="2"/>
      <c r="FO410" s="2"/>
      <c r="FP410" s="2"/>
      <c r="FQ410" s="2"/>
      <c r="FR410" s="2"/>
      <c r="FS410" s="2"/>
      <c r="FT410" s="2"/>
      <c r="FU410" s="2"/>
      <c r="FV410" s="2"/>
      <c r="FW410" s="2"/>
      <c r="FX410" s="2"/>
      <c r="FY410" s="2"/>
      <c r="FZ410" s="2"/>
      <c r="GA410" s="2"/>
      <c r="GB410" s="2"/>
      <c r="GC410" s="2"/>
      <c r="GD410" s="2"/>
      <c r="GE410" s="2"/>
      <c r="GF410" s="2"/>
      <c r="GG410" s="2"/>
      <c r="GH410" s="2"/>
      <c r="GI410" s="2"/>
      <c r="GJ410" s="2"/>
      <c r="GK410" s="2"/>
      <c r="GL410" s="2"/>
      <c r="GM410" s="2"/>
      <c r="GN410" s="2"/>
      <c r="GO410" s="2"/>
      <c r="GP410" s="2"/>
      <c r="GQ410" s="2"/>
      <c r="GR410" s="2"/>
      <c r="GS410" s="2"/>
      <c r="GT410" s="2"/>
      <c r="GU410" s="2"/>
      <c r="GV410" s="2"/>
      <c r="GW410" s="2"/>
      <c r="GX410" s="2"/>
      <c r="GY410" s="2"/>
      <c r="GZ410" s="2"/>
      <c r="HA410" s="2"/>
      <c r="HB410" s="2"/>
      <c r="HC410" s="2"/>
      <c r="HD410" s="2"/>
      <c r="HE410" s="2"/>
      <c r="HF410" s="2"/>
      <c r="HG410" s="2"/>
      <c r="HH410" s="2"/>
      <c r="HI410" s="2"/>
      <c r="HJ410" s="2"/>
      <c r="HK410" s="2"/>
      <c r="HL410" s="2"/>
      <c r="HM410" s="2"/>
      <c r="HN410" s="2"/>
      <c r="HO410" s="2"/>
      <c r="HP410" s="2"/>
      <c r="HQ410" s="2"/>
      <c r="HR410" s="2"/>
      <c r="HS410" s="2"/>
      <c r="HT410" s="2"/>
      <c r="HU410" s="2"/>
      <c r="HV410" s="2"/>
      <c r="HW410" s="2"/>
      <c r="HX410" s="2"/>
      <c r="HY410" s="2"/>
      <c r="HZ410" s="2"/>
      <c r="IA410" s="2"/>
      <c r="IB410" s="2"/>
      <c r="IC410" s="2"/>
      <c r="ID410" s="2"/>
      <c r="IE410" s="2"/>
      <c r="IF410" s="2"/>
      <c r="IG410" s="2"/>
      <c r="IH410" s="2"/>
      <c r="II410" s="2"/>
      <c r="IJ410" s="2"/>
      <c r="IK410" s="2"/>
      <c r="IL410" s="2"/>
      <c r="IM410" s="2"/>
      <c r="IN410" s="2"/>
      <c r="IO410" s="2"/>
      <c r="IP410" s="2"/>
      <c r="IQ410" s="2"/>
      <c r="IR410" s="2"/>
      <c r="IS410" s="2"/>
      <c r="IT410" s="2"/>
      <c r="IU410" s="2"/>
      <c r="IV410" s="2"/>
    </row>
    <row r="411" spans="1:256" ht="45" customHeight="1" x14ac:dyDescent="0.5">
      <c r="A411" s="62">
        <v>21</v>
      </c>
      <c r="B411" s="29"/>
      <c r="C411" s="56"/>
      <c r="D411" s="229"/>
      <c r="E411" s="57" t="s">
        <v>21</v>
      </c>
      <c r="F411" s="164" t="s">
        <v>123</v>
      </c>
      <c r="G411" s="250"/>
      <c r="H411" s="85"/>
      <c r="I411" s="85">
        <v>100</v>
      </c>
      <c r="J411" s="85">
        <v>150</v>
      </c>
      <c r="K411" s="85"/>
      <c r="L411" s="85"/>
      <c r="M411" s="85"/>
      <c r="N411" s="85"/>
      <c r="O411" s="85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  <c r="CF411" s="2"/>
      <c r="CG411" s="2"/>
      <c r="CH411" s="2"/>
      <c r="CI411" s="2"/>
      <c r="CJ411" s="2"/>
      <c r="CK411" s="2"/>
      <c r="CL411" s="2"/>
      <c r="CM411" s="2"/>
      <c r="CN411" s="2"/>
      <c r="CO411" s="2"/>
      <c r="CP411" s="2"/>
      <c r="CQ411" s="2"/>
      <c r="CR411" s="2"/>
      <c r="CS411" s="2"/>
      <c r="CT411" s="2"/>
      <c r="CU411" s="2"/>
      <c r="CV411" s="2"/>
      <c r="CW411" s="2"/>
      <c r="CX411" s="2"/>
      <c r="CY411" s="2"/>
      <c r="CZ411" s="2"/>
      <c r="DA411" s="2"/>
      <c r="DB411" s="2"/>
      <c r="DC411" s="2"/>
      <c r="DD411" s="2"/>
      <c r="DE411" s="2"/>
      <c r="DF411" s="2"/>
      <c r="DG411" s="2"/>
      <c r="DH411" s="2"/>
      <c r="DI411" s="2"/>
      <c r="DJ411" s="2"/>
      <c r="DK411" s="2"/>
      <c r="DL411" s="2"/>
      <c r="DM411" s="2"/>
      <c r="DN411" s="2"/>
      <c r="DO411" s="2"/>
      <c r="DP411" s="2"/>
      <c r="DQ411" s="2"/>
      <c r="DR411" s="2"/>
      <c r="DS411" s="2"/>
      <c r="DT411" s="2"/>
      <c r="DU411" s="2"/>
      <c r="DV411" s="2"/>
      <c r="DW411" s="2"/>
      <c r="DX411" s="2"/>
      <c r="DY411" s="2"/>
      <c r="DZ411" s="2"/>
      <c r="EA411" s="2"/>
      <c r="EB411" s="2"/>
      <c r="EC411" s="2"/>
      <c r="ED411" s="2"/>
      <c r="EE411" s="2"/>
      <c r="EF411" s="2"/>
      <c r="EG411" s="2"/>
      <c r="EH411" s="2"/>
      <c r="EI411" s="2"/>
      <c r="EJ411" s="2"/>
      <c r="EK411" s="2"/>
      <c r="EL411" s="2"/>
      <c r="EM411" s="2"/>
      <c r="EN411" s="2"/>
      <c r="EO411" s="2"/>
      <c r="EP411" s="2"/>
      <c r="EQ411" s="2"/>
      <c r="ER411" s="2"/>
      <c r="ES411" s="2"/>
      <c r="ET411" s="2"/>
      <c r="EU411" s="2"/>
      <c r="EV411" s="2"/>
      <c r="EW411" s="2"/>
      <c r="EX411" s="2"/>
      <c r="EY411" s="2"/>
      <c r="EZ411" s="2"/>
      <c r="FA411" s="2"/>
      <c r="FB411" s="2"/>
      <c r="FC411" s="2"/>
      <c r="FD411" s="2"/>
      <c r="FE411" s="2"/>
      <c r="FF411" s="2"/>
      <c r="FG411" s="2"/>
      <c r="FH411" s="2"/>
      <c r="FI411" s="2"/>
      <c r="FJ411" s="2"/>
      <c r="FK411" s="2"/>
      <c r="FL411" s="2"/>
      <c r="FM411" s="2"/>
      <c r="FN411" s="2"/>
      <c r="FO411" s="2"/>
      <c r="FP411" s="2"/>
      <c r="FQ411" s="2"/>
      <c r="FR411" s="2"/>
      <c r="FS411" s="2"/>
      <c r="FT411" s="2"/>
      <c r="FU411" s="2"/>
      <c r="FV411" s="2"/>
      <c r="FW411" s="2"/>
      <c r="FX411" s="2"/>
      <c r="FY411" s="2"/>
      <c r="FZ411" s="2"/>
      <c r="GA411" s="2"/>
      <c r="GB411" s="2"/>
      <c r="GC411" s="2"/>
      <c r="GD411" s="2"/>
      <c r="GE411" s="2"/>
      <c r="GF411" s="2"/>
      <c r="GG411" s="2"/>
      <c r="GH411" s="2"/>
      <c r="GI411" s="2"/>
      <c r="GJ411" s="2"/>
      <c r="GK411" s="2"/>
      <c r="GL411" s="2"/>
      <c r="GM411" s="2"/>
      <c r="GN411" s="2"/>
      <c r="GO411" s="2"/>
      <c r="GP411" s="2"/>
      <c r="GQ411" s="2"/>
      <c r="GR411" s="2"/>
      <c r="GS411" s="2"/>
      <c r="GT411" s="2"/>
      <c r="GU411" s="2"/>
      <c r="GV411" s="2"/>
      <c r="GW411" s="2"/>
      <c r="GX411" s="2"/>
      <c r="GY411" s="2"/>
      <c r="GZ411" s="2"/>
      <c r="HA411" s="2"/>
      <c r="HB411" s="2"/>
      <c r="HC411" s="2"/>
      <c r="HD411" s="2"/>
      <c r="HE411" s="2"/>
      <c r="HF411" s="2"/>
      <c r="HG411" s="2"/>
      <c r="HH411" s="2"/>
      <c r="HI411" s="2"/>
      <c r="HJ411" s="2"/>
      <c r="HK411" s="2"/>
      <c r="HL411" s="2"/>
      <c r="HM411" s="2"/>
      <c r="HN411" s="2"/>
      <c r="HO411" s="2"/>
      <c r="HP411" s="2"/>
      <c r="HQ411" s="2"/>
      <c r="HR411" s="2"/>
      <c r="HS411" s="2"/>
      <c r="HT411" s="2"/>
      <c r="HU411" s="2"/>
      <c r="HV411" s="2"/>
      <c r="HW411" s="2"/>
      <c r="HX411" s="2"/>
      <c r="HY411" s="2"/>
      <c r="HZ411" s="2"/>
      <c r="IA411" s="2"/>
      <c r="IB411" s="2"/>
      <c r="IC411" s="2"/>
      <c r="ID411" s="2"/>
      <c r="IE411" s="2"/>
      <c r="IF411" s="2"/>
      <c r="IG411" s="2"/>
      <c r="IH411" s="2"/>
      <c r="II411" s="2"/>
      <c r="IJ411" s="2"/>
      <c r="IK411" s="2"/>
      <c r="IL411" s="2"/>
      <c r="IM411" s="2"/>
      <c r="IN411" s="2"/>
      <c r="IO411" s="2"/>
      <c r="IP411" s="2"/>
      <c r="IQ411" s="2"/>
      <c r="IR411" s="2"/>
      <c r="IS411" s="2"/>
      <c r="IT411" s="2"/>
      <c r="IU411" s="2"/>
      <c r="IV411" s="2"/>
    </row>
    <row r="412" spans="1:256" ht="45" customHeight="1" x14ac:dyDescent="0.5">
      <c r="A412" s="62"/>
      <c r="B412" s="29"/>
      <c r="C412" s="64"/>
      <c r="D412" s="229"/>
      <c r="E412" s="81" t="s">
        <v>77</v>
      </c>
      <c r="F412" s="209" t="s">
        <v>458</v>
      </c>
      <c r="G412" s="149"/>
      <c r="H412" s="85"/>
      <c r="I412" s="85">
        <v>60</v>
      </c>
      <c r="J412" s="85">
        <v>50</v>
      </c>
      <c r="K412" s="85"/>
      <c r="L412" s="85"/>
      <c r="M412" s="85"/>
      <c r="N412" s="85"/>
      <c r="O412" s="85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2"/>
      <c r="CG412" s="2"/>
      <c r="CH412" s="2"/>
      <c r="CI412" s="2"/>
      <c r="CJ412" s="2"/>
      <c r="CK412" s="2"/>
      <c r="CL412" s="2"/>
      <c r="CM412" s="2"/>
      <c r="CN412" s="2"/>
      <c r="CO412" s="2"/>
      <c r="CP412" s="2"/>
      <c r="CQ412" s="2"/>
      <c r="CR412" s="2"/>
      <c r="CS412" s="2"/>
      <c r="CT412" s="2"/>
      <c r="CU412" s="2"/>
      <c r="CV412" s="2"/>
      <c r="CW412" s="2"/>
      <c r="CX412" s="2"/>
      <c r="CY412" s="2"/>
      <c r="CZ412" s="2"/>
      <c r="DA412" s="2"/>
      <c r="DB412" s="2"/>
      <c r="DC412" s="2"/>
      <c r="DD412" s="2"/>
      <c r="DE412" s="2"/>
      <c r="DF412" s="2"/>
      <c r="DG412" s="2"/>
      <c r="DH412" s="2"/>
      <c r="DI412" s="2"/>
      <c r="DJ412" s="2"/>
      <c r="DK412" s="2"/>
      <c r="DL412" s="2"/>
      <c r="DM412" s="2"/>
      <c r="DN412" s="2"/>
      <c r="DO412" s="2"/>
      <c r="DP412" s="2"/>
      <c r="DQ412" s="2"/>
      <c r="DR412" s="2"/>
      <c r="DS412" s="2"/>
      <c r="DT412" s="2"/>
      <c r="DU412" s="2"/>
      <c r="DV412" s="2"/>
      <c r="DW412" s="2"/>
      <c r="DX412" s="2"/>
      <c r="DY412" s="2"/>
      <c r="DZ412" s="2"/>
      <c r="EA412" s="2"/>
      <c r="EB412" s="2"/>
      <c r="EC412" s="2"/>
      <c r="ED412" s="2"/>
      <c r="EE412" s="2"/>
      <c r="EF412" s="2"/>
      <c r="EG412" s="2"/>
      <c r="EH412" s="2"/>
      <c r="EI412" s="2"/>
      <c r="EJ412" s="2"/>
      <c r="EK412" s="2"/>
      <c r="EL412" s="2"/>
      <c r="EM412" s="2"/>
      <c r="EN412" s="2"/>
      <c r="EO412" s="2"/>
      <c r="EP412" s="2"/>
      <c r="EQ412" s="2"/>
      <c r="ER412" s="2"/>
      <c r="ES412" s="2"/>
      <c r="ET412" s="2"/>
      <c r="EU412" s="2"/>
      <c r="EV412" s="2"/>
      <c r="EW412" s="2"/>
      <c r="EX412" s="2"/>
      <c r="EY412" s="2"/>
      <c r="EZ412" s="2"/>
      <c r="FA412" s="2"/>
      <c r="FB412" s="2"/>
      <c r="FC412" s="2"/>
      <c r="FD412" s="2"/>
      <c r="FE412" s="2"/>
      <c r="FF412" s="2"/>
      <c r="FG412" s="2"/>
      <c r="FH412" s="2"/>
      <c r="FI412" s="2"/>
      <c r="FJ412" s="2"/>
      <c r="FK412" s="2"/>
      <c r="FL412" s="2"/>
      <c r="FM412" s="2"/>
      <c r="FN412" s="2"/>
      <c r="FO412" s="2"/>
      <c r="FP412" s="2"/>
      <c r="FQ412" s="2"/>
      <c r="FR412" s="2"/>
      <c r="FS412" s="2"/>
      <c r="FT412" s="2"/>
      <c r="FU412" s="2"/>
      <c r="FV412" s="2"/>
      <c r="FW412" s="2"/>
      <c r="FX412" s="2"/>
      <c r="FY412" s="2"/>
      <c r="FZ412" s="2"/>
      <c r="GA412" s="2"/>
      <c r="GB412" s="2"/>
      <c r="GC412" s="2"/>
      <c r="GD412" s="2"/>
      <c r="GE412" s="2"/>
      <c r="GF412" s="2"/>
      <c r="GG412" s="2"/>
      <c r="GH412" s="2"/>
      <c r="GI412" s="2"/>
      <c r="GJ412" s="2"/>
      <c r="GK412" s="2"/>
      <c r="GL412" s="2"/>
      <c r="GM412" s="2"/>
      <c r="GN412" s="2"/>
      <c r="GO412" s="2"/>
      <c r="GP412" s="2"/>
      <c r="GQ412" s="2"/>
      <c r="GR412" s="2"/>
      <c r="GS412" s="2"/>
      <c r="GT412" s="2"/>
      <c r="GU412" s="2"/>
      <c r="GV412" s="2"/>
      <c r="GW412" s="2"/>
      <c r="GX412" s="2"/>
      <c r="GY412" s="2"/>
      <c r="GZ412" s="2"/>
      <c r="HA412" s="2"/>
      <c r="HB412" s="2"/>
      <c r="HC412" s="2"/>
      <c r="HD412" s="2"/>
      <c r="HE412" s="2"/>
      <c r="HF412" s="2"/>
      <c r="HG412" s="2"/>
      <c r="HH412" s="2"/>
      <c r="HI412" s="2"/>
      <c r="HJ412" s="2"/>
      <c r="HK412" s="2"/>
      <c r="HL412" s="2"/>
      <c r="HM412" s="2"/>
      <c r="HN412" s="2"/>
      <c r="HO412" s="2"/>
      <c r="HP412" s="2"/>
      <c r="HQ412" s="2"/>
      <c r="HR412" s="2"/>
      <c r="HS412" s="2"/>
      <c r="HT412" s="2"/>
      <c r="HU412" s="2"/>
      <c r="HV412" s="2"/>
      <c r="HW412" s="2"/>
      <c r="HX412" s="2"/>
      <c r="HY412" s="2"/>
      <c r="HZ412" s="2"/>
      <c r="IA412" s="2"/>
      <c r="IB412" s="2"/>
      <c r="IC412" s="2"/>
      <c r="ID412" s="2"/>
      <c r="IE412" s="2"/>
      <c r="IF412" s="2"/>
      <c r="IG412" s="2"/>
      <c r="IH412" s="2"/>
      <c r="II412" s="2"/>
      <c r="IJ412" s="2"/>
      <c r="IK412" s="2"/>
      <c r="IL412" s="2"/>
      <c r="IM412" s="2"/>
      <c r="IN412" s="2"/>
      <c r="IO412" s="2"/>
      <c r="IP412" s="2"/>
      <c r="IQ412" s="2"/>
      <c r="IR412" s="2"/>
      <c r="IS412" s="2"/>
      <c r="IT412" s="2"/>
      <c r="IU412" s="2"/>
      <c r="IV412" s="2"/>
    </row>
    <row r="413" spans="1:256" ht="45" customHeight="1" x14ac:dyDescent="0.5">
      <c r="A413" s="62"/>
      <c r="B413" s="29"/>
      <c r="C413" s="64"/>
      <c r="D413" s="229"/>
      <c r="E413" s="81" t="s">
        <v>23</v>
      </c>
      <c r="F413" s="209" t="s">
        <v>459</v>
      </c>
      <c r="G413" s="149"/>
      <c r="H413" s="85"/>
      <c r="I413" s="85">
        <v>70</v>
      </c>
      <c r="J413" s="85">
        <v>80</v>
      </c>
      <c r="K413" s="85"/>
      <c r="L413" s="85"/>
      <c r="M413" s="85"/>
      <c r="N413" s="85"/>
      <c r="O413" s="85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  <c r="CG413" s="2"/>
      <c r="CH413" s="2"/>
      <c r="CI413" s="2"/>
      <c r="CJ413" s="2"/>
      <c r="CK413" s="2"/>
      <c r="CL413" s="2"/>
      <c r="CM413" s="2"/>
      <c r="CN413" s="2"/>
      <c r="CO413" s="2"/>
      <c r="CP413" s="2"/>
      <c r="CQ413" s="2"/>
      <c r="CR413" s="2"/>
      <c r="CS413" s="2"/>
      <c r="CT413" s="2"/>
      <c r="CU413" s="2"/>
      <c r="CV413" s="2"/>
      <c r="CW413" s="2"/>
      <c r="CX413" s="2"/>
      <c r="CY413" s="2"/>
      <c r="CZ413" s="2"/>
      <c r="DA413" s="2"/>
      <c r="DB413" s="2"/>
      <c r="DC413" s="2"/>
      <c r="DD413" s="2"/>
      <c r="DE413" s="2"/>
      <c r="DF413" s="2"/>
      <c r="DG413" s="2"/>
      <c r="DH413" s="2"/>
      <c r="DI413" s="2"/>
      <c r="DJ413" s="2"/>
      <c r="DK413" s="2"/>
      <c r="DL413" s="2"/>
      <c r="DM413" s="2"/>
      <c r="DN413" s="2"/>
      <c r="DO413" s="2"/>
      <c r="DP413" s="2"/>
      <c r="DQ413" s="2"/>
      <c r="DR413" s="2"/>
      <c r="DS413" s="2"/>
      <c r="DT413" s="2"/>
      <c r="DU413" s="2"/>
      <c r="DV413" s="2"/>
      <c r="DW413" s="2"/>
      <c r="DX413" s="2"/>
      <c r="DY413" s="2"/>
      <c r="DZ413" s="2"/>
      <c r="EA413" s="2"/>
      <c r="EB413" s="2"/>
      <c r="EC413" s="2"/>
      <c r="ED413" s="2"/>
      <c r="EE413" s="2"/>
      <c r="EF413" s="2"/>
      <c r="EG413" s="2"/>
      <c r="EH413" s="2"/>
      <c r="EI413" s="2"/>
      <c r="EJ413" s="2"/>
      <c r="EK413" s="2"/>
      <c r="EL413" s="2"/>
      <c r="EM413" s="2"/>
      <c r="EN413" s="2"/>
      <c r="EO413" s="2"/>
      <c r="EP413" s="2"/>
      <c r="EQ413" s="2"/>
      <c r="ER413" s="2"/>
      <c r="ES413" s="2"/>
      <c r="ET413" s="2"/>
      <c r="EU413" s="2"/>
      <c r="EV413" s="2"/>
      <c r="EW413" s="2"/>
      <c r="EX413" s="2"/>
      <c r="EY413" s="2"/>
      <c r="EZ413" s="2"/>
      <c r="FA413" s="2"/>
      <c r="FB413" s="2"/>
      <c r="FC413" s="2"/>
      <c r="FD413" s="2"/>
      <c r="FE413" s="2"/>
      <c r="FF413" s="2"/>
      <c r="FG413" s="2"/>
      <c r="FH413" s="2"/>
      <c r="FI413" s="2"/>
      <c r="FJ413" s="2"/>
      <c r="FK413" s="2"/>
      <c r="FL413" s="2"/>
      <c r="FM413" s="2"/>
      <c r="FN413" s="2"/>
      <c r="FO413" s="2"/>
      <c r="FP413" s="2"/>
      <c r="FQ413" s="2"/>
      <c r="FR413" s="2"/>
      <c r="FS413" s="2"/>
      <c r="FT413" s="2"/>
      <c r="FU413" s="2"/>
      <c r="FV413" s="2"/>
      <c r="FW413" s="2"/>
      <c r="FX413" s="2"/>
      <c r="FY413" s="2"/>
      <c r="FZ413" s="2"/>
      <c r="GA413" s="2"/>
      <c r="GB413" s="2"/>
      <c r="GC413" s="2"/>
      <c r="GD413" s="2"/>
      <c r="GE413" s="2"/>
      <c r="GF413" s="2"/>
      <c r="GG413" s="2"/>
      <c r="GH413" s="2"/>
      <c r="GI413" s="2"/>
      <c r="GJ413" s="2"/>
      <c r="GK413" s="2"/>
      <c r="GL413" s="2"/>
      <c r="GM413" s="2"/>
      <c r="GN413" s="2"/>
      <c r="GO413" s="2"/>
      <c r="GP413" s="2"/>
      <c r="GQ413" s="2"/>
      <c r="GR413" s="2"/>
      <c r="GS413" s="2"/>
      <c r="GT413" s="2"/>
      <c r="GU413" s="2"/>
      <c r="GV413" s="2"/>
      <c r="GW413" s="2"/>
      <c r="GX413" s="2"/>
      <c r="GY413" s="2"/>
      <c r="GZ413" s="2"/>
      <c r="HA413" s="2"/>
      <c r="HB413" s="2"/>
      <c r="HC413" s="2"/>
      <c r="HD413" s="2"/>
      <c r="HE413" s="2"/>
      <c r="HF413" s="2"/>
      <c r="HG413" s="2"/>
      <c r="HH413" s="2"/>
      <c r="HI413" s="2"/>
      <c r="HJ413" s="2"/>
      <c r="HK413" s="2"/>
      <c r="HL413" s="2"/>
      <c r="HM413" s="2"/>
      <c r="HN413" s="2"/>
      <c r="HO413" s="2"/>
      <c r="HP413" s="2"/>
      <c r="HQ413" s="2"/>
      <c r="HR413" s="2"/>
      <c r="HS413" s="2"/>
      <c r="HT413" s="2"/>
      <c r="HU413" s="2"/>
      <c r="HV413" s="2"/>
      <c r="HW413" s="2"/>
      <c r="HX413" s="2"/>
      <c r="HY413" s="2"/>
      <c r="HZ413" s="2"/>
      <c r="IA413" s="2"/>
      <c r="IB413" s="2"/>
      <c r="IC413" s="2"/>
      <c r="ID413" s="2"/>
      <c r="IE413" s="2"/>
      <c r="IF413" s="2"/>
      <c r="IG413" s="2"/>
      <c r="IH413" s="2"/>
      <c r="II413" s="2"/>
      <c r="IJ413" s="2"/>
      <c r="IK413" s="2"/>
      <c r="IL413" s="2"/>
      <c r="IM413" s="2"/>
      <c r="IN413" s="2"/>
      <c r="IO413" s="2"/>
      <c r="IP413" s="2"/>
      <c r="IQ413" s="2"/>
      <c r="IR413" s="2"/>
      <c r="IS413" s="2"/>
      <c r="IT413" s="2"/>
      <c r="IU413" s="2"/>
      <c r="IV413" s="2"/>
    </row>
    <row r="414" spans="1:256" ht="45" customHeight="1" x14ac:dyDescent="0.5">
      <c r="A414" s="62"/>
      <c r="B414" s="29"/>
      <c r="C414" s="64"/>
      <c r="D414" s="229"/>
      <c r="E414" s="81" t="s">
        <v>129</v>
      </c>
      <c r="F414" s="209" t="s">
        <v>460</v>
      </c>
      <c r="G414" s="149"/>
      <c r="H414" s="85"/>
      <c r="I414" s="85">
        <v>70</v>
      </c>
      <c r="J414" s="85">
        <v>50</v>
      </c>
      <c r="K414" s="85"/>
      <c r="L414" s="85"/>
      <c r="M414" s="85"/>
      <c r="N414" s="85"/>
      <c r="O414" s="85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  <c r="CG414" s="2"/>
      <c r="CH414" s="2"/>
      <c r="CI414" s="2"/>
      <c r="CJ414" s="2"/>
      <c r="CK414" s="2"/>
      <c r="CL414" s="2"/>
      <c r="CM414" s="2"/>
      <c r="CN414" s="2"/>
      <c r="CO414" s="2"/>
      <c r="CP414" s="2"/>
      <c r="CQ414" s="2"/>
      <c r="CR414" s="2"/>
      <c r="CS414" s="2"/>
      <c r="CT414" s="2"/>
      <c r="CU414" s="2"/>
      <c r="CV414" s="2"/>
      <c r="CW414" s="2"/>
      <c r="CX414" s="2"/>
      <c r="CY414" s="2"/>
      <c r="CZ414" s="2"/>
      <c r="DA414" s="2"/>
      <c r="DB414" s="2"/>
      <c r="DC414" s="2"/>
      <c r="DD414" s="2"/>
      <c r="DE414" s="2"/>
      <c r="DF414" s="2"/>
      <c r="DG414" s="2"/>
      <c r="DH414" s="2"/>
      <c r="DI414" s="2"/>
      <c r="DJ414" s="2"/>
      <c r="DK414" s="2"/>
      <c r="DL414" s="2"/>
      <c r="DM414" s="2"/>
      <c r="DN414" s="2"/>
      <c r="DO414" s="2"/>
      <c r="DP414" s="2"/>
      <c r="DQ414" s="2"/>
      <c r="DR414" s="2"/>
      <c r="DS414" s="2"/>
      <c r="DT414" s="2"/>
      <c r="DU414" s="2"/>
      <c r="DV414" s="2"/>
      <c r="DW414" s="2"/>
      <c r="DX414" s="2"/>
      <c r="DY414" s="2"/>
      <c r="DZ414" s="2"/>
      <c r="EA414" s="2"/>
      <c r="EB414" s="2"/>
      <c r="EC414" s="2"/>
      <c r="ED414" s="2"/>
      <c r="EE414" s="2"/>
      <c r="EF414" s="2"/>
      <c r="EG414" s="2"/>
      <c r="EH414" s="2"/>
      <c r="EI414" s="2"/>
      <c r="EJ414" s="2"/>
      <c r="EK414" s="2"/>
      <c r="EL414" s="2"/>
      <c r="EM414" s="2"/>
      <c r="EN414" s="2"/>
      <c r="EO414" s="2"/>
      <c r="EP414" s="2"/>
      <c r="EQ414" s="2"/>
      <c r="ER414" s="2"/>
      <c r="ES414" s="2"/>
      <c r="ET414" s="2"/>
      <c r="EU414" s="2"/>
      <c r="EV414" s="2"/>
      <c r="EW414" s="2"/>
      <c r="EX414" s="2"/>
      <c r="EY414" s="2"/>
      <c r="EZ414" s="2"/>
      <c r="FA414" s="2"/>
      <c r="FB414" s="2"/>
      <c r="FC414" s="2"/>
      <c r="FD414" s="2"/>
      <c r="FE414" s="2"/>
      <c r="FF414" s="2"/>
      <c r="FG414" s="2"/>
      <c r="FH414" s="2"/>
      <c r="FI414" s="2"/>
      <c r="FJ414" s="2"/>
      <c r="FK414" s="2"/>
      <c r="FL414" s="2"/>
      <c r="FM414" s="2"/>
      <c r="FN414" s="2"/>
      <c r="FO414" s="2"/>
      <c r="FP414" s="2"/>
      <c r="FQ414" s="2"/>
      <c r="FR414" s="2"/>
      <c r="FS414" s="2"/>
      <c r="FT414" s="2"/>
      <c r="FU414" s="2"/>
      <c r="FV414" s="2"/>
      <c r="FW414" s="2"/>
      <c r="FX414" s="2"/>
      <c r="FY414" s="2"/>
      <c r="FZ414" s="2"/>
      <c r="GA414" s="2"/>
      <c r="GB414" s="2"/>
      <c r="GC414" s="2"/>
      <c r="GD414" s="2"/>
      <c r="GE414" s="2"/>
      <c r="GF414" s="2"/>
      <c r="GG414" s="2"/>
      <c r="GH414" s="2"/>
      <c r="GI414" s="2"/>
      <c r="GJ414" s="2"/>
      <c r="GK414" s="2"/>
      <c r="GL414" s="2"/>
      <c r="GM414" s="2"/>
      <c r="GN414" s="2"/>
      <c r="GO414" s="2"/>
      <c r="GP414" s="2"/>
      <c r="GQ414" s="2"/>
      <c r="GR414" s="2"/>
      <c r="GS414" s="2"/>
      <c r="GT414" s="2"/>
      <c r="GU414" s="2"/>
      <c r="GV414" s="2"/>
      <c r="GW414" s="2"/>
      <c r="GX414" s="2"/>
      <c r="GY414" s="2"/>
      <c r="GZ414" s="2"/>
      <c r="HA414" s="2"/>
      <c r="HB414" s="2"/>
      <c r="HC414" s="2"/>
      <c r="HD414" s="2"/>
      <c r="HE414" s="2"/>
      <c r="HF414" s="2"/>
      <c r="HG414" s="2"/>
      <c r="HH414" s="2"/>
      <c r="HI414" s="2"/>
      <c r="HJ414" s="2"/>
      <c r="HK414" s="2"/>
      <c r="HL414" s="2"/>
      <c r="HM414" s="2"/>
      <c r="HN414" s="2"/>
      <c r="HO414" s="2"/>
      <c r="HP414" s="2"/>
      <c r="HQ414" s="2"/>
      <c r="HR414" s="2"/>
      <c r="HS414" s="2"/>
      <c r="HT414" s="2"/>
      <c r="HU414" s="2"/>
      <c r="HV414" s="2"/>
      <c r="HW414" s="2"/>
      <c r="HX414" s="2"/>
      <c r="HY414" s="2"/>
      <c r="HZ414" s="2"/>
      <c r="IA414" s="2"/>
      <c r="IB414" s="2"/>
      <c r="IC414" s="2"/>
      <c r="ID414" s="2"/>
      <c r="IE414" s="2"/>
      <c r="IF414" s="2"/>
      <c r="IG414" s="2"/>
      <c r="IH414" s="2"/>
      <c r="II414" s="2"/>
      <c r="IJ414" s="2"/>
      <c r="IK414" s="2"/>
      <c r="IL414" s="2"/>
      <c r="IM414" s="2"/>
      <c r="IN414" s="2"/>
      <c r="IO414" s="2"/>
      <c r="IP414" s="2"/>
      <c r="IQ414" s="2"/>
      <c r="IR414" s="2"/>
      <c r="IS414" s="2"/>
      <c r="IT414" s="2"/>
      <c r="IU414" s="2"/>
      <c r="IV414" s="2"/>
    </row>
    <row r="415" spans="1:256" ht="45" customHeight="1" x14ac:dyDescent="0.5">
      <c r="A415" s="62"/>
      <c r="B415" s="29"/>
      <c r="C415" s="64"/>
      <c r="D415" s="229"/>
      <c r="E415" s="81" t="s">
        <v>25</v>
      </c>
      <c r="F415" s="209" t="s">
        <v>461</v>
      </c>
      <c r="G415" s="149"/>
      <c r="H415" s="85"/>
      <c r="I415" s="85">
        <v>150</v>
      </c>
      <c r="J415" s="85">
        <v>0</v>
      </c>
      <c r="K415" s="85"/>
      <c r="L415" s="85"/>
      <c r="M415" s="85"/>
      <c r="N415" s="85"/>
      <c r="O415" s="85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  <c r="CG415" s="2"/>
      <c r="CH415" s="2"/>
      <c r="CI415" s="2"/>
      <c r="CJ415" s="2"/>
      <c r="CK415" s="2"/>
      <c r="CL415" s="2"/>
      <c r="CM415" s="2"/>
      <c r="CN415" s="2"/>
      <c r="CO415" s="2"/>
      <c r="CP415" s="2"/>
      <c r="CQ415" s="2"/>
      <c r="CR415" s="2"/>
      <c r="CS415" s="2"/>
      <c r="CT415" s="2"/>
      <c r="CU415" s="2"/>
      <c r="CV415" s="2"/>
      <c r="CW415" s="2"/>
      <c r="CX415" s="2"/>
      <c r="CY415" s="2"/>
      <c r="CZ415" s="2"/>
      <c r="DA415" s="2"/>
      <c r="DB415" s="2"/>
      <c r="DC415" s="2"/>
      <c r="DD415" s="2"/>
      <c r="DE415" s="2"/>
      <c r="DF415" s="2"/>
      <c r="DG415" s="2"/>
      <c r="DH415" s="2"/>
      <c r="DI415" s="2"/>
      <c r="DJ415" s="2"/>
      <c r="DK415" s="2"/>
      <c r="DL415" s="2"/>
      <c r="DM415" s="2"/>
      <c r="DN415" s="2"/>
      <c r="DO415" s="2"/>
      <c r="DP415" s="2"/>
      <c r="DQ415" s="2"/>
      <c r="DR415" s="2"/>
      <c r="DS415" s="2"/>
      <c r="DT415" s="2"/>
      <c r="DU415" s="2"/>
      <c r="DV415" s="2"/>
      <c r="DW415" s="2"/>
      <c r="DX415" s="2"/>
      <c r="DY415" s="2"/>
      <c r="DZ415" s="2"/>
      <c r="EA415" s="2"/>
      <c r="EB415" s="2"/>
      <c r="EC415" s="2"/>
      <c r="ED415" s="2"/>
      <c r="EE415" s="2"/>
      <c r="EF415" s="2"/>
      <c r="EG415" s="2"/>
      <c r="EH415" s="2"/>
      <c r="EI415" s="2"/>
      <c r="EJ415" s="2"/>
      <c r="EK415" s="2"/>
      <c r="EL415" s="2"/>
      <c r="EM415" s="2"/>
      <c r="EN415" s="2"/>
      <c r="EO415" s="2"/>
      <c r="EP415" s="2"/>
      <c r="EQ415" s="2"/>
      <c r="ER415" s="2"/>
      <c r="ES415" s="2"/>
      <c r="ET415" s="2"/>
      <c r="EU415" s="2"/>
      <c r="EV415" s="2"/>
      <c r="EW415" s="2"/>
      <c r="EX415" s="2"/>
      <c r="EY415" s="2"/>
      <c r="EZ415" s="2"/>
      <c r="FA415" s="2"/>
      <c r="FB415" s="2"/>
      <c r="FC415" s="2"/>
      <c r="FD415" s="2"/>
      <c r="FE415" s="2"/>
      <c r="FF415" s="2"/>
      <c r="FG415" s="2"/>
      <c r="FH415" s="2"/>
      <c r="FI415" s="2"/>
      <c r="FJ415" s="2"/>
      <c r="FK415" s="2"/>
      <c r="FL415" s="2"/>
      <c r="FM415" s="2"/>
      <c r="FN415" s="2"/>
      <c r="FO415" s="2"/>
      <c r="FP415" s="2"/>
      <c r="FQ415" s="2"/>
      <c r="FR415" s="2"/>
      <c r="FS415" s="2"/>
      <c r="FT415" s="2"/>
      <c r="FU415" s="2"/>
      <c r="FV415" s="2"/>
      <c r="FW415" s="2"/>
      <c r="FX415" s="2"/>
      <c r="FY415" s="2"/>
      <c r="FZ415" s="2"/>
      <c r="GA415" s="2"/>
      <c r="GB415" s="2"/>
      <c r="GC415" s="2"/>
      <c r="GD415" s="2"/>
      <c r="GE415" s="2"/>
      <c r="GF415" s="2"/>
      <c r="GG415" s="2"/>
      <c r="GH415" s="2"/>
      <c r="GI415" s="2"/>
      <c r="GJ415" s="2"/>
      <c r="GK415" s="2"/>
      <c r="GL415" s="2"/>
      <c r="GM415" s="2"/>
      <c r="GN415" s="2"/>
      <c r="GO415" s="2"/>
      <c r="GP415" s="2"/>
      <c r="GQ415" s="2"/>
      <c r="GR415" s="2"/>
      <c r="GS415" s="2"/>
      <c r="GT415" s="2"/>
      <c r="GU415" s="2"/>
      <c r="GV415" s="2"/>
      <c r="GW415" s="2"/>
      <c r="GX415" s="2"/>
      <c r="GY415" s="2"/>
      <c r="GZ415" s="2"/>
      <c r="HA415" s="2"/>
      <c r="HB415" s="2"/>
      <c r="HC415" s="2"/>
      <c r="HD415" s="2"/>
      <c r="HE415" s="2"/>
      <c r="HF415" s="2"/>
      <c r="HG415" s="2"/>
      <c r="HH415" s="2"/>
      <c r="HI415" s="2"/>
      <c r="HJ415" s="2"/>
      <c r="HK415" s="2"/>
      <c r="HL415" s="2"/>
      <c r="HM415" s="2"/>
      <c r="HN415" s="2"/>
      <c r="HO415" s="2"/>
      <c r="HP415" s="2"/>
      <c r="HQ415" s="2"/>
      <c r="HR415" s="2"/>
      <c r="HS415" s="2"/>
      <c r="HT415" s="2"/>
      <c r="HU415" s="2"/>
      <c r="HV415" s="2"/>
      <c r="HW415" s="2"/>
      <c r="HX415" s="2"/>
      <c r="HY415" s="2"/>
      <c r="HZ415" s="2"/>
      <c r="IA415" s="2"/>
      <c r="IB415" s="2"/>
      <c r="IC415" s="2"/>
      <c r="ID415" s="2"/>
      <c r="IE415" s="2"/>
      <c r="IF415" s="2"/>
      <c r="IG415" s="2"/>
      <c r="IH415" s="2"/>
      <c r="II415" s="2"/>
      <c r="IJ415" s="2"/>
      <c r="IK415" s="2"/>
      <c r="IL415" s="2"/>
      <c r="IM415" s="2"/>
      <c r="IN415" s="2"/>
      <c r="IO415" s="2"/>
      <c r="IP415" s="2"/>
      <c r="IQ415" s="2"/>
      <c r="IR415" s="2"/>
      <c r="IS415" s="2"/>
      <c r="IT415" s="2"/>
      <c r="IU415" s="2"/>
      <c r="IV415" s="2"/>
    </row>
    <row r="416" spans="1:256" ht="45" customHeight="1" x14ac:dyDescent="0.5">
      <c r="B416" s="124"/>
      <c r="C416" s="64"/>
      <c r="D416" s="234"/>
      <c r="E416" s="81"/>
      <c r="F416" s="209"/>
      <c r="G416" s="149"/>
      <c r="H416" s="78"/>
      <c r="I416" s="78"/>
      <c r="J416" s="78"/>
      <c r="K416" s="78"/>
      <c r="L416" s="78"/>
      <c r="M416" s="78"/>
      <c r="N416" s="78"/>
      <c r="O416" s="78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  <c r="CG416" s="2"/>
      <c r="CH416" s="2"/>
      <c r="CI416" s="2"/>
      <c r="CJ416" s="2"/>
      <c r="CK416" s="2"/>
      <c r="CL416" s="2"/>
      <c r="CM416" s="2"/>
      <c r="CN416" s="2"/>
      <c r="CO416" s="2"/>
      <c r="CP416" s="2"/>
      <c r="CQ416" s="2"/>
      <c r="CR416" s="2"/>
      <c r="CS416" s="2"/>
      <c r="CT416" s="2"/>
      <c r="CU416" s="2"/>
      <c r="CV416" s="2"/>
      <c r="CW416" s="2"/>
      <c r="CX416" s="2"/>
      <c r="CY416" s="2"/>
      <c r="CZ416" s="2"/>
      <c r="DA416" s="2"/>
      <c r="DB416" s="2"/>
      <c r="DC416" s="2"/>
      <c r="DD416" s="2"/>
      <c r="DE416" s="2"/>
      <c r="DF416" s="2"/>
      <c r="DG416" s="2"/>
      <c r="DH416" s="2"/>
      <c r="DI416" s="2"/>
      <c r="DJ416" s="2"/>
      <c r="DK416" s="2"/>
      <c r="DL416" s="2"/>
      <c r="DM416" s="2"/>
      <c r="DN416" s="2"/>
      <c r="DO416" s="2"/>
      <c r="DP416" s="2"/>
      <c r="DQ416" s="2"/>
      <c r="DR416" s="2"/>
      <c r="DS416" s="2"/>
      <c r="DT416" s="2"/>
      <c r="DU416" s="2"/>
      <c r="DV416" s="2"/>
      <c r="DW416" s="2"/>
      <c r="DX416" s="2"/>
      <c r="DY416" s="2"/>
      <c r="DZ416" s="2"/>
      <c r="EA416" s="2"/>
      <c r="EB416" s="2"/>
      <c r="EC416" s="2"/>
      <c r="ED416" s="2"/>
      <c r="EE416" s="2"/>
      <c r="EF416" s="2"/>
      <c r="EG416" s="2"/>
      <c r="EH416" s="2"/>
      <c r="EI416" s="2"/>
      <c r="EJ416" s="2"/>
      <c r="EK416" s="2"/>
      <c r="EL416" s="2"/>
      <c r="EM416" s="2"/>
      <c r="EN416" s="2"/>
      <c r="EO416" s="2"/>
      <c r="EP416" s="2"/>
      <c r="EQ416" s="2"/>
      <c r="ER416" s="2"/>
      <c r="ES416" s="2"/>
      <c r="ET416" s="2"/>
      <c r="EU416" s="2"/>
      <c r="EV416" s="2"/>
      <c r="EW416" s="2"/>
      <c r="EX416" s="2"/>
      <c r="EY416" s="2"/>
      <c r="EZ416" s="2"/>
      <c r="FA416" s="2"/>
      <c r="FB416" s="2"/>
      <c r="FC416" s="2"/>
      <c r="FD416" s="2"/>
      <c r="FE416" s="2"/>
      <c r="FF416" s="2"/>
      <c r="FG416" s="2"/>
      <c r="FH416" s="2"/>
      <c r="FI416" s="2"/>
      <c r="FJ416" s="2"/>
      <c r="FK416" s="2"/>
      <c r="FL416" s="2"/>
      <c r="FM416" s="2"/>
      <c r="FN416" s="2"/>
      <c r="FO416" s="2"/>
      <c r="FP416" s="2"/>
      <c r="FQ416" s="2"/>
      <c r="FR416" s="2"/>
      <c r="FS416" s="2"/>
      <c r="FT416" s="2"/>
      <c r="FU416" s="2"/>
      <c r="FV416" s="2"/>
      <c r="FW416" s="2"/>
      <c r="FX416" s="2"/>
      <c r="FY416" s="2"/>
      <c r="FZ416" s="2"/>
      <c r="GA416" s="2"/>
      <c r="GB416" s="2"/>
      <c r="GC416" s="2"/>
      <c r="GD416" s="2"/>
      <c r="GE416" s="2"/>
      <c r="GF416" s="2"/>
      <c r="GG416" s="2"/>
      <c r="GH416" s="2"/>
      <c r="GI416" s="2"/>
      <c r="GJ416" s="2"/>
      <c r="GK416" s="2"/>
      <c r="GL416" s="2"/>
      <c r="GM416" s="2"/>
      <c r="GN416" s="2"/>
      <c r="GO416" s="2"/>
      <c r="GP416" s="2"/>
      <c r="GQ416" s="2"/>
      <c r="GR416" s="2"/>
      <c r="GS416" s="2"/>
      <c r="GT416" s="2"/>
      <c r="GU416" s="2"/>
      <c r="GV416" s="2"/>
      <c r="GW416" s="2"/>
      <c r="GX416" s="2"/>
      <c r="GY416" s="2"/>
      <c r="GZ416" s="2"/>
      <c r="HA416" s="2"/>
      <c r="HB416" s="2"/>
      <c r="HC416" s="2"/>
      <c r="HD416" s="2"/>
      <c r="HE416" s="2"/>
      <c r="HF416" s="2"/>
      <c r="HG416" s="2"/>
      <c r="HH416" s="2"/>
      <c r="HI416" s="2"/>
      <c r="HJ416" s="2"/>
      <c r="HK416" s="2"/>
      <c r="HL416" s="2"/>
      <c r="HM416" s="2"/>
      <c r="HN416" s="2"/>
      <c r="HO416" s="2"/>
      <c r="HP416" s="2"/>
      <c r="HQ416" s="2"/>
      <c r="HR416" s="2"/>
      <c r="HS416" s="2"/>
      <c r="HT416" s="2"/>
      <c r="HU416" s="2"/>
      <c r="HV416" s="2"/>
      <c r="HW416" s="2"/>
      <c r="HX416" s="2"/>
      <c r="HY416" s="2"/>
      <c r="HZ416" s="2"/>
      <c r="IA416" s="2"/>
      <c r="IB416" s="2"/>
      <c r="IC416" s="2"/>
      <c r="ID416" s="2"/>
      <c r="IE416" s="2"/>
      <c r="IF416" s="2"/>
      <c r="IG416" s="2"/>
      <c r="IH416" s="2"/>
      <c r="II416" s="2"/>
      <c r="IJ416" s="2"/>
      <c r="IK416" s="2"/>
      <c r="IL416" s="2"/>
      <c r="IM416" s="2"/>
      <c r="IN416" s="2"/>
      <c r="IO416" s="2"/>
      <c r="IP416" s="2"/>
      <c r="IQ416" s="2"/>
      <c r="IR416" s="2"/>
      <c r="IS416" s="2"/>
      <c r="IT416" s="2"/>
      <c r="IU416" s="2"/>
      <c r="IV416" s="2"/>
    </row>
    <row r="417" spans="1:256" ht="45" customHeight="1" thickBot="1" x14ac:dyDescent="0.55000000000000004">
      <c r="B417" s="124"/>
      <c r="C417" s="87" t="s">
        <v>462</v>
      </c>
      <c r="D417" s="286" t="s">
        <v>463</v>
      </c>
      <c r="E417" s="89"/>
      <c r="F417" s="325" t="s">
        <v>464</v>
      </c>
      <c r="G417" s="318"/>
      <c r="H417" s="269"/>
      <c r="I417" s="269">
        <v>100</v>
      </c>
      <c r="J417" s="269">
        <v>100</v>
      </c>
      <c r="K417" s="269"/>
      <c r="L417" s="269"/>
      <c r="M417" s="269"/>
      <c r="N417" s="269"/>
      <c r="O417" s="269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  <c r="CG417" s="2"/>
      <c r="CH417" s="2"/>
      <c r="CI417" s="2"/>
      <c r="CJ417" s="2"/>
      <c r="CK417" s="2"/>
      <c r="CL417" s="2"/>
      <c r="CM417" s="2"/>
      <c r="CN417" s="2"/>
      <c r="CO417" s="2"/>
      <c r="CP417" s="2"/>
      <c r="CQ417" s="2"/>
      <c r="CR417" s="2"/>
      <c r="CS417" s="2"/>
      <c r="CT417" s="2"/>
      <c r="CU417" s="2"/>
      <c r="CV417" s="2"/>
      <c r="CW417" s="2"/>
      <c r="CX417" s="2"/>
      <c r="CY417" s="2"/>
      <c r="CZ417" s="2"/>
      <c r="DA417" s="2"/>
      <c r="DB417" s="2"/>
      <c r="DC417" s="2"/>
      <c r="DD417" s="2"/>
      <c r="DE417" s="2"/>
      <c r="DF417" s="2"/>
      <c r="DG417" s="2"/>
      <c r="DH417" s="2"/>
      <c r="DI417" s="2"/>
      <c r="DJ417" s="2"/>
      <c r="DK417" s="2"/>
      <c r="DL417" s="2"/>
      <c r="DM417" s="2"/>
      <c r="DN417" s="2"/>
      <c r="DO417" s="2"/>
      <c r="DP417" s="2"/>
      <c r="DQ417" s="2"/>
      <c r="DR417" s="2"/>
      <c r="DS417" s="2"/>
      <c r="DT417" s="2"/>
      <c r="DU417" s="2"/>
      <c r="DV417" s="2"/>
      <c r="DW417" s="2"/>
      <c r="DX417" s="2"/>
      <c r="DY417" s="2"/>
      <c r="DZ417" s="2"/>
      <c r="EA417" s="2"/>
      <c r="EB417" s="2"/>
      <c r="EC417" s="2"/>
      <c r="ED417" s="2"/>
      <c r="EE417" s="2"/>
      <c r="EF417" s="2"/>
      <c r="EG417" s="2"/>
      <c r="EH417" s="2"/>
      <c r="EI417" s="2"/>
      <c r="EJ417" s="2"/>
      <c r="EK417" s="2"/>
      <c r="EL417" s="2"/>
      <c r="EM417" s="2"/>
      <c r="EN417" s="2"/>
      <c r="EO417" s="2"/>
      <c r="EP417" s="2"/>
      <c r="EQ417" s="2"/>
      <c r="ER417" s="2"/>
      <c r="ES417" s="2"/>
      <c r="ET417" s="2"/>
      <c r="EU417" s="2"/>
      <c r="EV417" s="2"/>
      <c r="EW417" s="2"/>
      <c r="EX417" s="2"/>
      <c r="EY417" s="2"/>
      <c r="EZ417" s="2"/>
      <c r="FA417" s="2"/>
      <c r="FB417" s="2"/>
      <c r="FC417" s="2"/>
      <c r="FD417" s="2"/>
      <c r="FE417" s="2"/>
      <c r="FF417" s="2"/>
      <c r="FG417" s="2"/>
      <c r="FH417" s="2"/>
      <c r="FI417" s="2"/>
      <c r="FJ417" s="2"/>
      <c r="FK417" s="2"/>
      <c r="FL417" s="2"/>
      <c r="FM417" s="2"/>
      <c r="FN417" s="2"/>
      <c r="FO417" s="2"/>
      <c r="FP417" s="2"/>
      <c r="FQ417" s="2"/>
      <c r="FR417" s="2"/>
      <c r="FS417" s="2"/>
      <c r="FT417" s="2"/>
      <c r="FU417" s="2"/>
      <c r="FV417" s="2"/>
      <c r="FW417" s="2"/>
      <c r="FX417" s="2"/>
      <c r="FY417" s="2"/>
      <c r="FZ417" s="2"/>
      <c r="GA417" s="2"/>
      <c r="GB417" s="2"/>
      <c r="GC417" s="2"/>
      <c r="GD417" s="2"/>
      <c r="GE417" s="2"/>
      <c r="GF417" s="2"/>
      <c r="GG417" s="2"/>
      <c r="GH417" s="2"/>
      <c r="GI417" s="2"/>
      <c r="GJ417" s="2"/>
      <c r="GK417" s="2"/>
      <c r="GL417" s="2"/>
      <c r="GM417" s="2"/>
      <c r="GN417" s="2"/>
      <c r="GO417" s="2"/>
      <c r="GP417" s="2"/>
      <c r="GQ417" s="2"/>
      <c r="GR417" s="2"/>
      <c r="GS417" s="2"/>
      <c r="GT417" s="2"/>
      <c r="GU417" s="2"/>
      <c r="GV417" s="2"/>
      <c r="GW417" s="2"/>
      <c r="GX417" s="2"/>
      <c r="GY417" s="2"/>
      <c r="GZ417" s="2"/>
      <c r="HA417" s="2"/>
      <c r="HB417" s="2"/>
      <c r="HC417" s="2"/>
      <c r="HD417" s="2"/>
      <c r="HE417" s="2"/>
      <c r="HF417" s="2"/>
      <c r="HG417" s="2"/>
      <c r="HH417" s="2"/>
      <c r="HI417" s="2"/>
      <c r="HJ417" s="2"/>
      <c r="HK417" s="2"/>
      <c r="HL417" s="2"/>
      <c r="HM417" s="2"/>
      <c r="HN417" s="2"/>
      <c r="HO417" s="2"/>
      <c r="HP417" s="2"/>
      <c r="HQ417" s="2"/>
      <c r="HR417" s="2"/>
      <c r="HS417" s="2"/>
      <c r="HT417" s="2"/>
      <c r="HU417" s="2"/>
      <c r="HV417" s="2"/>
      <c r="HW417" s="2"/>
      <c r="HX417" s="2"/>
      <c r="HY417" s="2"/>
      <c r="HZ417" s="2"/>
      <c r="IA417" s="2"/>
      <c r="IB417" s="2"/>
      <c r="IC417" s="2"/>
      <c r="ID417" s="2"/>
      <c r="IE417" s="2"/>
      <c r="IF417" s="2"/>
      <c r="IG417" s="2"/>
      <c r="IH417" s="2"/>
      <c r="II417" s="2"/>
      <c r="IJ417" s="2"/>
      <c r="IK417" s="2"/>
      <c r="IL417" s="2"/>
      <c r="IM417" s="2"/>
      <c r="IN417" s="2"/>
      <c r="IO417" s="2"/>
      <c r="IP417" s="2"/>
      <c r="IQ417" s="2"/>
      <c r="IR417" s="2"/>
      <c r="IS417" s="2"/>
      <c r="IT417" s="2"/>
      <c r="IU417" s="2"/>
      <c r="IV417" s="2"/>
    </row>
    <row r="418" spans="1:256" ht="45" customHeight="1" thickTop="1" thickBot="1" x14ac:dyDescent="0.55000000000000004">
      <c r="B418" s="23"/>
      <c r="C418" s="326"/>
      <c r="D418" s="327"/>
      <c r="E418" s="154"/>
      <c r="F418" s="199"/>
      <c r="G418" s="156"/>
      <c r="H418" s="244"/>
      <c r="I418" s="244"/>
      <c r="J418" s="244"/>
      <c r="K418" s="244"/>
      <c r="L418" s="244"/>
      <c r="M418" s="244"/>
      <c r="N418" s="244"/>
      <c r="O418" s="244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  <c r="CG418" s="2"/>
      <c r="CH418" s="2"/>
      <c r="CI418" s="2"/>
      <c r="CJ418" s="2"/>
      <c r="CK418" s="2"/>
      <c r="CL418" s="2"/>
      <c r="CM418" s="2"/>
      <c r="CN418" s="2"/>
      <c r="CO418" s="2"/>
      <c r="CP418" s="2"/>
      <c r="CQ418" s="2"/>
      <c r="CR418" s="2"/>
      <c r="CS418" s="2"/>
      <c r="CT418" s="2"/>
      <c r="CU418" s="2"/>
      <c r="CV418" s="2"/>
      <c r="CW418" s="2"/>
      <c r="CX418" s="2"/>
      <c r="CY418" s="2"/>
      <c r="CZ418" s="2"/>
      <c r="DA418" s="2"/>
      <c r="DB418" s="2"/>
      <c r="DC418" s="2"/>
      <c r="DD418" s="2"/>
      <c r="DE418" s="2"/>
      <c r="DF418" s="2"/>
      <c r="DG418" s="2"/>
      <c r="DH418" s="2"/>
      <c r="DI418" s="2"/>
      <c r="DJ418" s="2"/>
      <c r="DK418" s="2"/>
      <c r="DL418" s="2"/>
      <c r="DM418" s="2"/>
      <c r="DN418" s="2"/>
      <c r="DO418" s="2"/>
      <c r="DP418" s="2"/>
      <c r="DQ418" s="2"/>
      <c r="DR418" s="2"/>
      <c r="DS418" s="2"/>
      <c r="DT418" s="2"/>
      <c r="DU418" s="2"/>
      <c r="DV418" s="2"/>
      <c r="DW418" s="2"/>
      <c r="DX418" s="2"/>
      <c r="DY418" s="2"/>
      <c r="DZ418" s="2"/>
      <c r="EA418" s="2"/>
      <c r="EB418" s="2"/>
      <c r="EC418" s="2"/>
      <c r="ED418" s="2"/>
      <c r="EE418" s="2"/>
      <c r="EF418" s="2"/>
      <c r="EG418" s="2"/>
      <c r="EH418" s="2"/>
      <c r="EI418" s="2"/>
      <c r="EJ418" s="2"/>
      <c r="EK418" s="2"/>
      <c r="EL418" s="2"/>
      <c r="EM418" s="2"/>
      <c r="EN418" s="2"/>
      <c r="EO418" s="2"/>
      <c r="EP418" s="2"/>
      <c r="EQ418" s="2"/>
      <c r="ER418" s="2"/>
      <c r="ES418" s="2"/>
      <c r="ET418" s="2"/>
      <c r="EU418" s="2"/>
      <c r="EV418" s="2"/>
      <c r="EW418" s="2"/>
      <c r="EX418" s="2"/>
      <c r="EY418" s="2"/>
      <c r="EZ418" s="2"/>
      <c r="FA418" s="2"/>
      <c r="FB418" s="2"/>
      <c r="FC418" s="2"/>
      <c r="FD418" s="2"/>
      <c r="FE418" s="2"/>
      <c r="FF418" s="2"/>
      <c r="FG418" s="2"/>
      <c r="FH418" s="2"/>
      <c r="FI418" s="2"/>
      <c r="FJ418" s="2"/>
      <c r="FK418" s="2"/>
      <c r="FL418" s="2"/>
      <c r="FM418" s="2"/>
      <c r="FN418" s="2"/>
      <c r="FO418" s="2"/>
      <c r="FP418" s="2"/>
      <c r="FQ418" s="2"/>
      <c r="FR418" s="2"/>
      <c r="FS418" s="2"/>
      <c r="FT418" s="2"/>
      <c r="FU418" s="2"/>
      <c r="FV418" s="2"/>
      <c r="FW418" s="2"/>
      <c r="FX418" s="2"/>
      <c r="FY418" s="2"/>
      <c r="FZ418" s="2"/>
      <c r="GA418" s="2"/>
      <c r="GB418" s="2"/>
      <c r="GC418" s="2"/>
      <c r="GD418" s="2"/>
      <c r="GE418" s="2"/>
      <c r="GF418" s="2"/>
      <c r="GG418" s="2"/>
      <c r="GH418" s="2"/>
      <c r="GI418" s="2"/>
      <c r="GJ418" s="2"/>
      <c r="GK418" s="2"/>
      <c r="GL418" s="2"/>
      <c r="GM418" s="2"/>
      <c r="GN418" s="2"/>
      <c r="GO418" s="2"/>
      <c r="GP418" s="2"/>
      <c r="GQ418" s="2"/>
      <c r="GR418" s="2"/>
      <c r="GS418" s="2"/>
      <c r="GT418" s="2"/>
      <c r="GU418" s="2"/>
      <c r="GV418" s="2"/>
      <c r="GW418" s="2"/>
      <c r="GX418" s="2"/>
      <c r="GY418" s="2"/>
      <c r="GZ418" s="2"/>
      <c r="HA418" s="2"/>
      <c r="HB418" s="2"/>
      <c r="HC418" s="2"/>
      <c r="HD418" s="2"/>
      <c r="HE418" s="2"/>
      <c r="HF418" s="2"/>
      <c r="HG418" s="2"/>
      <c r="HH418" s="2"/>
      <c r="HI418" s="2"/>
      <c r="HJ418" s="2"/>
      <c r="HK418" s="2"/>
      <c r="HL418" s="2"/>
      <c r="HM418" s="2"/>
      <c r="HN418" s="2"/>
      <c r="HO418" s="2"/>
      <c r="HP418" s="2"/>
      <c r="HQ418" s="2"/>
      <c r="HR418" s="2"/>
      <c r="HS418" s="2"/>
      <c r="HT418" s="2"/>
      <c r="HU418" s="2"/>
      <c r="HV418" s="2"/>
      <c r="HW418" s="2"/>
      <c r="HX418" s="2"/>
      <c r="HY418" s="2"/>
      <c r="HZ418" s="2"/>
      <c r="IA418" s="2"/>
      <c r="IB418" s="2"/>
      <c r="IC418" s="2"/>
      <c r="ID418" s="2"/>
      <c r="IE418" s="2"/>
      <c r="IF418" s="2"/>
      <c r="IG418" s="2"/>
      <c r="IH418" s="2"/>
      <c r="II418" s="2"/>
      <c r="IJ418" s="2"/>
      <c r="IK418" s="2"/>
      <c r="IL418" s="2"/>
      <c r="IM418" s="2"/>
      <c r="IN418" s="2"/>
      <c r="IO418" s="2"/>
      <c r="IP418" s="2"/>
      <c r="IQ418" s="2"/>
      <c r="IR418" s="2"/>
      <c r="IS418" s="2"/>
      <c r="IT418" s="2"/>
      <c r="IU418" s="2"/>
      <c r="IV418" s="2"/>
    </row>
    <row r="419" spans="1:256" ht="45" customHeight="1" thickTop="1" thickBot="1" x14ac:dyDescent="0.55000000000000004">
      <c r="B419" s="29"/>
      <c r="C419" s="503" t="s">
        <v>7</v>
      </c>
      <c r="D419" s="505" t="s">
        <v>8</v>
      </c>
      <c r="E419" s="507"/>
      <c r="F419" s="503" t="s">
        <v>9</v>
      </c>
      <c r="G419" s="509" t="s">
        <v>10</v>
      </c>
      <c r="H419" s="510"/>
      <c r="I419" s="498" t="s">
        <v>2</v>
      </c>
      <c r="J419" s="499"/>
      <c r="K419" s="499"/>
      <c r="L419" s="500"/>
      <c r="M419" s="490" t="s">
        <v>3</v>
      </c>
      <c r="N419" s="30"/>
      <c r="O419" s="31"/>
      <c r="P419" s="2"/>
      <c r="Q419" s="23"/>
      <c r="R419" s="23"/>
      <c r="S419" s="23"/>
      <c r="T419" s="23"/>
      <c r="U419" s="23"/>
      <c r="V419" s="23"/>
      <c r="W419" s="23"/>
      <c r="X419" s="23"/>
      <c r="Y419" s="23"/>
      <c r="Z419" s="23"/>
      <c r="AA419" s="23"/>
      <c r="AB419" s="23"/>
      <c r="AC419" s="23"/>
      <c r="AD419" s="23"/>
      <c r="AE419" s="23"/>
      <c r="AF419" s="23"/>
      <c r="AG419" s="23"/>
      <c r="AH419" s="23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  <c r="CG419" s="2"/>
      <c r="CH419" s="2"/>
      <c r="CI419" s="2"/>
      <c r="CJ419" s="2"/>
      <c r="CK419" s="2"/>
      <c r="CL419" s="2"/>
      <c r="CM419" s="2"/>
      <c r="CN419" s="2"/>
      <c r="CO419" s="2"/>
      <c r="CP419" s="2"/>
      <c r="CQ419" s="2"/>
      <c r="CR419" s="2"/>
      <c r="CS419" s="2"/>
      <c r="CT419" s="2"/>
      <c r="CU419" s="2"/>
      <c r="CV419" s="2"/>
      <c r="CW419" s="2"/>
      <c r="CX419" s="2"/>
      <c r="CY419" s="2"/>
      <c r="CZ419" s="2"/>
      <c r="DA419" s="2"/>
      <c r="DB419" s="2"/>
      <c r="DC419" s="2"/>
      <c r="DD419" s="2"/>
      <c r="DE419" s="2"/>
      <c r="DF419" s="2"/>
      <c r="DG419" s="2"/>
      <c r="DH419" s="2"/>
      <c r="DI419" s="2"/>
      <c r="DJ419" s="2"/>
      <c r="DK419" s="2"/>
      <c r="DL419" s="2"/>
      <c r="DM419" s="2"/>
      <c r="DN419" s="2"/>
      <c r="DO419" s="2"/>
      <c r="DP419" s="2"/>
      <c r="DQ419" s="2"/>
      <c r="DR419" s="2"/>
      <c r="DS419" s="2"/>
      <c r="DT419" s="2"/>
      <c r="DU419" s="2"/>
      <c r="DV419" s="2"/>
      <c r="DW419" s="2"/>
      <c r="DX419" s="2"/>
      <c r="DY419" s="2"/>
      <c r="DZ419" s="2"/>
      <c r="EA419" s="2"/>
      <c r="EB419" s="2"/>
      <c r="EC419" s="2"/>
      <c r="ED419" s="2"/>
      <c r="EE419" s="2"/>
      <c r="EF419" s="2"/>
      <c r="EG419" s="2"/>
      <c r="EH419" s="2"/>
      <c r="EI419" s="2"/>
      <c r="EJ419" s="2"/>
      <c r="EK419" s="2"/>
      <c r="EL419" s="2"/>
      <c r="EM419" s="2"/>
      <c r="EN419" s="2"/>
      <c r="EO419" s="2"/>
      <c r="EP419" s="2"/>
      <c r="EQ419" s="2"/>
      <c r="ER419" s="2"/>
      <c r="ES419" s="2"/>
      <c r="ET419" s="2"/>
      <c r="EU419" s="2"/>
      <c r="EV419" s="2"/>
      <c r="EW419" s="2"/>
      <c r="EX419" s="2"/>
      <c r="EY419" s="2"/>
      <c r="EZ419" s="2"/>
      <c r="FA419" s="2"/>
      <c r="FB419" s="2"/>
      <c r="FC419" s="2"/>
      <c r="FD419" s="2"/>
      <c r="FE419" s="2"/>
      <c r="FF419" s="2"/>
      <c r="FG419" s="2"/>
      <c r="FH419" s="2"/>
      <c r="FI419" s="2"/>
      <c r="FJ419" s="2"/>
      <c r="FK419" s="2"/>
      <c r="FL419" s="2"/>
      <c r="FM419" s="2"/>
      <c r="FN419" s="2"/>
      <c r="FO419" s="2"/>
      <c r="FP419" s="2"/>
      <c r="FQ419" s="2"/>
      <c r="FR419" s="2"/>
      <c r="FS419" s="2"/>
      <c r="FT419" s="2"/>
      <c r="FU419" s="2"/>
      <c r="FV419" s="2"/>
      <c r="FW419" s="2"/>
      <c r="FX419" s="2"/>
      <c r="FY419" s="2"/>
      <c r="FZ419" s="2"/>
      <c r="GA419" s="2"/>
      <c r="GB419" s="2"/>
      <c r="GC419" s="2"/>
      <c r="GD419" s="2"/>
      <c r="GE419" s="2"/>
      <c r="GF419" s="2"/>
      <c r="GG419" s="2"/>
      <c r="GH419" s="2"/>
      <c r="GI419" s="2"/>
      <c r="GJ419" s="2"/>
      <c r="GK419" s="2"/>
      <c r="GL419" s="2"/>
      <c r="GM419" s="2"/>
      <c r="GN419" s="2"/>
      <c r="GO419" s="2"/>
      <c r="GP419" s="2"/>
      <c r="GQ419" s="2"/>
      <c r="GR419" s="2"/>
      <c r="GS419" s="2"/>
      <c r="GT419" s="2"/>
      <c r="GU419" s="2"/>
      <c r="GV419" s="2"/>
      <c r="GW419" s="2"/>
      <c r="GX419" s="2"/>
      <c r="GY419" s="2"/>
      <c r="GZ419" s="2"/>
      <c r="HA419" s="2"/>
      <c r="HB419" s="2"/>
      <c r="HC419" s="2"/>
      <c r="HD419" s="2"/>
      <c r="HE419" s="2"/>
      <c r="HF419" s="2"/>
      <c r="HG419" s="2"/>
      <c r="HH419" s="2"/>
      <c r="HI419" s="2"/>
      <c r="HJ419" s="2"/>
      <c r="HK419" s="2"/>
      <c r="HL419" s="2"/>
      <c r="HM419" s="2"/>
      <c r="HN419" s="2"/>
      <c r="HO419" s="2"/>
      <c r="HP419" s="2"/>
      <c r="HQ419" s="2"/>
      <c r="HR419" s="2"/>
      <c r="HS419" s="2"/>
      <c r="HT419" s="2"/>
      <c r="HU419" s="2"/>
      <c r="HV419" s="2"/>
      <c r="HW419" s="2"/>
      <c r="HX419" s="2"/>
      <c r="HY419" s="2"/>
      <c r="HZ419" s="2"/>
      <c r="IA419" s="2"/>
      <c r="IB419" s="2"/>
      <c r="IC419" s="2"/>
      <c r="ID419" s="2"/>
      <c r="IE419" s="2"/>
      <c r="IF419" s="2"/>
      <c r="IG419" s="2"/>
      <c r="IH419" s="2"/>
      <c r="II419" s="2"/>
      <c r="IJ419" s="2"/>
      <c r="IK419" s="2"/>
      <c r="IL419" s="2"/>
      <c r="IM419" s="2"/>
      <c r="IN419" s="2"/>
      <c r="IO419" s="2"/>
      <c r="IP419" s="2"/>
      <c r="IQ419" s="2"/>
      <c r="IR419" s="2"/>
      <c r="IS419" s="2"/>
      <c r="IT419" s="2"/>
      <c r="IU419" s="2"/>
      <c r="IV419" s="2"/>
    </row>
    <row r="420" spans="1:256" ht="45" customHeight="1" thickTop="1" thickBot="1" x14ac:dyDescent="0.55000000000000004">
      <c r="A420" s="32"/>
      <c r="B420" s="29"/>
      <c r="C420" s="504"/>
      <c r="D420" s="506"/>
      <c r="E420" s="508"/>
      <c r="F420" s="504"/>
      <c r="G420" s="33">
        <v>2020</v>
      </c>
      <c r="H420" s="34">
        <v>2021</v>
      </c>
      <c r="I420" s="35">
        <v>2020</v>
      </c>
      <c r="J420" s="15">
        <v>2021</v>
      </c>
      <c r="K420" s="15" t="s">
        <v>5</v>
      </c>
      <c r="L420" s="15" t="s">
        <v>6</v>
      </c>
      <c r="M420" s="491"/>
      <c r="N420" s="36"/>
      <c r="O420" s="37"/>
      <c r="P420" s="2"/>
      <c r="Q420" s="23"/>
      <c r="R420" s="23"/>
      <c r="S420" s="23"/>
      <c r="T420" s="23"/>
      <c r="U420" s="23"/>
      <c r="V420" s="23"/>
      <c r="W420" s="23"/>
      <c r="X420" s="23"/>
      <c r="Y420" s="23"/>
      <c r="Z420" s="23"/>
      <c r="AA420" s="23"/>
      <c r="AB420" s="23"/>
      <c r="AC420" s="23"/>
      <c r="AD420" s="23"/>
      <c r="AE420" s="23"/>
      <c r="AF420" s="23"/>
      <c r="AG420" s="23"/>
      <c r="AH420" s="23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2"/>
      <c r="CF420" s="2"/>
      <c r="CG420" s="2"/>
      <c r="CH420" s="2"/>
      <c r="CI420" s="2"/>
      <c r="CJ420" s="2"/>
      <c r="CK420" s="2"/>
      <c r="CL420" s="2"/>
      <c r="CM420" s="2"/>
      <c r="CN420" s="2"/>
      <c r="CO420" s="2"/>
      <c r="CP420" s="2"/>
      <c r="CQ420" s="2"/>
      <c r="CR420" s="2"/>
      <c r="CS420" s="2"/>
      <c r="CT420" s="2"/>
      <c r="CU420" s="2"/>
      <c r="CV420" s="2"/>
      <c r="CW420" s="2"/>
      <c r="CX420" s="2"/>
      <c r="CY420" s="2"/>
      <c r="CZ420" s="2"/>
      <c r="DA420" s="2"/>
      <c r="DB420" s="2"/>
      <c r="DC420" s="2"/>
      <c r="DD420" s="2"/>
      <c r="DE420" s="2"/>
      <c r="DF420" s="2"/>
      <c r="DG420" s="2"/>
      <c r="DH420" s="2"/>
      <c r="DI420" s="2"/>
      <c r="DJ420" s="2"/>
      <c r="DK420" s="2"/>
      <c r="DL420" s="2"/>
      <c r="DM420" s="2"/>
      <c r="DN420" s="2"/>
      <c r="DO420" s="2"/>
      <c r="DP420" s="2"/>
      <c r="DQ420" s="2"/>
      <c r="DR420" s="2"/>
      <c r="DS420" s="2"/>
      <c r="DT420" s="2"/>
      <c r="DU420" s="2"/>
      <c r="DV420" s="2"/>
      <c r="DW420" s="2"/>
      <c r="DX420" s="2"/>
      <c r="DY420" s="2"/>
      <c r="DZ420" s="2"/>
      <c r="EA420" s="2"/>
      <c r="EB420" s="2"/>
      <c r="EC420" s="2"/>
      <c r="ED420" s="2"/>
      <c r="EE420" s="2"/>
      <c r="EF420" s="2"/>
      <c r="EG420" s="2"/>
      <c r="EH420" s="2"/>
      <c r="EI420" s="2"/>
      <c r="EJ420" s="2"/>
      <c r="EK420" s="2"/>
      <c r="EL420" s="2"/>
      <c r="EM420" s="2"/>
      <c r="EN420" s="2"/>
      <c r="EO420" s="2"/>
      <c r="EP420" s="2"/>
      <c r="EQ420" s="2"/>
      <c r="ER420" s="2"/>
      <c r="ES420" s="2"/>
      <c r="ET420" s="2"/>
      <c r="EU420" s="2"/>
      <c r="EV420" s="2"/>
      <c r="EW420" s="2"/>
      <c r="EX420" s="2"/>
      <c r="EY420" s="2"/>
      <c r="EZ420" s="2"/>
      <c r="FA420" s="2"/>
      <c r="FB420" s="2"/>
      <c r="FC420" s="2"/>
      <c r="FD420" s="2"/>
      <c r="FE420" s="2"/>
      <c r="FF420" s="2"/>
      <c r="FG420" s="2"/>
      <c r="FH420" s="2"/>
      <c r="FI420" s="2"/>
      <c r="FJ420" s="2"/>
      <c r="FK420" s="2"/>
      <c r="FL420" s="2"/>
      <c r="FM420" s="2"/>
      <c r="FN420" s="2"/>
      <c r="FO420" s="2"/>
      <c r="FP420" s="2"/>
      <c r="FQ420" s="2"/>
      <c r="FR420" s="2"/>
      <c r="FS420" s="2"/>
      <c r="FT420" s="2"/>
      <c r="FU420" s="2"/>
      <c r="FV420" s="2"/>
      <c r="FW420" s="2"/>
      <c r="FX420" s="2"/>
      <c r="FY420" s="2"/>
      <c r="FZ420" s="2"/>
      <c r="GA420" s="2"/>
      <c r="GB420" s="2"/>
      <c r="GC420" s="2"/>
      <c r="GD420" s="2"/>
      <c r="GE420" s="2"/>
      <c r="GF420" s="2"/>
      <c r="GG420" s="2"/>
      <c r="GH420" s="2"/>
      <c r="GI420" s="2"/>
      <c r="GJ420" s="2"/>
      <c r="GK420" s="2"/>
      <c r="GL420" s="2"/>
      <c r="GM420" s="2"/>
      <c r="GN420" s="2"/>
      <c r="GO420" s="2"/>
      <c r="GP420" s="2"/>
      <c r="GQ420" s="2"/>
      <c r="GR420" s="2"/>
      <c r="GS420" s="2"/>
      <c r="GT420" s="2"/>
      <c r="GU420" s="2"/>
      <c r="GV420" s="2"/>
      <c r="GW420" s="2"/>
      <c r="GX420" s="2"/>
      <c r="GY420" s="2"/>
      <c r="GZ420" s="2"/>
      <c r="HA420" s="2"/>
      <c r="HB420" s="2"/>
      <c r="HC420" s="2"/>
      <c r="HD420" s="2"/>
      <c r="HE420" s="2"/>
      <c r="HF420" s="2"/>
      <c r="HG420" s="2"/>
      <c r="HH420" s="2"/>
      <c r="HI420" s="2"/>
      <c r="HJ420" s="2"/>
      <c r="HK420" s="2"/>
      <c r="HL420" s="2"/>
      <c r="HM420" s="2"/>
      <c r="HN420" s="2"/>
      <c r="HO420" s="2"/>
      <c r="HP420" s="2"/>
      <c r="HQ420" s="2"/>
      <c r="HR420" s="2"/>
      <c r="HS420" s="2"/>
      <c r="HT420" s="2"/>
      <c r="HU420" s="2"/>
      <c r="HV420" s="2"/>
      <c r="HW420" s="2"/>
      <c r="HX420" s="2"/>
      <c r="HY420" s="2"/>
      <c r="HZ420" s="2"/>
      <c r="IA420" s="2"/>
      <c r="IB420" s="2"/>
      <c r="IC420" s="2"/>
      <c r="ID420" s="2"/>
      <c r="IE420" s="2"/>
      <c r="IF420" s="2"/>
      <c r="IG420" s="2"/>
      <c r="IH420" s="2"/>
      <c r="II420" s="2"/>
      <c r="IJ420" s="2"/>
      <c r="IK420" s="2"/>
      <c r="IL420" s="2"/>
      <c r="IM420" s="2"/>
      <c r="IN420" s="2"/>
      <c r="IO420" s="2"/>
      <c r="IP420" s="2"/>
      <c r="IQ420" s="2"/>
      <c r="IR420" s="2"/>
      <c r="IS420" s="2"/>
      <c r="IT420" s="2"/>
      <c r="IU420" s="2"/>
      <c r="IV420" s="2"/>
    </row>
    <row r="421" spans="1:256" ht="45" customHeight="1" thickTop="1" thickBot="1" x14ac:dyDescent="0.55000000000000004">
      <c r="B421" s="29"/>
      <c r="C421" s="522" t="s">
        <v>465</v>
      </c>
      <c r="D421" s="523"/>
      <c r="E421" s="523"/>
      <c r="F421" s="523"/>
      <c r="G421" s="38"/>
      <c r="H421" s="38"/>
      <c r="I421" s="38">
        <f>SUM(I422,I428)</f>
        <v>12120</v>
      </c>
      <c r="J421" s="38">
        <f>SUM(J422,J428)</f>
        <v>12160</v>
      </c>
      <c r="K421" s="38">
        <f t="shared" ref="K421:M421" si="33">SUM(K422,K428)</f>
        <v>0</v>
      </c>
      <c r="L421" s="38">
        <f t="shared" si="33"/>
        <v>0</v>
      </c>
      <c r="M421" s="38">
        <f t="shared" si="33"/>
        <v>0</v>
      </c>
      <c r="N421" s="38"/>
      <c r="O421" s="38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  <c r="CA421" s="2"/>
      <c r="CB421" s="2"/>
      <c r="CC421" s="2"/>
      <c r="CD421" s="2"/>
      <c r="CE421" s="2"/>
      <c r="CF421" s="2"/>
      <c r="CG421" s="2"/>
      <c r="CH421" s="2"/>
      <c r="CI421" s="2"/>
      <c r="CJ421" s="2"/>
      <c r="CK421" s="2"/>
      <c r="CL421" s="2"/>
      <c r="CM421" s="2"/>
      <c r="CN421" s="2"/>
      <c r="CO421" s="2"/>
      <c r="CP421" s="2"/>
      <c r="CQ421" s="2"/>
      <c r="CR421" s="2"/>
      <c r="CS421" s="2"/>
      <c r="CT421" s="2"/>
      <c r="CU421" s="2"/>
      <c r="CV421" s="2"/>
      <c r="CW421" s="2"/>
      <c r="CX421" s="2"/>
      <c r="CY421" s="2"/>
      <c r="CZ421" s="2"/>
      <c r="DA421" s="2"/>
      <c r="DB421" s="2"/>
      <c r="DC421" s="2"/>
      <c r="DD421" s="2"/>
      <c r="DE421" s="2"/>
      <c r="DF421" s="2"/>
      <c r="DG421" s="2"/>
      <c r="DH421" s="2"/>
      <c r="DI421" s="2"/>
      <c r="DJ421" s="2"/>
      <c r="DK421" s="2"/>
      <c r="DL421" s="2"/>
      <c r="DM421" s="2"/>
      <c r="DN421" s="2"/>
      <c r="DO421" s="2"/>
      <c r="DP421" s="2"/>
      <c r="DQ421" s="2"/>
      <c r="DR421" s="2"/>
      <c r="DS421" s="2"/>
      <c r="DT421" s="2"/>
      <c r="DU421" s="2"/>
      <c r="DV421" s="2"/>
      <c r="DW421" s="2"/>
      <c r="DX421" s="2"/>
      <c r="DY421" s="2"/>
      <c r="DZ421" s="2"/>
      <c r="EA421" s="2"/>
      <c r="EB421" s="2"/>
      <c r="EC421" s="2"/>
      <c r="ED421" s="2"/>
      <c r="EE421" s="2"/>
      <c r="EF421" s="2"/>
      <c r="EG421" s="2"/>
      <c r="EH421" s="2"/>
      <c r="EI421" s="2"/>
      <c r="EJ421" s="2"/>
      <c r="EK421" s="2"/>
      <c r="EL421" s="2"/>
      <c r="EM421" s="2"/>
      <c r="EN421" s="2"/>
      <c r="EO421" s="2"/>
      <c r="EP421" s="2"/>
      <c r="EQ421" s="2"/>
      <c r="ER421" s="2"/>
      <c r="ES421" s="2"/>
      <c r="ET421" s="2"/>
      <c r="EU421" s="2"/>
      <c r="EV421" s="2"/>
      <c r="EW421" s="2"/>
      <c r="EX421" s="2"/>
      <c r="EY421" s="2"/>
      <c r="EZ421" s="2"/>
      <c r="FA421" s="2"/>
      <c r="FB421" s="2"/>
      <c r="FC421" s="2"/>
      <c r="FD421" s="2"/>
      <c r="FE421" s="2"/>
      <c r="FF421" s="2"/>
      <c r="FG421" s="2"/>
      <c r="FH421" s="2"/>
      <c r="FI421" s="2"/>
      <c r="FJ421" s="2"/>
      <c r="FK421" s="2"/>
      <c r="FL421" s="2"/>
      <c r="FM421" s="2"/>
      <c r="FN421" s="2"/>
      <c r="FO421" s="2"/>
      <c r="FP421" s="2"/>
      <c r="FQ421" s="2"/>
      <c r="FR421" s="2"/>
      <c r="FS421" s="2"/>
      <c r="FT421" s="2"/>
      <c r="FU421" s="2"/>
      <c r="FV421" s="2"/>
      <c r="FW421" s="2"/>
      <c r="FX421" s="2"/>
      <c r="FY421" s="2"/>
      <c r="FZ421" s="2"/>
      <c r="GA421" s="2"/>
      <c r="GB421" s="2"/>
      <c r="GC421" s="2"/>
      <c r="GD421" s="2"/>
      <c r="GE421" s="2"/>
      <c r="GF421" s="2"/>
      <c r="GG421" s="2"/>
      <c r="GH421" s="2"/>
      <c r="GI421" s="2"/>
      <c r="GJ421" s="2"/>
      <c r="GK421" s="2"/>
      <c r="GL421" s="2"/>
      <c r="GM421" s="2"/>
      <c r="GN421" s="2"/>
      <c r="GO421" s="2"/>
      <c r="GP421" s="2"/>
      <c r="GQ421" s="2"/>
      <c r="GR421" s="2"/>
      <c r="GS421" s="2"/>
      <c r="GT421" s="2"/>
      <c r="GU421" s="2"/>
      <c r="GV421" s="2"/>
      <c r="GW421" s="2"/>
      <c r="GX421" s="2"/>
      <c r="GY421" s="2"/>
      <c r="GZ421" s="2"/>
      <c r="HA421" s="2"/>
      <c r="HB421" s="2"/>
      <c r="HC421" s="2"/>
      <c r="HD421" s="2"/>
      <c r="HE421" s="2"/>
      <c r="HF421" s="2"/>
      <c r="HG421" s="2"/>
      <c r="HH421" s="2"/>
      <c r="HI421" s="2"/>
      <c r="HJ421" s="2"/>
      <c r="HK421" s="2"/>
      <c r="HL421" s="2"/>
      <c r="HM421" s="2"/>
      <c r="HN421" s="2"/>
      <c r="HO421" s="2"/>
      <c r="HP421" s="2"/>
      <c r="HQ421" s="2"/>
      <c r="HR421" s="2"/>
      <c r="HS421" s="2"/>
      <c r="HT421" s="2"/>
      <c r="HU421" s="2"/>
      <c r="HV421" s="2"/>
      <c r="HW421" s="2"/>
      <c r="HX421" s="2"/>
      <c r="HY421" s="2"/>
      <c r="HZ421" s="2"/>
      <c r="IA421" s="2"/>
      <c r="IB421" s="2"/>
      <c r="IC421" s="2"/>
      <c r="ID421" s="2"/>
      <c r="IE421" s="2"/>
      <c r="IF421" s="2"/>
      <c r="IG421" s="2"/>
      <c r="IH421" s="2"/>
      <c r="II421" s="2"/>
      <c r="IJ421" s="2"/>
      <c r="IK421" s="2"/>
      <c r="IL421" s="2"/>
      <c r="IM421" s="2"/>
      <c r="IN421" s="2"/>
      <c r="IO421" s="2"/>
      <c r="IP421" s="2"/>
      <c r="IQ421" s="2"/>
      <c r="IR421" s="2"/>
      <c r="IS421" s="2"/>
      <c r="IT421" s="2"/>
      <c r="IU421" s="2"/>
      <c r="IV421" s="2"/>
    </row>
    <row r="422" spans="1:256" ht="45" customHeight="1" thickTop="1" thickBot="1" x14ac:dyDescent="0.55000000000000004">
      <c r="B422" s="29"/>
      <c r="C422" s="328" t="s">
        <v>466</v>
      </c>
      <c r="D422" s="329" t="s">
        <v>467</v>
      </c>
      <c r="E422" s="330"/>
      <c r="F422" s="331"/>
      <c r="G422" s="332"/>
      <c r="H422" s="332"/>
      <c r="I422" s="332">
        <f>SUM(I423,I425,I426)+I427</f>
        <v>2280</v>
      </c>
      <c r="J422" s="332">
        <f>SUM(J423,J425,J426)+J427</f>
        <v>2050</v>
      </c>
      <c r="K422" s="332">
        <f t="shared" ref="K422:M422" si="34">SUM(K423,K425,K426)+K427</f>
        <v>0</v>
      </c>
      <c r="L422" s="332">
        <f t="shared" si="34"/>
        <v>0</v>
      </c>
      <c r="M422" s="332">
        <f t="shared" si="34"/>
        <v>0</v>
      </c>
      <c r="N422" s="332"/>
      <c r="O422" s="332"/>
      <c r="P422" s="2"/>
      <c r="Q422" s="333"/>
      <c r="R422" s="333"/>
      <c r="S422" s="333"/>
      <c r="T422" s="333"/>
      <c r="U422" s="333"/>
      <c r="V422" s="333"/>
      <c r="W422" s="333"/>
      <c r="X422" s="333"/>
      <c r="Y422" s="333"/>
      <c r="Z422" s="333"/>
      <c r="AA422" s="333"/>
      <c r="AB422" s="333"/>
      <c r="AC422" s="333"/>
      <c r="AD422" s="333"/>
      <c r="AE422" s="333"/>
      <c r="AF422" s="333"/>
      <c r="AG422" s="333"/>
      <c r="AH422" s="333"/>
      <c r="AI422" s="333"/>
      <c r="AJ422" s="333"/>
      <c r="AK422" s="333"/>
      <c r="AL422" s="333"/>
      <c r="AM422" s="333"/>
      <c r="AN422" s="333"/>
      <c r="AO422" s="333"/>
      <c r="AP422" s="333"/>
      <c r="AQ422" s="333"/>
      <c r="AR422" s="333"/>
      <c r="AS422" s="333"/>
      <c r="AT422" s="333"/>
      <c r="AU422" s="333"/>
      <c r="AV422" s="333"/>
      <c r="AW422" s="333"/>
      <c r="AX422" s="333"/>
      <c r="AY422" s="333"/>
      <c r="AZ422" s="333"/>
      <c r="BA422" s="333"/>
      <c r="BB422" s="333"/>
      <c r="BC422" s="333"/>
      <c r="BD422" s="333"/>
      <c r="BE422" s="333"/>
      <c r="BF422" s="333"/>
      <c r="BG422" s="333"/>
      <c r="BH422" s="333"/>
      <c r="BI422" s="333"/>
      <c r="BJ422" s="333"/>
      <c r="BK422" s="333"/>
      <c r="BL422" s="333"/>
      <c r="BM422" s="333"/>
      <c r="BN422" s="333"/>
      <c r="BO422" s="333"/>
      <c r="BP422" s="333"/>
      <c r="BQ422" s="333"/>
      <c r="BR422" s="333"/>
      <c r="BS422" s="333"/>
      <c r="BT422" s="333"/>
      <c r="BU422" s="333"/>
      <c r="BV422" s="333"/>
      <c r="BW422" s="333"/>
      <c r="BX422" s="333"/>
      <c r="BY422" s="333"/>
      <c r="BZ422" s="333"/>
      <c r="CA422" s="333"/>
      <c r="CB422" s="333"/>
      <c r="CC422" s="333"/>
      <c r="CD422" s="333"/>
      <c r="CE422" s="333"/>
      <c r="CF422" s="333"/>
      <c r="CG422" s="333"/>
      <c r="CH422" s="333"/>
      <c r="CI422" s="333"/>
      <c r="CJ422" s="333"/>
      <c r="CK422" s="333"/>
      <c r="CL422" s="333"/>
      <c r="CM422" s="333"/>
      <c r="CN422" s="333"/>
      <c r="CO422" s="333"/>
      <c r="CP422" s="333"/>
      <c r="CQ422" s="333"/>
      <c r="CR422" s="333"/>
      <c r="CS422" s="333"/>
      <c r="CT422" s="333"/>
      <c r="CU422" s="333"/>
      <c r="CV422" s="333"/>
      <c r="CW422" s="333"/>
      <c r="CX422" s="333"/>
      <c r="CY422" s="333"/>
      <c r="CZ422" s="333"/>
      <c r="DA422" s="333"/>
      <c r="DB422" s="333"/>
      <c r="DC422" s="333"/>
      <c r="DD422" s="333"/>
      <c r="DE422" s="333"/>
      <c r="DF422" s="333"/>
      <c r="DG422" s="333"/>
      <c r="DH422" s="333"/>
      <c r="DI422" s="333"/>
      <c r="DJ422" s="333"/>
      <c r="DK422" s="333"/>
      <c r="DL422" s="333"/>
      <c r="DM422" s="333"/>
      <c r="DN422" s="333"/>
      <c r="DO422" s="333"/>
      <c r="DP422" s="333"/>
      <c r="DQ422" s="333"/>
      <c r="DR422" s="333"/>
      <c r="DS422" s="333"/>
      <c r="DT422" s="333"/>
      <c r="DU422" s="333"/>
      <c r="DV422" s="333"/>
      <c r="DW422" s="333"/>
      <c r="DX422" s="333"/>
      <c r="DY422" s="333"/>
      <c r="DZ422" s="333"/>
      <c r="EA422" s="333"/>
      <c r="EB422" s="333"/>
      <c r="EC422" s="333"/>
      <c r="ED422" s="333"/>
      <c r="EE422" s="333"/>
      <c r="EF422" s="333"/>
      <c r="EG422" s="333"/>
      <c r="EH422" s="333"/>
      <c r="EI422" s="333"/>
      <c r="EJ422" s="333"/>
      <c r="EK422" s="333"/>
      <c r="EL422" s="333"/>
      <c r="EM422" s="333"/>
      <c r="EN422" s="333"/>
      <c r="EO422" s="333"/>
      <c r="EP422" s="333"/>
      <c r="EQ422" s="333"/>
      <c r="ER422" s="333"/>
      <c r="ES422" s="333"/>
      <c r="ET422" s="333"/>
      <c r="EU422" s="333"/>
      <c r="EV422" s="333"/>
      <c r="EW422" s="333"/>
      <c r="EX422" s="333"/>
      <c r="EY422" s="333"/>
      <c r="EZ422" s="333"/>
      <c r="FA422" s="333"/>
      <c r="FB422" s="333"/>
      <c r="FC422" s="333"/>
      <c r="FD422" s="333"/>
      <c r="FE422" s="333"/>
      <c r="FF422" s="333"/>
      <c r="FG422" s="333"/>
      <c r="FH422" s="333"/>
      <c r="FI422" s="333"/>
      <c r="FJ422" s="333"/>
      <c r="FK422" s="333"/>
      <c r="FL422" s="333"/>
      <c r="FM422" s="333"/>
      <c r="FN422" s="333"/>
      <c r="FO422" s="333"/>
      <c r="FP422" s="333"/>
      <c r="FQ422" s="333"/>
      <c r="FR422" s="333"/>
      <c r="FS422" s="333"/>
      <c r="FT422" s="333"/>
      <c r="FU422" s="333"/>
      <c r="FV422" s="333"/>
      <c r="FW422" s="333"/>
      <c r="FX422" s="333"/>
      <c r="FY422" s="333"/>
      <c r="FZ422" s="333"/>
      <c r="GA422" s="333"/>
      <c r="GB422" s="333"/>
      <c r="GC422" s="333"/>
      <c r="GD422" s="333"/>
      <c r="GE422" s="333"/>
      <c r="GF422" s="333"/>
      <c r="GG422" s="333"/>
      <c r="GH422" s="333"/>
      <c r="GI422" s="333"/>
      <c r="GJ422" s="333"/>
      <c r="GK422" s="333"/>
      <c r="GL422" s="333"/>
      <c r="GM422" s="333"/>
      <c r="GN422" s="333"/>
      <c r="GO422" s="333"/>
      <c r="GP422" s="333"/>
      <c r="GQ422" s="333"/>
      <c r="GR422" s="333"/>
      <c r="GS422" s="333"/>
      <c r="GT422" s="333"/>
      <c r="GU422" s="333"/>
      <c r="GV422" s="333"/>
      <c r="GW422" s="333"/>
      <c r="GX422" s="333"/>
      <c r="GY422" s="333"/>
      <c r="GZ422" s="333"/>
      <c r="HA422" s="333"/>
      <c r="HB422" s="333"/>
      <c r="HC422" s="333"/>
      <c r="HD422" s="333"/>
      <c r="HE422" s="333"/>
      <c r="HF422" s="333"/>
      <c r="HG422" s="333"/>
      <c r="HH422" s="333"/>
      <c r="HI422" s="333"/>
      <c r="HJ422" s="333"/>
      <c r="HK422" s="333"/>
      <c r="HL422" s="333"/>
      <c r="HM422" s="333"/>
      <c r="HN422" s="333"/>
      <c r="HO422" s="333"/>
      <c r="HP422" s="333"/>
      <c r="HQ422" s="333"/>
      <c r="HR422" s="333"/>
      <c r="HS422" s="333"/>
      <c r="HT422" s="333"/>
      <c r="HU422" s="333"/>
      <c r="HV422" s="333"/>
      <c r="HW422" s="333"/>
      <c r="HX422" s="333"/>
      <c r="HY422" s="333"/>
      <c r="HZ422" s="333"/>
      <c r="IA422" s="333"/>
      <c r="IB422" s="333"/>
      <c r="IC422" s="333"/>
      <c r="ID422" s="333"/>
      <c r="IE422" s="333"/>
      <c r="IF422" s="333"/>
      <c r="IG422" s="333"/>
      <c r="IH422" s="333"/>
      <c r="II422" s="333"/>
      <c r="IJ422" s="333"/>
      <c r="IK422" s="333"/>
      <c r="IL422" s="333"/>
      <c r="IM422" s="333"/>
      <c r="IN422" s="333"/>
      <c r="IO422" s="333"/>
      <c r="IP422" s="333"/>
      <c r="IQ422" s="333"/>
      <c r="IR422" s="333"/>
      <c r="IS422" s="333"/>
      <c r="IT422" s="333"/>
      <c r="IU422" s="333"/>
      <c r="IV422" s="333"/>
    </row>
    <row r="423" spans="1:256" s="334" customFormat="1" ht="45" customHeight="1" x14ac:dyDescent="0.5">
      <c r="B423" s="335"/>
      <c r="C423" s="336" t="s">
        <v>468</v>
      </c>
      <c r="D423" s="336" t="s">
        <v>469</v>
      </c>
      <c r="E423" s="337"/>
      <c r="F423" s="336" t="s">
        <v>469</v>
      </c>
      <c r="G423" s="338"/>
      <c r="H423" s="338"/>
      <c r="I423" s="338">
        <f>I424</f>
        <v>450</v>
      </c>
      <c r="J423" s="338">
        <f>J424</f>
        <v>450</v>
      </c>
      <c r="K423" s="338">
        <f>K424</f>
        <v>0</v>
      </c>
      <c r="L423" s="338"/>
      <c r="M423" s="338"/>
      <c r="N423" s="338"/>
      <c r="O423" s="338"/>
      <c r="P423" s="2"/>
      <c r="Q423" s="339"/>
      <c r="R423" s="339"/>
      <c r="S423" s="339"/>
      <c r="T423" s="339"/>
      <c r="U423" s="339"/>
      <c r="V423" s="339"/>
      <c r="W423" s="339"/>
      <c r="X423" s="339"/>
      <c r="Y423" s="339"/>
      <c r="Z423" s="339"/>
      <c r="AA423" s="339"/>
      <c r="AB423" s="339"/>
      <c r="AC423" s="339"/>
      <c r="AD423" s="339"/>
      <c r="AE423" s="339"/>
      <c r="AF423" s="339"/>
      <c r="AG423" s="339"/>
      <c r="AH423" s="339"/>
      <c r="AI423" s="339"/>
      <c r="AJ423" s="339"/>
      <c r="AK423" s="339"/>
      <c r="AL423" s="339"/>
      <c r="AM423" s="339"/>
      <c r="AN423" s="339"/>
      <c r="AO423" s="339"/>
      <c r="AP423" s="339"/>
      <c r="AQ423" s="339"/>
      <c r="AR423" s="339"/>
      <c r="AS423" s="339"/>
      <c r="AT423" s="339"/>
      <c r="AU423" s="339"/>
      <c r="AV423" s="339"/>
      <c r="AW423" s="339"/>
      <c r="AX423" s="339"/>
      <c r="AY423" s="339"/>
      <c r="AZ423" s="339"/>
      <c r="BA423" s="339"/>
      <c r="BB423" s="339"/>
      <c r="BC423" s="339"/>
      <c r="BD423" s="339"/>
      <c r="BE423" s="339"/>
      <c r="BF423" s="339"/>
      <c r="BG423" s="339"/>
      <c r="BH423" s="339"/>
      <c r="BI423" s="339"/>
      <c r="BJ423" s="339"/>
      <c r="BK423" s="339"/>
      <c r="BL423" s="339"/>
      <c r="BM423" s="339"/>
      <c r="BN423" s="339"/>
      <c r="BO423" s="339"/>
      <c r="BP423" s="339"/>
      <c r="BQ423" s="339"/>
      <c r="BR423" s="339"/>
      <c r="BS423" s="339"/>
      <c r="BT423" s="339"/>
      <c r="BU423" s="339"/>
      <c r="BV423" s="339"/>
      <c r="BW423" s="339"/>
      <c r="BX423" s="339"/>
      <c r="BY423" s="339"/>
      <c r="BZ423" s="339"/>
      <c r="CA423" s="339"/>
      <c r="CB423" s="339"/>
      <c r="CC423" s="339"/>
      <c r="CD423" s="339"/>
      <c r="CE423" s="339"/>
      <c r="CF423" s="339"/>
      <c r="CG423" s="339"/>
      <c r="CH423" s="339"/>
      <c r="CI423" s="339"/>
      <c r="CJ423" s="339"/>
      <c r="CK423" s="339"/>
      <c r="CL423" s="339"/>
      <c r="CM423" s="339"/>
      <c r="CN423" s="339"/>
      <c r="CO423" s="339"/>
      <c r="CP423" s="339"/>
      <c r="CQ423" s="339"/>
      <c r="CR423" s="339"/>
      <c r="CS423" s="339"/>
      <c r="CT423" s="339"/>
      <c r="CU423" s="339"/>
      <c r="CV423" s="339"/>
      <c r="CW423" s="339"/>
      <c r="CX423" s="339"/>
      <c r="CY423" s="339"/>
      <c r="CZ423" s="339"/>
      <c r="DA423" s="339"/>
      <c r="DB423" s="339"/>
      <c r="DC423" s="339"/>
      <c r="DD423" s="339"/>
      <c r="DE423" s="339"/>
      <c r="DF423" s="339"/>
      <c r="DG423" s="339"/>
      <c r="DH423" s="339"/>
      <c r="DI423" s="339"/>
      <c r="DJ423" s="339"/>
      <c r="DK423" s="339"/>
      <c r="DL423" s="339"/>
      <c r="DM423" s="339"/>
      <c r="DN423" s="339"/>
      <c r="DO423" s="339"/>
      <c r="DP423" s="339"/>
      <c r="DQ423" s="339"/>
      <c r="DR423" s="339"/>
      <c r="DS423" s="339"/>
      <c r="DT423" s="339"/>
      <c r="DU423" s="339"/>
      <c r="DV423" s="339"/>
      <c r="DW423" s="339"/>
      <c r="DX423" s="339"/>
      <c r="DY423" s="339"/>
      <c r="DZ423" s="339"/>
      <c r="EA423" s="339"/>
      <c r="EB423" s="339"/>
      <c r="EC423" s="339"/>
      <c r="ED423" s="339"/>
      <c r="EE423" s="339"/>
      <c r="EF423" s="339"/>
      <c r="EG423" s="339"/>
      <c r="EH423" s="339"/>
      <c r="EI423" s="339"/>
      <c r="EJ423" s="339"/>
      <c r="EK423" s="339"/>
      <c r="EL423" s="339"/>
      <c r="EM423" s="339"/>
      <c r="EN423" s="339"/>
      <c r="EO423" s="339"/>
      <c r="EP423" s="339"/>
      <c r="EQ423" s="339"/>
      <c r="ER423" s="339"/>
      <c r="ES423" s="339"/>
      <c r="ET423" s="339"/>
      <c r="EU423" s="339"/>
      <c r="EV423" s="339"/>
      <c r="EW423" s="339"/>
      <c r="EX423" s="339"/>
      <c r="EY423" s="339"/>
      <c r="EZ423" s="339"/>
      <c r="FA423" s="339"/>
      <c r="FB423" s="339"/>
      <c r="FC423" s="339"/>
      <c r="FD423" s="339"/>
      <c r="FE423" s="339"/>
      <c r="FF423" s="339"/>
      <c r="FG423" s="339"/>
      <c r="FH423" s="339"/>
      <c r="FI423" s="339"/>
      <c r="FJ423" s="339"/>
      <c r="FK423" s="339"/>
      <c r="FL423" s="339"/>
      <c r="FM423" s="339"/>
      <c r="FN423" s="339"/>
      <c r="FO423" s="339"/>
      <c r="FP423" s="339"/>
      <c r="FQ423" s="339"/>
      <c r="FR423" s="339"/>
      <c r="FS423" s="339"/>
      <c r="FT423" s="339"/>
      <c r="FU423" s="339"/>
      <c r="FV423" s="339"/>
      <c r="FW423" s="339"/>
      <c r="FX423" s="339"/>
      <c r="FY423" s="339"/>
      <c r="FZ423" s="339"/>
      <c r="GA423" s="339"/>
      <c r="GB423" s="339"/>
      <c r="GC423" s="339"/>
      <c r="GD423" s="339"/>
      <c r="GE423" s="339"/>
      <c r="GF423" s="339"/>
      <c r="GG423" s="339"/>
      <c r="GH423" s="339"/>
      <c r="GI423" s="339"/>
      <c r="GJ423" s="339"/>
      <c r="GK423" s="339"/>
      <c r="GL423" s="339"/>
      <c r="GM423" s="339"/>
      <c r="GN423" s="339"/>
      <c r="GO423" s="339"/>
      <c r="GP423" s="339"/>
      <c r="GQ423" s="339"/>
      <c r="GR423" s="339"/>
      <c r="GS423" s="339"/>
      <c r="GT423" s="339"/>
      <c r="GU423" s="339"/>
      <c r="GV423" s="339"/>
      <c r="GW423" s="339"/>
      <c r="GX423" s="339"/>
      <c r="GY423" s="339"/>
      <c r="GZ423" s="339"/>
      <c r="HA423" s="339"/>
      <c r="HB423" s="339"/>
      <c r="HC423" s="339"/>
      <c r="HD423" s="339"/>
      <c r="HE423" s="339"/>
      <c r="HF423" s="339"/>
      <c r="HG423" s="339"/>
      <c r="HH423" s="339"/>
      <c r="HI423" s="339"/>
      <c r="HJ423" s="339"/>
      <c r="HK423" s="339"/>
      <c r="HL423" s="339"/>
      <c r="HM423" s="339"/>
      <c r="HN423" s="339"/>
      <c r="HO423" s="339"/>
      <c r="HP423" s="339"/>
      <c r="HQ423" s="339"/>
      <c r="HR423" s="339"/>
      <c r="HS423" s="339"/>
      <c r="HT423" s="339"/>
      <c r="HU423" s="339"/>
      <c r="HV423" s="339"/>
      <c r="HW423" s="339"/>
      <c r="HX423" s="339"/>
      <c r="HY423" s="339"/>
      <c r="HZ423" s="339"/>
      <c r="IA423" s="339"/>
      <c r="IB423" s="339"/>
      <c r="IC423" s="339"/>
      <c r="ID423" s="339"/>
      <c r="IE423" s="339"/>
      <c r="IF423" s="339"/>
      <c r="IG423" s="339"/>
      <c r="IH423" s="339"/>
      <c r="II423" s="339"/>
      <c r="IJ423" s="339"/>
      <c r="IK423" s="339"/>
      <c r="IL423" s="339"/>
      <c r="IM423" s="339"/>
      <c r="IN423" s="339"/>
      <c r="IO423" s="339"/>
      <c r="IP423" s="339"/>
      <c r="IQ423" s="339"/>
      <c r="IR423" s="339"/>
      <c r="IS423" s="339"/>
      <c r="IT423" s="339"/>
      <c r="IU423" s="339"/>
      <c r="IV423" s="339"/>
    </row>
    <row r="424" spans="1:256" s="340" customFormat="1" ht="45" customHeight="1" x14ac:dyDescent="0.5">
      <c r="B424" s="341"/>
      <c r="C424" s="56"/>
      <c r="D424" s="56"/>
      <c r="E424" s="342" t="s">
        <v>19</v>
      </c>
      <c r="F424" s="343" t="s">
        <v>470</v>
      </c>
      <c r="G424" s="169"/>
      <c r="H424" s="169"/>
      <c r="I424" s="169">
        <v>450</v>
      </c>
      <c r="J424" s="169">
        <v>450</v>
      </c>
      <c r="K424" s="169"/>
      <c r="L424" s="169"/>
      <c r="M424" s="344"/>
      <c r="N424" s="344"/>
      <c r="O424" s="344"/>
      <c r="P424" s="2"/>
      <c r="Q424" s="345"/>
      <c r="R424" s="345"/>
      <c r="S424" s="345"/>
      <c r="T424" s="345"/>
      <c r="U424" s="345"/>
      <c r="V424" s="345"/>
      <c r="W424" s="345"/>
      <c r="X424" s="345"/>
      <c r="Y424" s="345"/>
      <c r="Z424" s="345"/>
      <c r="AA424" s="345"/>
      <c r="AB424" s="345"/>
      <c r="AC424" s="345"/>
      <c r="AD424" s="345"/>
      <c r="AE424" s="345"/>
      <c r="AF424" s="345"/>
      <c r="AG424" s="345"/>
      <c r="AH424" s="345"/>
      <c r="AI424" s="345"/>
      <c r="AJ424" s="345"/>
      <c r="AK424" s="345"/>
      <c r="AL424" s="345"/>
      <c r="AM424" s="345"/>
      <c r="AN424" s="345"/>
      <c r="AO424" s="345"/>
      <c r="AP424" s="345"/>
      <c r="AQ424" s="345"/>
      <c r="AR424" s="345"/>
      <c r="AS424" s="345"/>
      <c r="AT424" s="345"/>
      <c r="AU424" s="345"/>
      <c r="AV424" s="345"/>
      <c r="AW424" s="345"/>
      <c r="AX424" s="345"/>
      <c r="AY424" s="345"/>
      <c r="AZ424" s="345"/>
      <c r="BA424" s="345"/>
      <c r="BB424" s="345"/>
      <c r="BC424" s="345"/>
      <c r="BD424" s="345"/>
      <c r="BE424" s="345"/>
      <c r="BF424" s="345"/>
      <c r="BG424" s="345"/>
      <c r="BH424" s="345"/>
      <c r="BI424" s="345"/>
      <c r="BJ424" s="345"/>
      <c r="BK424" s="345"/>
      <c r="BL424" s="345"/>
      <c r="BM424" s="345"/>
      <c r="BN424" s="345"/>
      <c r="BO424" s="345"/>
      <c r="BP424" s="345"/>
      <c r="BQ424" s="345"/>
      <c r="BR424" s="345"/>
      <c r="BS424" s="345"/>
      <c r="BT424" s="345"/>
      <c r="BU424" s="345"/>
      <c r="BV424" s="345"/>
      <c r="BW424" s="345"/>
      <c r="BX424" s="345"/>
      <c r="BY424" s="345"/>
      <c r="BZ424" s="345"/>
      <c r="CA424" s="345"/>
      <c r="CB424" s="345"/>
      <c r="CC424" s="345"/>
      <c r="CD424" s="345"/>
      <c r="CE424" s="345"/>
      <c r="CF424" s="345"/>
      <c r="CG424" s="345"/>
      <c r="CH424" s="345"/>
      <c r="CI424" s="345"/>
      <c r="CJ424" s="345"/>
      <c r="CK424" s="345"/>
      <c r="CL424" s="345"/>
      <c r="CM424" s="345"/>
      <c r="CN424" s="345"/>
      <c r="CO424" s="345"/>
      <c r="CP424" s="345"/>
      <c r="CQ424" s="345"/>
      <c r="CR424" s="345"/>
      <c r="CS424" s="345"/>
      <c r="CT424" s="345"/>
      <c r="CU424" s="345"/>
      <c r="CV424" s="345"/>
      <c r="CW424" s="345"/>
      <c r="CX424" s="345"/>
      <c r="CY424" s="345"/>
      <c r="CZ424" s="345"/>
      <c r="DA424" s="345"/>
      <c r="DB424" s="345"/>
      <c r="DC424" s="345"/>
      <c r="DD424" s="345"/>
      <c r="DE424" s="345"/>
      <c r="DF424" s="345"/>
      <c r="DG424" s="345"/>
      <c r="DH424" s="345"/>
      <c r="DI424" s="345"/>
      <c r="DJ424" s="345"/>
      <c r="DK424" s="345"/>
      <c r="DL424" s="345"/>
      <c r="DM424" s="345"/>
      <c r="DN424" s="345"/>
      <c r="DO424" s="345"/>
      <c r="DP424" s="345"/>
      <c r="DQ424" s="345"/>
      <c r="DR424" s="345"/>
      <c r="DS424" s="345"/>
      <c r="DT424" s="345"/>
      <c r="DU424" s="345"/>
      <c r="DV424" s="345"/>
      <c r="DW424" s="345"/>
      <c r="DX424" s="345"/>
      <c r="DY424" s="345"/>
      <c r="DZ424" s="345"/>
      <c r="EA424" s="345"/>
      <c r="EB424" s="345"/>
      <c r="EC424" s="345"/>
      <c r="ED424" s="345"/>
      <c r="EE424" s="345"/>
      <c r="EF424" s="345"/>
      <c r="EG424" s="345"/>
      <c r="EH424" s="345"/>
      <c r="EI424" s="345"/>
      <c r="EJ424" s="345"/>
      <c r="EK424" s="345"/>
      <c r="EL424" s="345"/>
      <c r="EM424" s="345"/>
      <c r="EN424" s="345"/>
      <c r="EO424" s="345"/>
      <c r="EP424" s="345"/>
      <c r="EQ424" s="345"/>
      <c r="ER424" s="345"/>
      <c r="ES424" s="345"/>
      <c r="ET424" s="345"/>
      <c r="EU424" s="345"/>
      <c r="EV424" s="345"/>
      <c r="EW424" s="345"/>
      <c r="EX424" s="345"/>
      <c r="EY424" s="345"/>
      <c r="EZ424" s="345"/>
      <c r="FA424" s="345"/>
      <c r="FB424" s="345"/>
      <c r="FC424" s="345"/>
      <c r="FD424" s="345"/>
      <c r="FE424" s="345"/>
      <c r="FF424" s="345"/>
      <c r="FG424" s="345"/>
      <c r="FH424" s="345"/>
      <c r="FI424" s="345"/>
      <c r="FJ424" s="345"/>
      <c r="FK424" s="345"/>
      <c r="FL424" s="345"/>
      <c r="FM424" s="345"/>
      <c r="FN424" s="345"/>
      <c r="FO424" s="345"/>
      <c r="FP424" s="345"/>
      <c r="FQ424" s="345"/>
      <c r="FR424" s="345"/>
      <c r="FS424" s="345"/>
      <c r="FT424" s="345"/>
      <c r="FU424" s="345"/>
      <c r="FV424" s="345"/>
      <c r="FW424" s="345"/>
      <c r="FX424" s="345"/>
      <c r="FY424" s="345"/>
      <c r="FZ424" s="345"/>
      <c r="GA424" s="345"/>
      <c r="GB424" s="345"/>
      <c r="GC424" s="345"/>
      <c r="GD424" s="345"/>
      <c r="GE424" s="345"/>
      <c r="GF424" s="345"/>
      <c r="GG424" s="345"/>
      <c r="GH424" s="345"/>
      <c r="GI424" s="345"/>
      <c r="GJ424" s="345"/>
      <c r="GK424" s="345"/>
      <c r="GL424" s="345"/>
      <c r="GM424" s="345"/>
      <c r="GN424" s="345"/>
      <c r="GO424" s="345"/>
      <c r="GP424" s="345"/>
      <c r="GQ424" s="345"/>
      <c r="GR424" s="345"/>
      <c r="GS424" s="345"/>
      <c r="GT424" s="345"/>
      <c r="GU424" s="345"/>
      <c r="GV424" s="345"/>
      <c r="GW424" s="345"/>
      <c r="GX424" s="345"/>
      <c r="GY424" s="345"/>
      <c r="GZ424" s="345"/>
      <c r="HA424" s="345"/>
      <c r="HB424" s="345"/>
      <c r="HC424" s="345"/>
      <c r="HD424" s="345"/>
      <c r="HE424" s="345"/>
      <c r="HF424" s="345"/>
      <c r="HG424" s="345"/>
      <c r="HH424" s="345"/>
      <c r="HI424" s="345"/>
      <c r="HJ424" s="345"/>
      <c r="HK424" s="345"/>
      <c r="HL424" s="345"/>
      <c r="HM424" s="345"/>
      <c r="HN424" s="345"/>
      <c r="HO424" s="345"/>
      <c r="HP424" s="345"/>
      <c r="HQ424" s="345"/>
      <c r="HR424" s="345"/>
      <c r="HS424" s="345"/>
      <c r="HT424" s="345"/>
      <c r="HU424" s="345"/>
      <c r="HV424" s="345"/>
      <c r="HW424" s="345"/>
      <c r="HX424" s="345"/>
      <c r="HY424" s="345"/>
      <c r="HZ424" s="345"/>
      <c r="IA424" s="345"/>
      <c r="IB424" s="345"/>
      <c r="IC424" s="345"/>
      <c r="ID424" s="345"/>
      <c r="IE424" s="345"/>
      <c r="IF424" s="345"/>
      <c r="IG424" s="345"/>
      <c r="IH424" s="345"/>
      <c r="II424" s="345"/>
      <c r="IJ424" s="345"/>
      <c r="IK424" s="345"/>
      <c r="IL424" s="345"/>
      <c r="IM424" s="345"/>
      <c r="IN424" s="345"/>
      <c r="IO424" s="345"/>
      <c r="IP424" s="345"/>
      <c r="IQ424" s="345"/>
      <c r="IR424" s="345"/>
      <c r="IS424" s="345"/>
      <c r="IT424" s="345"/>
      <c r="IU424" s="345"/>
      <c r="IV424" s="345"/>
    </row>
    <row r="425" spans="1:256" ht="45" customHeight="1" x14ac:dyDescent="0.5">
      <c r="B425" s="29"/>
      <c r="C425" s="56" t="s">
        <v>471</v>
      </c>
      <c r="D425" s="56" t="s">
        <v>178</v>
      </c>
      <c r="E425" s="57" t="s">
        <v>19</v>
      </c>
      <c r="F425" s="56" t="s">
        <v>178</v>
      </c>
      <c r="G425" s="168"/>
      <c r="H425" s="53"/>
      <c r="I425" s="53">
        <v>1560</v>
      </c>
      <c r="J425" s="53">
        <v>500</v>
      </c>
      <c r="K425" s="53"/>
      <c r="L425" s="53"/>
      <c r="M425" s="53"/>
      <c r="N425" s="53"/>
      <c r="O425" s="53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  <c r="CB425" s="2"/>
      <c r="CC425" s="2"/>
      <c r="CD425" s="2"/>
      <c r="CE425" s="2"/>
      <c r="CF425" s="2"/>
      <c r="CG425" s="2"/>
      <c r="CH425" s="2"/>
      <c r="CI425" s="2"/>
      <c r="CJ425" s="2"/>
      <c r="CK425" s="2"/>
      <c r="CL425" s="2"/>
      <c r="CM425" s="2"/>
      <c r="CN425" s="2"/>
      <c r="CO425" s="2"/>
      <c r="CP425" s="2"/>
      <c r="CQ425" s="2"/>
      <c r="CR425" s="2"/>
      <c r="CS425" s="2"/>
      <c r="CT425" s="2"/>
      <c r="CU425" s="2"/>
      <c r="CV425" s="2"/>
      <c r="CW425" s="2"/>
      <c r="CX425" s="2"/>
      <c r="CY425" s="2"/>
      <c r="CZ425" s="2"/>
      <c r="DA425" s="2"/>
      <c r="DB425" s="2"/>
      <c r="DC425" s="2"/>
      <c r="DD425" s="2"/>
      <c r="DE425" s="2"/>
      <c r="DF425" s="2"/>
      <c r="DG425" s="2"/>
      <c r="DH425" s="2"/>
      <c r="DI425" s="2"/>
      <c r="DJ425" s="2"/>
      <c r="DK425" s="2"/>
      <c r="DL425" s="2"/>
      <c r="DM425" s="2"/>
      <c r="DN425" s="2"/>
      <c r="DO425" s="2"/>
      <c r="DP425" s="2"/>
      <c r="DQ425" s="2"/>
      <c r="DR425" s="2"/>
      <c r="DS425" s="2"/>
      <c r="DT425" s="2"/>
      <c r="DU425" s="2"/>
      <c r="DV425" s="2"/>
      <c r="DW425" s="2"/>
      <c r="DX425" s="2"/>
      <c r="DY425" s="2"/>
      <c r="DZ425" s="2"/>
      <c r="EA425" s="2"/>
      <c r="EB425" s="2"/>
      <c r="EC425" s="2"/>
      <c r="ED425" s="2"/>
      <c r="EE425" s="2"/>
      <c r="EF425" s="2"/>
      <c r="EG425" s="2"/>
      <c r="EH425" s="2"/>
      <c r="EI425" s="2"/>
      <c r="EJ425" s="2"/>
      <c r="EK425" s="2"/>
      <c r="EL425" s="2"/>
      <c r="EM425" s="2"/>
      <c r="EN425" s="2"/>
      <c r="EO425" s="2"/>
      <c r="EP425" s="2"/>
      <c r="EQ425" s="2"/>
      <c r="ER425" s="2"/>
      <c r="ES425" s="2"/>
      <c r="ET425" s="2"/>
      <c r="EU425" s="2"/>
      <c r="EV425" s="2"/>
      <c r="EW425" s="2"/>
      <c r="EX425" s="2"/>
      <c r="EY425" s="2"/>
      <c r="EZ425" s="2"/>
      <c r="FA425" s="2"/>
      <c r="FB425" s="2"/>
      <c r="FC425" s="2"/>
      <c r="FD425" s="2"/>
      <c r="FE425" s="2"/>
      <c r="FF425" s="2"/>
      <c r="FG425" s="2"/>
      <c r="FH425" s="2"/>
      <c r="FI425" s="2"/>
      <c r="FJ425" s="2"/>
      <c r="FK425" s="2"/>
      <c r="FL425" s="2"/>
      <c r="FM425" s="2"/>
      <c r="FN425" s="2"/>
      <c r="FO425" s="2"/>
      <c r="FP425" s="2"/>
      <c r="FQ425" s="2"/>
      <c r="FR425" s="2"/>
      <c r="FS425" s="2"/>
      <c r="FT425" s="2"/>
      <c r="FU425" s="2"/>
      <c r="FV425" s="2"/>
      <c r="FW425" s="2"/>
      <c r="FX425" s="2"/>
      <c r="FY425" s="2"/>
      <c r="FZ425" s="2"/>
      <c r="GA425" s="2"/>
      <c r="GB425" s="2"/>
      <c r="GC425" s="2"/>
      <c r="GD425" s="2"/>
      <c r="GE425" s="2"/>
      <c r="GF425" s="2"/>
      <c r="GG425" s="2"/>
      <c r="GH425" s="2"/>
      <c r="GI425" s="2"/>
      <c r="GJ425" s="2"/>
      <c r="GK425" s="2"/>
      <c r="GL425" s="2"/>
      <c r="GM425" s="2"/>
      <c r="GN425" s="2"/>
      <c r="GO425" s="2"/>
      <c r="GP425" s="2"/>
      <c r="GQ425" s="2"/>
      <c r="GR425" s="2"/>
      <c r="GS425" s="2"/>
      <c r="GT425" s="2"/>
      <c r="GU425" s="2"/>
      <c r="GV425" s="2"/>
      <c r="GW425" s="2"/>
      <c r="GX425" s="2"/>
      <c r="GY425" s="2"/>
      <c r="GZ425" s="2"/>
      <c r="HA425" s="2"/>
      <c r="HB425" s="2"/>
      <c r="HC425" s="2"/>
      <c r="HD425" s="2"/>
      <c r="HE425" s="2"/>
      <c r="HF425" s="2"/>
      <c r="HG425" s="2"/>
      <c r="HH425" s="2"/>
      <c r="HI425" s="2"/>
      <c r="HJ425" s="2"/>
      <c r="HK425" s="2"/>
      <c r="HL425" s="2"/>
      <c r="HM425" s="2"/>
      <c r="HN425" s="2"/>
      <c r="HO425" s="2"/>
      <c r="HP425" s="2"/>
      <c r="HQ425" s="2"/>
      <c r="HR425" s="2"/>
      <c r="HS425" s="2"/>
      <c r="HT425" s="2"/>
      <c r="HU425" s="2"/>
      <c r="HV425" s="2"/>
      <c r="HW425" s="2"/>
      <c r="HX425" s="2"/>
      <c r="HY425" s="2"/>
      <c r="HZ425" s="2"/>
      <c r="IA425" s="2"/>
      <c r="IB425" s="2"/>
      <c r="IC425" s="2"/>
      <c r="ID425" s="2"/>
      <c r="IE425" s="2"/>
      <c r="IF425" s="2"/>
      <c r="IG425" s="2"/>
      <c r="IH425" s="2"/>
      <c r="II425" s="2"/>
      <c r="IJ425" s="2"/>
      <c r="IK425" s="2"/>
      <c r="IL425" s="2"/>
      <c r="IM425" s="2"/>
      <c r="IN425" s="2"/>
      <c r="IO425" s="2"/>
      <c r="IP425" s="2"/>
      <c r="IQ425" s="2"/>
      <c r="IR425" s="2"/>
      <c r="IS425" s="2"/>
      <c r="IT425" s="2"/>
      <c r="IU425" s="2"/>
      <c r="IV425" s="2"/>
    </row>
    <row r="426" spans="1:256" ht="45" customHeight="1" x14ac:dyDescent="0.5">
      <c r="B426" s="29"/>
      <c r="C426" s="55" t="s">
        <v>472</v>
      </c>
      <c r="D426" s="142" t="s">
        <v>473</v>
      </c>
      <c r="E426" s="57"/>
      <c r="F426" s="143" t="s">
        <v>474</v>
      </c>
      <c r="G426" s="344"/>
      <c r="H426" s="131"/>
      <c r="I426" s="131">
        <v>270</v>
      </c>
      <c r="J426" s="131">
        <v>270</v>
      </c>
      <c r="K426" s="131"/>
      <c r="L426" s="131"/>
      <c r="M426" s="131"/>
      <c r="N426" s="131"/>
      <c r="O426" s="131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  <c r="CB426" s="2"/>
      <c r="CC426" s="2"/>
      <c r="CD426" s="2"/>
      <c r="CE426" s="2"/>
      <c r="CF426" s="2"/>
      <c r="CG426" s="2"/>
      <c r="CH426" s="2"/>
      <c r="CI426" s="2"/>
      <c r="CJ426" s="2"/>
      <c r="CK426" s="2"/>
      <c r="CL426" s="2"/>
      <c r="CM426" s="2"/>
      <c r="CN426" s="2"/>
      <c r="CO426" s="2"/>
      <c r="CP426" s="2"/>
      <c r="CQ426" s="2"/>
      <c r="CR426" s="2"/>
      <c r="CS426" s="2"/>
      <c r="CT426" s="2"/>
      <c r="CU426" s="2"/>
      <c r="CV426" s="2"/>
      <c r="CW426" s="2"/>
      <c r="CX426" s="2"/>
      <c r="CY426" s="2"/>
      <c r="CZ426" s="2"/>
      <c r="DA426" s="2"/>
      <c r="DB426" s="2"/>
      <c r="DC426" s="2"/>
      <c r="DD426" s="2"/>
      <c r="DE426" s="2"/>
      <c r="DF426" s="2"/>
      <c r="DG426" s="2"/>
      <c r="DH426" s="2"/>
      <c r="DI426" s="2"/>
      <c r="DJ426" s="2"/>
      <c r="DK426" s="2"/>
      <c r="DL426" s="2"/>
      <c r="DM426" s="2"/>
      <c r="DN426" s="2"/>
      <c r="DO426" s="2"/>
      <c r="DP426" s="2"/>
      <c r="DQ426" s="2"/>
      <c r="DR426" s="2"/>
      <c r="DS426" s="2"/>
      <c r="DT426" s="2"/>
      <c r="DU426" s="2"/>
      <c r="DV426" s="2"/>
      <c r="DW426" s="2"/>
      <c r="DX426" s="2"/>
      <c r="DY426" s="2"/>
      <c r="DZ426" s="2"/>
      <c r="EA426" s="2"/>
      <c r="EB426" s="2"/>
      <c r="EC426" s="2"/>
      <c r="ED426" s="2"/>
      <c r="EE426" s="2"/>
      <c r="EF426" s="2"/>
      <c r="EG426" s="2"/>
      <c r="EH426" s="2"/>
      <c r="EI426" s="2"/>
      <c r="EJ426" s="2"/>
      <c r="EK426" s="2"/>
      <c r="EL426" s="2"/>
      <c r="EM426" s="2"/>
      <c r="EN426" s="2"/>
      <c r="EO426" s="2"/>
      <c r="EP426" s="2"/>
      <c r="EQ426" s="2"/>
      <c r="ER426" s="2"/>
      <c r="ES426" s="2"/>
      <c r="ET426" s="2"/>
      <c r="EU426" s="2"/>
      <c r="EV426" s="2"/>
      <c r="EW426" s="2"/>
      <c r="EX426" s="2"/>
      <c r="EY426" s="2"/>
      <c r="EZ426" s="2"/>
      <c r="FA426" s="2"/>
      <c r="FB426" s="2"/>
      <c r="FC426" s="2"/>
      <c r="FD426" s="2"/>
      <c r="FE426" s="2"/>
      <c r="FF426" s="2"/>
      <c r="FG426" s="2"/>
      <c r="FH426" s="2"/>
      <c r="FI426" s="2"/>
      <c r="FJ426" s="2"/>
      <c r="FK426" s="2"/>
      <c r="FL426" s="2"/>
      <c r="FM426" s="2"/>
      <c r="FN426" s="2"/>
      <c r="FO426" s="2"/>
      <c r="FP426" s="2"/>
      <c r="FQ426" s="2"/>
      <c r="FR426" s="2"/>
      <c r="FS426" s="2"/>
      <c r="FT426" s="2"/>
      <c r="FU426" s="2"/>
      <c r="FV426" s="2"/>
      <c r="FW426" s="2"/>
      <c r="FX426" s="2"/>
      <c r="FY426" s="2"/>
      <c r="FZ426" s="2"/>
      <c r="GA426" s="2"/>
      <c r="GB426" s="2"/>
      <c r="GC426" s="2"/>
      <c r="GD426" s="2"/>
      <c r="GE426" s="2"/>
      <c r="GF426" s="2"/>
      <c r="GG426" s="2"/>
      <c r="GH426" s="2"/>
      <c r="GI426" s="2"/>
      <c r="GJ426" s="2"/>
      <c r="GK426" s="2"/>
      <c r="GL426" s="2"/>
      <c r="GM426" s="2"/>
      <c r="GN426" s="2"/>
      <c r="GO426" s="2"/>
      <c r="GP426" s="2"/>
      <c r="GQ426" s="2"/>
      <c r="GR426" s="2"/>
      <c r="GS426" s="2"/>
      <c r="GT426" s="2"/>
      <c r="GU426" s="2"/>
      <c r="GV426" s="2"/>
      <c r="GW426" s="2"/>
      <c r="GX426" s="2"/>
      <c r="GY426" s="2"/>
      <c r="GZ426" s="2"/>
      <c r="HA426" s="2"/>
      <c r="HB426" s="2"/>
      <c r="HC426" s="2"/>
      <c r="HD426" s="2"/>
      <c r="HE426" s="2"/>
      <c r="HF426" s="2"/>
      <c r="HG426" s="2"/>
      <c r="HH426" s="2"/>
      <c r="HI426" s="2"/>
      <c r="HJ426" s="2"/>
      <c r="HK426" s="2"/>
      <c r="HL426" s="2"/>
      <c r="HM426" s="2"/>
      <c r="HN426" s="2"/>
      <c r="HO426" s="2"/>
      <c r="HP426" s="2"/>
      <c r="HQ426" s="2"/>
      <c r="HR426" s="2"/>
      <c r="HS426" s="2"/>
      <c r="HT426" s="2"/>
      <c r="HU426" s="2"/>
      <c r="HV426" s="2"/>
      <c r="HW426" s="2"/>
      <c r="HX426" s="2"/>
      <c r="HY426" s="2"/>
      <c r="HZ426" s="2"/>
      <c r="IA426" s="2"/>
      <c r="IB426" s="2"/>
      <c r="IC426" s="2"/>
      <c r="ID426" s="2"/>
      <c r="IE426" s="2"/>
      <c r="IF426" s="2"/>
      <c r="IG426" s="2"/>
      <c r="IH426" s="2"/>
      <c r="II426" s="2"/>
      <c r="IJ426" s="2"/>
      <c r="IK426" s="2"/>
      <c r="IL426" s="2"/>
      <c r="IM426" s="2"/>
      <c r="IN426" s="2"/>
      <c r="IO426" s="2"/>
      <c r="IP426" s="2"/>
      <c r="IQ426" s="2"/>
      <c r="IR426" s="2"/>
      <c r="IS426" s="2"/>
      <c r="IT426" s="2"/>
      <c r="IU426" s="2"/>
      <c r="IV426" s="2"/>
    </row>
    <row r="427" spans="1:256" ht="45" customHeight="1" thickBot="1" x14ac:dyDescent="0.55000000000000004">
      <c r="B427" s="29"/>
      <c r="C427" s="125" t="s">
        <v>475</v>
      </c>
      <c r="D427" s="126" t="s">
        <v>476</v>
      </c>
      <c r="E427" s="127" t="s">
        <v>19</v>
      </c>
      <c r="F427" s="214" t="s">
        <v>476</v>
      </c>
      <c r="G427" s="346"/>
      <c r="H427" s="346"/>
      <c r="I427" s="346">
        <v>0</v>
      </c>
      <c r="J427" s="346">
        <v>830</v>
      </c>
      <c r="K427" s="346"/>
      <c r="L427" s="347"/>
      <c r="M427" s="346"/>
      <c r="N427" s="346"/>
      <c r="O427" s="346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2"/>
      <c r="CA427" s="2"/>
      <c r="CB427" s="2"/>
      <c r="CC427" s="2"/>
      <c r="CD427" s="2"/>
      <c r="CE427" s="2"/>
      <c r="CF427" s="2"/>
      <c r="CG427" s="2"/>
      <c r="CH427" s="2"/>
      <c r="CI427" s="2"/>
      <c r="CJ427" s="2"/>
      <c r="CK427" s="2"/>
      <c r="CL427" s="2"/>
      <c r="CM427" s="2"/>
      <c r="CN427" s="2"/>
      <c r="CO427" s="2"/>
      <c r="CP427" s="2"/>
      <c r="CQ427" s="2"/>
      <c r="CR427" s="2"/>
      <c r="CS427" s="2"/>
      <c r="CT427" s="2"/>
      <c r="CU427" s="2"/>
      <c r="CV427" s="2"/>
      <c r="CW427" s="2"/>
      <c r="CX427" s="2"/>
      <c r="CY427" s="2"/>
      <c r="CZ427" s="2"/>
      <c r="DA427" s="2"/>
      <c r="DB427" s="2"/>
      <c r="DC427" s="2"/>
      <c r="DD427" s="2"/>
      <c r="DE427" s="2"/>
      <c r="DF427" s="2"/>
      <c r="DG427" s="2"/>
      <c r="DH427" s="2"/>
      <c r="DI427" s="2"/>
      <c r="DJ427" s="2"/>
      <c r="DK427" s="2"/>
      <c r="DL427" s="2"/>
      <c r="DM427" s="2"/>
      <c r="DN427" s="2"/>
      <c r="DO427" s="2"/>
      <c r="DP427" s="2"/>
      <c r="DQ427" s="2"/>
      <c r="DR427" s="2"/>
      <c r="DS427" s="2"/>
      <c r="DT427" s="2"/>
      <c r="DU427" s="2"/>
      <c r="DV427" s="2"/>
      <c r="DW427" s="2"/>
      <c r="DX427" s="2"/>
      <c r="DY427" s="2"/>
      <c r="DZ427" s="2"/>
      <c r="EA427" s="2"/>
      <c r="EB427" s="2"/>
      <c r="EC427" s="2"/>
      <c r="ED427" s="2"/>
      <c r="EE427" s="2"/>
      <c r="EF427" s="2"/>
      <c r="EG427" s="2"/>
      <c r="EH427" s="2"/>
      <c r="EI427" s="2"/>
      <c r="EJ427" s="2"/>
      <c r="EK427" s="2"/>
      <c r="EL427" s="2"/>
      <c r="EM427" s="2"/>
      <c r="EN427" s="2"/>
      <c r="EO427" s="2"/>
      <c r="EP427" s="2"/>
      <c r="EQ427" s="2"/>
      <c r="ER427" s="2"/>
      <c r="ES427" s="2"/>
      <c r="ET427" s="2"/>
      <c r="EU427" s="2"/>
      <c r="EV427" s="2"/>
      <c r="EW427" s="2"/>
      <c r="EX427" s="2"/>
      <c r="EY427" s="2"/>
      <c r="EZ427" s="2"/>
      <c r="FA427" s="2"/>
      <c r="FB427" s="2"/>
      <c r="FC427" s="2"/>
      <c r="FD427" s="2"/>
      <c r="FE427" s="2"/>
      <c r="FF427" s="2"/>
      <c r="FG427" s="2"/>
      <c r="FH427" s="2"/>
      <c r="FI427" s="2"/>
      <c r="FJ427" s="2"/>
      <c r="FK427" s="2"/>
      <c r="FL427" s="2"/>
      <c r="FM427" s="2"/>
      <c r="FN427" s="2"/>
      <c r="FO427" s="2"/>
      <c r="FP427" s="2"/>
      <c r="FQ427" s="2"/>
      <c r="FR427" s="2"/>
      <c r="FS427" s="2"/>
      <c r="FT427" s="2"/>
      <c r="FU427" s="2"/>
      <c r="FV427" s="2"/>
      <c r="FW427" s="2"/>
      <c r="FX427" s="2"/>
      <c r="FY427" s="2"/>
      <c r="FZ427" s="2"/>
      <c r="GA427" s="2"/>
      <c r="GB427" s="2"/>
      <c r="GC427" s="2"/>
      <c r="GD427" s="2"/>
      <c r="GE427" s="2"/>
      <c r="GF427" s="2"/>
      <c r="GG427" s="2"/>
      <c r="GH427" s="2"/>
      <c r="GI427" s="2"/>
      <c r="GJ427" s="2"/>
      <c r="GK427" s="2"/>
      <c r="GL427" s="2"/>
      <c r="GM427" s="2"/>
      <c r="GN427" s="2"/>
      <c r="GO427" s="2"/>
      <c r="GP427" s="2"/>
      <c r="GQ427" s="2"/>
      <c r="GR427" s="2"/>
      <c r="GS427" s="2"/>
      <c r="GT427" s="2"/>
      <c r="GU427" s="2"/>
      <c r="GV427" s="2"/>
      <c r="GW427" s="2"/>
      <c r="GX427" s="2"/>
      <c r="GY427" s="2"/>
      <c r="GZ427" s="2"/>
      <c r="HA427" s="2"/>
      <c r="HB427" s="2"/>
      <c r="HC427" s="2"/>
      <c r="HD427" s="2"/>
      <c r="HE427" s="2"/>
      <c r="HF427" s="2"/>
      <c r="HG427" s="2"/>
      <c r="HH427" s="2"/>
      <c r="HI427" s="2"/>
      <c r="HJ427" s="2"/>
      <c r="HK427" s="2"/>
      <c r="HL427" s="2"/>
      <c r="HM427" s="2"/>
      <c r="HN427" s="2"/>
      <c r="HO427" s="2"/>
      <c r="HP427" s="2"/>
      <c r="HQ427" s="2"/>
      <c r="HR427" s="2"/>
      <c r="HS427" s="2"/>
      <c r="HT427" s="2"/>
      <c r="HU427" s="2"/>
      <c r="HV427" s="2"/>
      <c r="HW427" s="2"/>
      <c r="HX427" s="2"/>
      <c r="HY427" s="2"/>
      <c r="HZ427" s="2"/>
      <c r="IA427" s="2"/>
      <c r="IB427" s="2"/>
      <c r="IC427" s="2"/>
      <c r="ID427" s="2"/>
      <c r="IE427" s="2"/>
      <c r="IF427" s="2"/>
      <c r="IG427" s="2"/>
      <c r="IH427" s="2"/>
      <c r="II427" s="2"/>
      <c r="IJ427" s="2"/>
      <c r="IK427" s="2"/>
      <c r="IL427" s="2"/>
      <c r="IM427" s="2"/>
      <c r="IN427" s="2"/>
      <c r="IO427" s="2"/>
      <c r="IP427" s="2"/>
      <c r="IQ427" s="2"/>
      <c r="IR427" s="2"/>
      <c r="IS427" s="2"/>
      <c r="IT427" s="2"/>
      <c r="IU427" s="2"/>
      <c r="IV427" s="2"/>
    </row>
    <row r="428" spans="1:256" ht="45" customHeight="1" thickTop="1" thickBot="1" x14ac:dyDescent="0.55000000000000004">
      <c r="B428" s="29"/>
      <c r="C428" s="157" t="s">
        <v>477</v>
      </c>
      <c r="D428" s="158" t="s">
        <v>478</v>
      </c>
      <c r="E428" s="159"/>
      <c r="F428" s="313"/>
      <c r="G428" s="160"/>
      <c r="H428" s="160"/>
      <c r="I428" s="160">
        <f>I429+I437+I442+I443+I444+I445+I449+I450</f>
        <v>9840</v>
      </c>
      <c r="J428" s="160">
        <f>J429+J437+J442+J443+J444+J445+J449+J450</f>
        <v>10110</v>
      </c>
      <c r="K428" s="160">
        <f t="shared" ref="K428:M428" si="35">K429+K437+K442+K443+K444+K445+K449+K450</f>
        <v>0</v>
      </c>
      <c r="L428" s="160">
        <f t="shared" si="35"/>
        <v>0</v>
      </c>
      <c r="M428" s="160">
        <f t="shared" si="35"/>
        <v>0</v>
      </c>
      <c r="N428" s="160"/>
      <c r="O428" s="160"/>
      <c r="P428" s="2"/>
      <c r="Q428" s="161"/>
      <c r="R428" s="161"/>
      <c r="S428" s="161"/>
      <c r="T428" s="161"/>
      <c r="U428" s="161"/>
      <c r="V428" s="161"/>
      <c r="W428" s="161"/>
      <c r="X428" s="161"/>
      <c r="Y428" s="161"/>
      <c r="Z428" s="161"/>
      <c r="AA428" s="161"/>
      <c r="AB428" s="161"/>
      <c r="AC428" s="161"/>
      <c r="AD428" s="161"/>
      <c r="AE428" s="161"/>
      <c r="AF428" s="161"/>
      <c r="AG428" s="161"/>
      <c r="AH428" s="161"/>
      <c r="AI428" s="161"/>
      <c r="AJ428" s="161"/>
      <c r="AK428" s="161"/>
      <c r="AL428" s="161"/>
      <c r="AM428" s="161"/>
      <c r="AN428" s="161"/>
      <c r="AO428" s="161"/>
      <c r="AP428" s="161"/>
      <c r="AQ428" s="161"/>
      <c r="AR428" s="161"/>
      <c r="AS428" s="161"/>
      <c r="AT428" s="161"/>
      <c r="AU428" s="161"/>
      <c r="AV428" s="161"/>
      <c r="AW428" s="161"/>
      <c r="AX428" s="161"/>
      <c r="AY428" s="161"/>
      <c r="AZ428" s="161"/>
      <c r="BA428" s="161"/>
      <c r="BB428" s="161"/>
      <c r="BC428" s="161"/>
      <c r="BD428" s="161"/>
      <c r="BE428" s="161"/>
      <c r="BF428" s="161"/>
      <c r="BG428" s="161"/>
      <c r="BH428" s="161"/>
      <c r="BI428" s="161"/>
      <c r="BJ428" s="161"/>
      <c r="BK428" s="161"/>
      <c r="BL428" s="161"/>
      <c r="BM428" s="161"/>
      <c r="BN428" s="161"/>
      <c r="BO428" s="161"/>
      <c r="BP428" s="161"/>
      <c r="BQ428" s="161"/>
      <c r="BR428" s="161"/>
      <c r="BS428" s="161"/>
      <c r="BT428" s="161"/>
      <c r="BU428" s="161"/>
      <c r="BV428" s="161"/>
      <c r="BW428" s="161"/>
      <c r="BX428" s="161"/>
      <c r="BY428" s="161"/>
      <c r="BZ428" s="161"/>
      <c r="CA428" s="161"/>
      <c r="CB428" s="161"/>
      <c r="CC428" s="161"/>
      <c r="CD428" s="161"/>
      <c r="CE428" s="161"/>
      <c r="CF428" s="161"/>
      <c r="CG428" s="161"/>
      <c r="CH428" s="161"/>
      <c r="CI428" s="161"/>
      <c r="CJ428" s="161"/>
      <c r="CK428" s="161"/>
      <c r="CL428" s="161"/>
      <c r="CM428" s="161"/>
      <c r="CN428" s="161"/>
      <c r="CO428" s="161"/>
      <c r="CP428" s="161"/>
      <c r="CQ428" s="161"/>
      <c r="CR428" s="161"/>
      <c r="CS428" s="161"/>
      <c r="CT428" s="161"/>
      <c r="CU428" s="161"/>
      <c r="CV428" s="161"/>
      <c r="CW428" s="161"/>
      <c r="CX428" s="161"/>
      <c r="CY428" s="161"/>
      <c r="CZ428" s="161"/>
      <c r="DA428" s="161"/>
      <c r="DB428" s="161"/>
      <c r="DC428" s="161"/>
      <c r="DD428" s="161"/>
      <c r="DE428" s="161"/>
      <c r="DF428" s="161"/>
      <c r="DG428" s="161"/>
      <c r="DH428" s="161"/>
      <c r="DI428" s="161"/>
      <c r="DJ428" s="161"/>
      <c r="DK428" s="161"/>
      <c r="DL428" s="161"/>
      <c r="DM428" s="161"/>
      <c r="DN428" s="161"/>
      <c r="DO428" s="161"/>
      <c r="DP428" s="161"/>
      <c r="DQ428" s="161"/>
      <c r="DR428" s="161"/>
      <c r="DS428" s="161"/>
      <c r="DT428" s="161"/>
      <c r="DU428" s="161"/>
      <c r="DV428" s="161"/>
      <c r="DW428" s="161"/>
      <c r="DX428" s="161"/>
      <c r="DY428" s="161"/>
      <c r="DZ428" s="161"/>
      <c r="EA428" s="161"/>
      <c r="EB428" s="161"/>
      <c r="EC428" s="161"/>
      <c r="ED428" s="161"/>
      <c r="EE428" s="161"/>
      <c r="EF428" s="161"/>
      <c r="EG428" s="161"/>
      <c r="EH428" s="161"/>
      <c r="EI428" s="161"/>
      <c r="EJ428" s="161"/>
      <c r="EK428" s="161"/>
      <c r="EL428" s="161"/>
      <c r="EM428" s="161"/>
      <c r="EN428" s="161"/>
      <c r="EO428" s="161"/>
      <c r="EP428" s="161"/>
      <c r="EQ428" s="161"/>
      <c r="ER428" s="161"/>
      <c r="ES428" s="161"/>
      <c r="ET428" s="161"/>
      <c r="EU428" s="161"/>
      <c r="EV428" s="161"/>
      <c r="EW428" s="161"/>
      <c r="EX428" s="161"/>
      <c r="EY428" s="161"/>
      <c r="EZ428" s="161"/>
      <c r="FA428" s="161"/>
      <c r="FB428" s="161"/>
      <c r="FC428" s="161"/>
      <c r="FD428" s="161"/>
      <c r="FE428" s="161"/>
      <c r="FF428" s="161"/>
      <c r="FG428" s="161"/>
      <c r="FH428" s="161"/>
      <c r="FI428" s="161"/>
      <c r="FJ428" s="161"/>
      <c r="FK428" s="161"/>
      <c r="FL428" s="161"/>
      <c r="FM428" s="161"/>
      <c r="FN428" s="161"/>
      <c r="FO428" s="161"/>
      <c r="FP428" s="161"/>
      <c r="FQ428" s="161"/>
      <c r="FR428" s="161"/>
      <c r="FS428" s="161"/>
      <c r="FT428" s="161"/>
      <c r="FU428" s="161"/>
      <c r="FV428" s="161"/>
      <c r="FW428" s="161"/>
      <c r="FX428" s="161"/>
      <c r="FY428" s="161"/>
      <c r="FZ428" s="161"/>
      <c r="GA428" s="161"/>
      <c r="GB428" s="161"/>
      <c r="GC428" s="161"/>
      <c r="GD428" s="161"/>
      <c r="GE428" s="161"/>
      <c r="GF428" s="161"/>
      <c r="GG428" s="161"/>
      <c r="GH428" s="161"/>
      <c r="GI428" s="161"/>
      <c r="GJ428" s="161"/>
      <c r="GK428" s="161"/>
      <c r="GL428" s="161"/>
      <c r="GM428" s="161"/>
      <c r="GN428" s="161"/>
      <c r="GO428" s="161"/>
      <c r="GP428" s="161"/>
      <c r="GQ428" s="161"/>
      <c r="GR428" s="161"/>
      <c r="GS428" s="161"/>
      <c r="GT428" s="161"/>
      <c r="GU428" s="161"/>
      <c r="GV428" s="161"/>
      <c r="GW428" s="161"/>
      <c r="GX428" s="161"/>
      <c r="GY428" s="161"/>
      <c r="GZ428" s="161"/>
      <c r="HA428" s="161"/>
      <c r="HB428" s="161"/>
      <c r="HC428" s="161"/>
      <c r="HD428" s="161"/>
      <c r="HE428" s="161"/>
      <c r="HF428" s="161"/>
      <c r="HG428" s="161"/>
      <c r="HH428" s="161"/>
      <c r="HI428" s="161"/>
      <c r="HJ428" s="161"/>
      <c r="HK428" s="161"/>
      <c r="HL428" s="161"/>
      <c r="HM428" s="161"/>
      <c r="HN428" s="161"/>
      <c r="HO428" s="161"/>
      <c r="HP428" s="161"/>
      <c r="HQ428" s="161"/>
      <c r="HR428" s="161"/>
      <c r="HS428" s="161"/>
      <c r="HT428" s="161"/>
      <c r="HU428" s="161"/>
      <c r="HV428" s="161"/>
      <c r="HW428" s="161"/>
      <c r="HX428" s="161"/>
      <c r="HY428" s="161"/>
      <c r="HZ428" s="161"/>
      <c r="IA428" s="161"/>
      <c r="IB428" s="161"/>
      <c r="IC428" s="161"/>
      <c r="ID428" s="161"/>
      <c r="IE428" s="161"/>
      <c r="IF428" s="161"/>
      <c r="IG428" s="161"/>
      <c r="IH428" s="161"/>
      <c r="II428" s="161"/>
      <c r="IJ428" s="161"/>
      <c r="IK428" s="161"/>
      <c r="IL428" s="161"/>
      <c r="IM428" s="161"/>
      <c r="IN428" s="161"/>
      <c r="IO428" s="161"/>
      <c r="IP428" s="161"/>
      <c r="IQ428" s="161"/>
      <c r="IR428" s="161"/>
      <c r="IS428" s="161"/>
      <c r="IT428" s="161"/>
      <c r="IU428" s="161"/>
      <c r="IV428" s="161"/>
    </row>
    <row r="429" spans="1:256" ht="45" customHeight="1" thickTop="1" x14ac:dyDescent="0.5">
      <c r="B429" s="29"/>
      <c r="C429" s="50" t="s">
        <v>479</v>
      </c>
      <c r="D429" s="50" t="s">
        <v>480</v>
      </c>
      <c r="E429" s="52"/>
      <c r="F429" s="50" t="s">
        <v>127</v>
      </c>
      <c r="G429" s="78"/>
      <c r="H429" s="78"/>
      <c r="I429" s="78">
        <f>SUM(I430:I435)</f>
        <v>3500</v>
      </c>
      <c r="J429" s="78">
        <f>SUM(J430:J435)</f>
        <v>3720</v>
      </c>
      <c r="K429" s="78">
        <f>SUM(K430:K435)</f>
        <v>0</v>
      </c>
      <c r="L429" s="78"/>
      <c r="M429" s="78"/>
      <c r="N429" s="78"/>
      <c r="O429" s="78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  <c r="CA429" s="2"/>
      <c r="CB429" s="2"/>
      <c r="CC429" s="2"/>
      <c r="CD429" s="2"/>
      <c r="CE429" s="2"/>
      <c r="CF429" s="2"/>
      <c r="CG429" s="2"/>
      <c r="CH429" s="2"/>
      <c r="CI429" s="2"/>
      <c r="CJ429" s="2"/>
      <c r="CK429" s="2"/>
      <c r="CL429" s="2"/>
      <c r="CM429" s="2"/>
      <c r="CN429" s="2"/>
      <c r="CO429" s="2"/>
      <c r="CP429" s="2"/>
      <c r="CQ429" s="2"/>
      <c r="CR429" s="2"/>
      <c r="CS429" s="2"/>
      <c r="CT429" s="2"/>
      <c r="CU429" s="2"/>
      <c r="CV429" s="2"/>
      <c r="CW429" s="2"/>
      <c r="CX429" s="2"/>
      <c r="CY429" s="2"/>
      <c r="CZ429" s="2"/>
      <c r="DA429" s="2"/>
      <c r="DB429" s="2"/>
      <c r="DC429" s="2"/>
      <c r="DD429" s="2"/>
      <c r="DE429" s="2"/>
      <c r="DF429" s="2"/>
      <c r="DG429" s="2"/>
      <c r="DH429" s="2"/>
      <c r="DI429" s="2"/>
      <c r="DJ429" s="2"/>
      <c r="DK429" s="2"/>
      <c r="DL429" s="2"/>
      <c r="DM429" s="2"/>
      <c r="DN429" s="2"/>
      <c r="DO429" s="2"/>
      <c r="DP429" s="2"/>
      <c r="DQ429" s="2"/>
      <c r="DR429" s="2"/>
      <c r="DS429" s="2"/>
      <c r="DT429" s="2"/>
      <c r="DU429" s="2"/>
      <c r="DV429" s="2"/>
      <c r="DW429" s="2"/>
      <c r="DX429" s="2"/>
      <c r="DY429" s="2"/>
      <c r="DZ429" s="2"/>
      <c r="EA429" s="2"/>
      <c r="EB429" s="2"/>
      <c r="EC429" s="2"/>
      <c r="ED429" s="2"/>
      <c r="EE429" s="2"/>
      <c r="EF429" s="2"/>
      <c r="EG429" s="2"/>
      <c r="EH429" s="2"/>
      <c r="EI429" s="2"/>
      <c r="EJ429" s="2"/>
      <c r="EK429" s="2"/>
      <c r="EL429" s="2"/>
      <c r="EM429" s="2"/>
      <c r="EN429" s="2"/>
      <c r="EO429" s="2"/>
      <c r="EP429" s="2"/>
      <c r="EQ429" s="2"/>
      <c r="ER429" s="2"/>
      <c r="ES429" s="2"/>
      <c r="ET429" s="2"/>
      <c r="EU429" s="2"/>
      <c r="EV429" s="2"/>
      <c r="EW429" s="2"/>
      <c r="EX429" s="2"/>
      <c r="EY429" s="2"/>
      <c r="EZ429" s="2"/>
      <c r="FA429" s="2"/>
      <c r="FB429" s="2"/>
      <c r="FC429" s="2"/>
      <c r="FD429" s="2"/>
      <c r="FE429" s="2"/>
      <c r="FF429" s="2"/>
      <c r="FG429" s="2"/>
      <c r="FH429" s="2"/>
      <c r="FI429" s="2"/>
      <c r="FJ429" s="2"/>
      <c r="FK429" s="2"/>
      <c r="FL429" s="2"/>
      <c r="FM429" s="2"/>
      <c r="FN429" s="2"/>
      <c r="FO429" s="2"/>
      <c r="FP429" s="2"/>
      <c r="FQ429" s="2"/>
      <c r="FR429" s="2"/>
      <c r="FS429" s="2"/>
      <c r="FT429" s="2"/>
      <c r="FU429" s="2"/>
      <c r="FV429" s="2"/>
      <c r="FW429" s="2"/>
      <c r="FX429" s="2"/>
      <c r="FY429" s="2"/>
      <c r="FZ429" s="2"/>
      <c r="GA429" s="2"/>
      <c r="GB429" s="2"/>
      <c r="GC429" s="2"/>
      <c r="GD429" s="2"/>
      <c r="GE429" s="2"/>
      <c r="GF429" s="2"/>
      <c r="GG429" s="2"/>
      <c r="GH429" s="2"/>
      <c r="GI429" s="2"/>
      <c r="GJ429" s="2"/>
      <c r="GK429" s="2"/>
      <c r="GL429" s="2"/>
      <c r="GM429" s="2"/>
      <c r="GN429" s="2"/>
      <c r="GO429" s="2"/>
      <c r="GP429" s="2"/>
      <c r="GQ429" s="2"/>
      <c r="GR429" s="2"/>
      <c r="GS429" s="2"/>
      <c r="GT429" s="2"/>
      <c r="GU429" s="2"/>
      <c r="GV429" s="2"/>
      <c r="GW429" s="2"/>
      <c r="GX429" s="2"/>
      <c r="GY429" s="2"/>
      <c r="GZ429" s="2"/>
      <c r="HA429" s="2"/>
      <c r="HB429" s="2"/>
      <c r="HC429" s="2"/>
      <c r="HD429" s="2"/>
      <c r="HE429" s="2"/>
      <c r="HF429" s="2"/>
      <c r="HG429" s="2"/>
      <c r="HH429" s="2"/>
      <c r="HI429" s="2"/>
      <c r="HJ429" s="2"/>
      <c r="HK429" s="2"/>
      <c r="HL429" s="2"/>
      <c r="HM429" s="2"/>
      <c r="HN429" s="2"/>
      <c r="HO429" s="2"/>
      <c r="HP429" s="2"/>
      <c r="HQ429" s="2"/>
      <c r="HR429" s="2"/>
      <c r="HS429" s="2"/>
      <c r="HT429" s="2"/>
      <c r="HU429" s="2"/>
      <c r="HV429" s="2"/>
      <c r="HW429" s="2"/>
      <c r="HX429" s="2"/>
      <c r="HY429" s="2"/>
      <c r="HZ429" s="2"/>
      <c r="IA429" s="2"/>
      <c r="IB429" s="2"/>
      <c r="IC429" s="2"/>
      <c r="ID429" s="2"/>
      <c r="IE429" s="2"/>
      <c r="IF429" s="2"/>
      <c r="IG429" s="2"/>
      <c r="IH429" s="2"/>
      <c r="II429" s="2"/>
      <c r="IJ429" s="2"/>
      <c r="IK429" s="2"/>
      <c r="IL429" s="2"/>
      <c r="IM429" s="2"/>
      <c r="IN429" s="2"/>
      <c r="IO429" s="2"/>
      <c r="IP429" s="2"/>
      <c r="IQ429" s="2"/>
      <c r="IR429" s="2"/>
      <c r="IS429" s="2"/>
      <c r="IT429" s="2"/>
      <c r="IU429" s="2"/>
      <c r="IV429" s="2"/>
    </row>
    <row r="430" spans="1:256" ht="45" customHeight="1" x14ac:dyDescent="0.5">
      <c r="B430" s="29"/>
      <c r="C430" s="56"/>
      <c r="D430" s="58"/>
      <c r="E430" s="57" t="s">
        <v>19</v>
      </c>
      <c r="F430" s="348" t="s">
        <v>481</v>
      </c>
      <c r="G430" s="169"/>
      <c r="H430" s="85"/>
      <c r="I430" s="85">
        <v>1250</v>
      </c>
      <c r="J430" s="85">
        <v>1600</v>
      </c>
      <c r="K430" s="85"/>
      <c r="L430" s="85"/>
      <c r="M430" s="85"/>
      <c r="N430" s="85"/>
      <c r="O430" s="85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  <c r="BZ430" s="2"/>
      <c r="CA430" s="2"/>
      <c r="CB430" s="2"/>
      <c r="CC430" s="2"/>
      <c r="CD430" s="2"/>
      <c r="CE430" s="2"/>
      <c r="CF430" s="2"/>
      <c r="CG430" s="2"/>
      <c r="CH430" s="2"/>
      <c r="CI430" s="2"/>
      <c r="CJ430" s="2"/>
      <c r="CK430" s="2"/>
      <c r="CL430" s="2"/>
      <c r="CM430" s="2"/>
      <c r="CN430" s="2"/>
      <c r="CO430" s="2"/>
      <c r="CP430" s="2"/>
      <c r="CQ430" s="2"/>
      <c r="CR430" s="2"/>
      <c r="CS430" s="2"/>
      <c r="CT430" s="2"/>
      <c r="CU430" s="2"/>
      <c r="CV430" s="2"/>
      <c r="CW430" s="2"/>
      <c r="CX430" s="2"/>
      <c r="CY430" s="2"/>
      <c r="CZ430" s="2"/>
      <c r="DA430" s="2"/>
      <c r="DB430" s="2"/>
      <c r="DC430" s="2"/>
      <c r="DD430" s="2"/>
      <c r="DE430" s="2"/>
      <c r="DF430" s="2"/>
      <c r="DG430" s="2"/>
      <c r="DH430" s="2"/>
      <c r="DI430" s="2"/>
      <c r="DJ430" s="2"/>
      <c r="DK430" s="2"/>
      <c r="DL430" s="2"/>
      <c r="DM430" s="2"/>
      <c r="DN430" s="2"/>
      <c r="DO430" s="2"/>
      <c r="DP430" s="2"/>
      <c r="DQ430" s="2"/>
      <c r="DR430" s="2"/>
      <c r="DS430" s="2"/>
      <c r="DT430" s="2"/>
      <c r="DU430" s="2"/>
      <c r="DV430" s="2"/>
      <c r="DW430" s="2"/>
      <c r="DX430" s="2"/>
      <c r="DY430" s="2"/>
      <c r="DZ430" s="2"/>
      <c r="EA430" s="2"/>
      <c r="EB430" s="2"/>
      <c r="EC430" s="2"/>
      <c r="ED430" s="2"/>
      <c r="EE430" s="2"/>
      <c r="EF430" s="2"/>
      <c r="EG430" s="2"/>
      <c r="EH430" s="2"/>
      <c r="EI430" s="2"/>
      <c r="EJ430" s="2"/>
      <c r="EK430" s="2"/>
      <c r="EL430" s="2"/>
      <c r="EM430" s="2"/>
      <c r="EN430" s="2"/>
      <c r="EO430" s="2"/>
      <c r="EP430" s="2"/>
      <c r="EQ430" s="2"/>
      <c r="ER430" s="2"/>
      <c r="ES430" s="2"/>
      <c r="ET430" s="2"/>
      <c r="EU430" s="2"/>
      <c r="EV430" s="2"/>
      <c r="EW430" s="2"/>
      <c r="EX430" s="2"/>
      <c r="EY430" s="2"/>
      <c r="EZ430" s="2"/>
      <c r="FA430" s="2"/>
      <c r="FB430" s="2"/>
      <c r="FC430" s="2"/>
      <c r="FD430" s="2"/>
      <c r="FE430" s="2"/>
      <c r="FF430" s="2"/>
      <c r="FG430" s="2"/>
      <c r="FH430" s="2"/>
      <c r="FI430" s="2"/>
      <c r="FJ430" s="2"/>
      <c r="FK430" s="2"/>
      <c r="FL430" s="2"/>
      <c r="FM430" s="2"/>
      <c r="FN430" s="2"/>
      <c r="FO430" s="2"/>
      <c r="FP430" s="2"/>
      <c r="FQ430" s="2"/>
      <c r="FR430" s="2"/>
      <c r="FS430" s="2"/>
      <c r="FT430" s="2"/>
      <c r="FU430" s="2"/>
      <c r="FV430" s="2"/>
      <c r="FW430" s="2"/>
      <c r="FX430" s="2"/>
      <c r="FY430" s="2"/>
      <c r="FZ430" s="2"/>
      <c r="GA430" s="2"/>
      <c r="GB430" s="2"/>
      <c r="GC430" s="2"/>
      <c r="GD430" s="2"/>
      <c r="GE430" s="2"/>
      <c r="GF430" s="2"/>
      <c r="GG430" s="2"/>
      <c r="GH430" s="2"/>
      <c r="GI430" s="2"/>
      <c r="GJ430" s="2"/>
      <c r="GK430" s="2"/>
      <c r="GL430" s="2"/>
      <c r="GM430" s="2"/>
      <c r="GN430" s="2"/>
      <c r="GO430" s="2"/>
      <c r="GP430" s="2"/>
      <c r="GQ430" s="2"/>
      <c r="GR430" s="2"/>
      <c r="GS430" s="2"/>
      <c r="GT430" s="2"/>
      <c r="GU430" s="2"/>
      <c r="GV430" s="2"/>
      <c r="GW430" s="2"/>
      <c r="GX430" s="2"/>
      <c r="GY430" s="2"/>
      <c r="GZ430" s="2"/>
      <c r="HA430" s="2"/>
      <c r="HB430" s="2"/>
      <c r="HC430" s="2"/>
      <c r="HD430" s="2"/>
      <c r="HE430" s="2"/>
      <c r="HF430" s="2"/>
      <c r="HG430" s="2"/>
      <c r="HH430" s="2"/>
      <c r="HI430" s="2"/>
      <c r="HJ430" s="2"/>
      <c r="HK430" s="2"/>
      <c r="HL430" s="2"/>
      <c r="HM430" s="2"/>
      <c r="HN430" s="2"/>
      <c r="HO430" s="2"/>
      <c r="HP430" s="2"/>
      <c r="HQ430" s="2"/>
      <c r="HR430" s="2"/>
      <c r="HS430" s="2"/>
      <c r="HT430" s="2"/>
      <c r="HU430" s="2"/>
      <c r="HV430" s="2"/>
      <c r="HW430" s="2"/>
      <c r="HX430" s="2"/>
      <c r="HY430" s="2"/>
      <c r="HZ430" s="2"/>
      <c r="IA430" s="2"/>
      <c r="IB430" s="2"/>
      <c r="IC430" s="2"/>
      <c r="ID430" s="2"/>
      <c r="IE430" s="2"/>
      <c r="IF430" s="2"/>
      <c r="IG430" s="2"/>
      <c r="IH430" s="2"/>
      <c r="II430" s="2"/>
      <c r="IJ430" s="2"/>
      <c r="IK430" s="2"/>
      <c r="IL430" s="2"/>
      <c r="IM430" s="2"/>
      <c r="IN430" s="2"/>
      <c r="IO430" s="2"/>
      <c r="IP430" s="2"/>
      <c r="IQ430" s="2"/>
      <c r="IR430" s="2"/>
      <c r="IS430" s="2"/>
      <c r="IT430" s="2"/>
      <c r="IU430" s="2"/>
      <c r="IV430" s="2"/>
    </row>
    <row r="431" spans="1:256" ht="45" customHeight="1" x14ac:dyDescent="0.5">
      <c r="B431" s="29"/>
      <c r="C431" s="56"/>
      <c r="D431" s="56"/>
      <c r="E431" s="57" t="s">
        <v>77</v>
      </c>
      <c r="F431" s="56" t="s">
        <v>124</v>
      </c>
      <c r="G431" s="169"/>
      <c r="H431" s="85"/>
      <c r="I431" s="85"/>
      <c r="J431" s="85"/>
      <c r="K431" s="85"/>
      <c r="L431" s="85"/>
      <c r="M431" s="85"/>
      <c r="N431" s="85"/>
      <c r="O431" s="85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  <c r="BY431" s="2"/>
      <c r="BZ431" s="2"/>
      <c r="CA431" s="2"/>
      <c r="CB431" s="2"/>
      <c r="CC431" s="2"/>
      <c r="CD431" s="2"/>
      <c r="CE431" s="2"/>
      <c r="CF431" s="2"/>
      <c r="CG431" s="2"/>
      <c r="CH431" s="2"/>
      <c r="CI431" s="2"/>
      <c r="CJ431" s="2"/>
      <c r="CK431" s="2"/>
      <c r="CL431" s="2"/>
      <c r="CM431" s="2"/>
      <c r="CN431" s="2"/>
      <c r="CO431" s="2"/>
      <c r="CP431" s="2"/>
      <c r="CQ431" s="2"/>
      <c r="CR431" s="2"/>
      <c r="CS431" s="2"/>
      <c r="CT431" s="2"/>
      <c r="CU431" s="2"/>
      <c r="CV431" s="2"/>
      <c r="CW431" s="2"/>
      <c r="CX431" s="2"/>
      <c r="CY431" s="2"/>
      <c r="CZ431" s="2"/>
      <c r="DA431" s="2"/>
      <c r="DB431" s="2"/>
      <c r="DC431" s="2"/>
      <c r="DD431" s="2"/>
      <c r="DE431" s="2"/>
      <c r="DF431" s="2"/>
      <c r="DG431" s="2"/>
      <c r="DH431" s="2"/>
      <c r="DI431" s="2"/>
      <c r="DJ431" s="2"/>
      <c r="DK431" s="2"/>
      <c r="DL431" s="2"/>
      <c r="DM431" s="2"/>
      <c r="DN431" s="2"/>
      <c r="DO431" s="2"/>
      <c r="DP431" s="2"/>
      <c r="DQ431" s="2"/>
      <c r="DR431" s="2"/>
      <c r="DS431" s="2"/>
      <c r="DT431" s="2"/>
      <c r="DU431" s="2"/>
      <c r="DV431" s="2"/>
      <c r="DW431" s="2"/>
      <c r="DX431" s="2"/>
      <c r="DY431" s="2"/>
      <c r="DZ431" s="2"/>
      <c r="EA431" s="2"/>
      <c r="EB431" s="2"/>
      <c r="EC431" s="2"/>
      <c r="ED431" s="2"/>
      <c r="EE431" s="2"/>
      <c r="EF431" s="2"/>
      <c r="EG431" s="2"/>
      <c r="EH431" s="2"/>
      <c r="EI431" s="2"/>
      <c r="EJ431" s="2"/>
      <c r="EK431" s="2"/>
      <c r="EL431" s="2"/>
      <c r="EM431" s="2"/>
      <c r="EN431" s="2"/>
      <c r="EO431" s="2"/>
      <c r="EP431" s="2"/>
      <c r="EQ431" s="2"/>
      <c r="ER431" s="2"/>
      <c r="ES431" s="2"/>
      <c r="ET431" s="2"/>
      <c r="EU431" s="2"/>
      <c r="EV431" s="2"/>
      <c r="EW431" s="2"/>
      <c r="EX431" s="2"/>
      <c r="EY431" s="2"/>
      <c r="EZ431" s="2"/>
      <c r="FA431" s="2"/>
      <c r="FB431" s="2"/>
      <c r="FC431" s="2"/>
      <c r="FD431" s="2"/>
      <c r="FE431" s="2"/>
      <c r="FF431" s="2"/>
      <c r="FG431" s="2"/>
      <c r="FH431" s="2"/>
      <c r="FI431" s="2"/>
      <c r="FJ431" s="2"/>
      <c r="FK431" s="2"/>
      <c r="FL431" s="2"/>
      <c r="FM431" s="2"/>
      <c r="FN431" s="2"/>
      <c r="FO431" s="2"/>
      <c r="FP431" s="2"/>
      <c r="FQ431" s="2"/>
      <c r="FR431" s="2"/>
      <c r="FS431" s="2"/>
      <c r="FT431" s="2"/>
      <c r="FU431" s="2"/>
      <c r="FV431" s="2"/>
      <c r="FW431" s="2"/>
      <c r="FX431" s="2"/>
      <c r="FY431" s="2"/>
      <c r="FZ431" s="2"/>
      <c r="GA431" s="2"/>
      <c r="GB431" s="2"/>
      <c r="GC431" s="2"/>
      <c r="GD431" s="2"/>
      <c r="GE431" s="2"/>
      <c r="GF431" s="2"/>
      <c r="GG431" s="2"/>
      <c r="GH431" s="2"/>
      <c r="GI431" s="2"/>
      <c r="GJ431" s="2"/>
      <c r="GK431" s="2"/>
      <c r="GL431" s="2"/>
      <c r="GM431" s="2"/>
      <c r="GN431" s="2"/>
      <c r="GO431" s="2"/>
      <c r="GP431" s="2"/>
      <c r="GQ431" s="2"/>
      <c r="GR431" s="2"/>
      <c r="GS431" s="2"/>
      <c r="GT431" s="2"/>
      <c r="GU431" s="2"/>
      <c r="GV431" s="2"/>
      <c r="GW431" s="2"/>
      <c r="GX431" s="2"/>
      <c r="GY431" s="2"/>
      <c r="GZ431" s="2"/>
      <c r="HA431" s="2"/>
      <c r="HB431" s="2"/>
      <c r="HC431" s="2"/>
      <c r="HD431" s="2"/>
      <c r="HE431" s="2"/>
      <c r="HF431" s="2"/>
      <c r="HG431" s="2"/>
      <c r="HH431" s="2"/>
      <c r="HI431" s="2"/>
      <c r="HJ431" s="2"/>
      <c r="HK431" s="2"/>
      <c r="HL431" s="2"/>
      <c r="HM431" s="2"/>
      <c r="HN431" s="2"/>
      <c r="HO431" s="2"/>
      <c r="HP431" s="2"/>
      <c r="HQ431" s="2"/>
      <c r="HR431" s="2"/>
      <c r="HS431" s="2"/>
      <c r="HT431" s="2"/>
      <c r="HU431" s="2"/>
      <c r="HV431" s="2"/>
      <c r="HW431" s="2"/>
      <c r="HX431" s="2"/>
      <c r="HY431" s="2"/>
      <c r="HZ431" s="2"/>
      <c r="IA431" s="2"/>
      <c r="IB431" s="2"/>
      <c r="IC431" s="2"/>
      <c r="ID431" s="2"/>
      <c r="IE431" s="2"/>
      <c r="IF431" s="2"/>
      <c r="IG431" s="2"/>
      <c r="IH431" s="2"/>
      <c r="II431" s="2"/>
      <c r="IJ431" s="2"/>
      <c r="IK431" s="2"/>
      <c r="IL431" s="2"/>
      <c r="IM431" s="2"/>
      <c r="IN431" s="2"/>
      <c r="IO431" s="2"/>
      <c r="IP431" s="2"/>
      <c r="IQ431" s="2"/>
      <c r="IR431" s="2"/>
      <c r="IS431" s="2"/>
      <c r="IT431" s="2"/>
      <c r="IU431" s="2"/>
      <c r="IV431" s="2"/>
    </row>
    <row r="432" spans="1:256" ht="45" customHeight="1" x14ac:dyDescent="0.5">
      <c r="B432" s="29"/>
      <c r="C432" s="56"/>
      <c r="D432" s="56"/>
      <c r="E432" s="57" t="s">
        <v>23</v>
      </c>
      <c r="F432" s="56" t="s">
        <v>482</v>
      </c>
      <c r="G432" s="169"/>
      <c r="H432" s="85"/>
      <c r="I432" s="85">
        <v>705</v>
      </c>
      <c r="J432" s="85">
        <v>480</v>
      </c>
      <c r="K432" s="85"/>
      <c r="L432" s="85"/>
      <c r="M432" s="85"/>
      <c r="N432" s="85"/>
      <c r="O432" s="85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  <c r="BY432" s="2"/>
      <c r="BZ432" s="2"/>
      <c r="CA432" s="2"/>
      <c r="CB432" s="2"/>
      <c r="CC432" s="2"/>
      <c r="CD432" s="2"/>
      <c r="CE432" s="2"/>
      <c r="CF432" s="2"/>
      <c r="CG432" s="2"/>
      <c r="CH432" s="2"/>
      <c r="CI432" s="2"/>
      <c r="CJ432" s="2"/>
      <c r="CK432" s="2"/>
      <c r="CL432" s="2"/>
      <c r="CM432" s="2"/>
      <c r="CN432" s="2"/>
      <c r="CO432" s="2"/>
      <c r="CP432" s="2"/>
      <c r="CQ432" s="2"/>
      <c r="CR432" s="2"/>
      <c r="CS432" s="2"/>
      <c r="CT432" s="2"/>
      <c r="CU432" s="2"/>
      <c r="CV432" s="2"/>
      <c r="CW432" s="2"/>
      <c r="CX432" s="2"/>
      <c r="CY432" s="2"/>
      <c r="CZ432" s="2"/>
      <c r="DA432" s="2"/>
      <c r="DB432" s="2"/>
      <c r="DC432" s="2"/>
      <c r="DD432" s="2"/>
      <c r="DE432" s="2"/>
      <c r="DF432" s="2"/>
      <c r="DG432" s="2"/>
      <c r="DH432" s="2"/>
      <c r="DI432" s="2"/>
      <c r="DJ432" s="2"/>
      <c r="DK432" s="2"/>
      <c r="DL432" s="2"/>
      <c r="DM432" s="2"/>
      <c r="DN432" s="2"/>
      <c r="DO432" s="2"/>
      <c r="DP432" s="2"/>
      <c r="DQ432" s="2"/>
      <c r="DR432" s="2"/>
      <c r="DS432" s="2"/>
      <c r="DT432" s="2"/>
      <c r="DU432" s="2"/>
      <c r="DV432" s="2"/>
      <c r="DW432" s="2"/>
      <c r="DX432" s="2"/>
      <c r="DY432" s="2"/>
      <c r="DZ432" s="2"/>
      <c r="EA432" s="2"/>
      <c r="EB432" s="2"/>
      <c r="EC432" s="2"/>
      <c r="ED432" s="2"/>
      <c r="EE432" s="2"/>
      <c r="EF432" s="2"/>
      <c r="EG432" s="2"/>
      <c r="EH432" s="2"/>
      <c r="EI432" s="2"/>
      <c r="EJ432" s="2"/>
      <c r="EK432" s="2"/>
      <c r="EL432" s="2"/>
      <c r="EM432" s="2"/>
      <c r="EN432" s="2"/>
      <c r="EO432" s="2"/>
      <c r="EP432" s="2"/>
      <c r="EQ432" s="2"/>
      <c r="ER432" s="2"/>
      <c r="ES432" s="2"/>
      <c r="ET432" s="2"/>
      <c r="EU432" s="2"/>
      <c r="EV432" s="2"/>
      <c r="EW432" s="2"/>
      <c r="EX432" s="2"/>
      <c r="EY432" s="2"/>
      <c r="EZ432" s="2"/>
      <c r="FA432" s="2"/>
      <c r="FB432" s="2"/>
      <c r="FC432" s="2"/>
      <c r="FD432" s="2"/>
      <c r="FE432" s="2"/>
      <c r="FF432" s="2"/>
      <c r="FG432" s="2"/>
      <c r="FH432" s="2"/>
      <c r="FI432" s="2"/>
      <c r="FJ432" s="2"/>
      <c r="FK432" s="2"/>
      <c r="FL432" s="2"/>
      <c r="FM432" s="2"/>
      <c r="FN432" s="2"/>
      <c r="FO432" s="2"/>
      <c r="FP432" s="2"/>
      <c r="FQ432" s="2"/>
      <c r="FR432" s="2"/>
      <c r="FS432" s="2"/>
      <c r="FT432" s="2"/>
      <c r="FU432" s="2"/>
      <c r="FV432" s="2"/>
      <c r="FW432" s="2"/>
      <c r="FX432" s="2"/>
      <c r="FY432" s="2"/>
      <c r="FZ432" s="2"/>
      <c r="GA432" s="2"/>
      <c r="GB432" s="2"/>
      <c r="GC432" s="2"/>
      <c r="GD432" s="2"/>
      <c r="GE432" s="2"/>
      <c r="GF432" s="2"/>
      <c r="GG432" s="2"/>
      <c r="GH432" s="2"/>
      <c r="GI432" s="2"/>
      <c r="GJ432" s="2"/>
      <c r="GK432" s="2"/>
      <c r="GL432" s="2"/>
      <c r="GM432" s="2"/>
      <c r="GN432" s="2"/>
      <c r="GO432" s="2"/>
      <c r="GP432" s="2"/>
      <c r="GQ432" s="2"/>
      <c r="GR432" s="2"/>
      <c r="GS432" s="2"/>
      <c r="GT432" s="2"/>
      <c r="GU432" s="2"/>
      <c r="GV432" s="2"/>
      <c r="GW432" s="2"/>
      <c r="GX432" s="2"/>
      <c r="GY432" s="2"/>
      <c r="GZ432" s="2"/>
      <c r="HA432" s="2"/>
      <c r="HB432" s="2"/>
      <c r="HC432" s="2"/>
      <c r="HD432" s="2"/>
      <c r="HE432" s="2"/>
      <c r="HF432" s="2"/>
      <c r="HG432" s="2"/>
      <c r="HH432" s="2"/>
      <c r="HI432" s="2"/>
      <c r="HJ432" s="2"/>
      <c r="HK432" s="2"/>
      <c r="HL432" s="2"/>
      <c r="HM432" s="2"/>
      <c r="HN432" s="2"/>
      <c r="HO432" s="2"/>
      <c r="HP432" s="2"/>
      <c r="HQ432" s="2"/>
      <c r="HR432" s="2"/>
      <c r="HS432" s="2"/>
      <c r="HT432" s="2"/>
      <c r="HU432" s="2"/>
      <c r="HV432" s="2"/>
      <c r="HW432" s="2"/>
      <c r="HX432" s="2"/>
      <c r="HY432" s="2"/>
      <c r="HZ432" s="2"/>
      <c r="IA432" s="2"/>
      <c r="IB432" s="2"/>
      <c r="IC432" s="2"/>
      <c r="ID432" s="2"/>
      <c r="IE432" s="2"/>
      <c r="IF432" s="2"/>
      <c r="IG432" s="2"/>
      <c r="IH432" s="2"/>
      <c r="II432" s="2"/>
      <c r="IJ432" s="2"/>
      <c r="IK432" s="2"/>
      <c r="IL432" s="2"/>
      <c r="IM432" s="2"/>
      <c r="IN432" s="2"/>
      <c r="IO432" s="2"/>
      <c r="IP432" s="2"/>
      <c r="IQ432" s="2"/>
      <c r="IR432" s="2"/>
      <c r="IS432" s="2"/>
      <c r="IT432" s="2"/>
      <c r="IU432" s="2"/>
      <c r="IV432" s="2"/>
    </row>
    <row r="433" spans="2:256" ht="45" customHeight="1" x14ac:dyDescent="0.5">
      <c r="B433" s="29"/>
      <c r="C433" s="56"/>
      <c r="D433" s="56"/>
      <c r="E433" s="57" t="s">
        <v>129</v>
      </c>
      <c r="F433" s="349" t="s">
        <v>483</v>
      </c>
      <c r="G433" s="169"/>
      <c r="H433" s="85"/>
      <c r="I433" s="85">
        <v>1450</v>
      </c>
      <c r="J433" s="85">
        <v>1500</v>
      </c>
      <c r="K433" s="85"/>
      <c r="L433" s="85"/>
      <c r="M433" s="85"/>
      <c r="N433" s="85"/>
      <c r="O433" s="85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  <c r="BY433" s="2"/>
      <c r="BZ433" s="2"/>
      <c r="CA433" s="2"/>
      <c r="CB433" s="2"/>
      <c r="CC433" s="2"/>
      <c r="CD433" s="2"/>
      <c r="CE433" s="2"/>
      <c r="CF433" s="2"/>
      <c r="CG433" s="2"/>
      <c r="CH433" s="2"/>
      <c r="CI433" s="2"/>
      <c r="CJ433" s="2"/>
      <c r="CK433" s="2"/>
      <c r="CL433" s="2"/>
      <c r="CM433" s="2"/>
      <c r="CN433" s="2"/>
      <c r="CO433" s="2"/>
      <c r="CP433" s="2"/>
      <c r="CQ433" s="2"/>
      <c r="CR433" s="2"/>
      <c r="CS433" s="2"/>
      <c r="CT433" s="2"/>
      <c r="CU433" s="2"/>
      <c r="CV433" s="2"/>
      <c r="CW433" s="2"/>
      <c r="CX433" s="2"/>
      <c r="CY433" s="2"/>
      <c r="CZ433" s="2"/>
      <c r="DA433" s="2"/>
      <c r="DB433" s="2"/>
      <c r="DC433" s="2"/>
      <c r="DD433" s="2"/>
      <c r="DE433" s="2"/>
      <c r="DF433" s="2"/>
      <c r="DG433" s="2"/>
      <c r="DH433" s="2"/>
      <c r="DI433" s="2"/>
      <c r="DJ433" s="2"/>
      <c r="DK433" s="2"/>
      <c r="DL433" s="2"/>
      <c r="DM433" s="2"/>
      <c r="DN433" s="2"/>
      <c r="DO433" s="2"/>
      <c r="DP433" s="2"/>
      <c r="DQ433" s="2"/>
      <c r="DR433" s="2"/>
      <c r="DS433" s="2"/>
      <c r="DT433" s="2"/>
      <c r="DU433" s="2"/>
      <c r="DV433" s="2"/>
      <c r="DW433" s="2"/>
      <c r="DX433" s="2"/>
      <c r="DY433" s="2"/>
      <c r="DZ433" s="2"/>
      <c r="EA433" s="2"/>
      <c r="EB433" s="2"/>
      <c r="EC433" s="2"/>
      <c r="ED433" s="2"/>
      <c r="EE433" s="2"/>
      <c r="EF433" s="2"/>
      <c r="EG433" s="2"/>
      <c r="EH433" s="2"/>
      <c r="EI433" s="2"/>
      <c r="EJ433" s="2"/>
      <c r="EK433" s="2"/>
      <c r="EL433" s="2"/>
      <c r="EM433" s="2"/>
      <c r="EN433" s="2"/>
      <c r="EO433" s="2"/>
      <c r="EP433" s="2"/>
      <c r="EQ433" s="2"/>
      <c r="ER433" s="2"/>
      <c r="ES433" s="2"/>
      <c r="ET433" s="2"/>
      <c r="EU433" s="2"/>
      <c r="EV433" s="2"/>
      <c r="EW433" s="2"/>
      <c r="EX433" s="2"/>
      <c r="EY433" s="2"/>
      <c r="EZ433" s="2"/>
      <c r="FA433" s="2"/>
      <c r="FB433" s="2"/>
      <c r="FC433" s="2"/>
      <c r="FD433" s="2"/>
      <c r="FE433" s="2"/>
      <c r="FF433" s="2"/>
      <c r="FG433" s="2"/>
      <c r="FH433" s="2"/>
      <c r="FI433" s="2"/>
      <c r="FJ433" s="2"/>
      <c r="FK433" s="2"/>
      <c r="FL433" s="2"/>
      <c r="FM433" s="2"/>
      <c r="FN433" s="2"/>
      <c r="FO433" s="2"/>
      <c r="FP433" s="2"/>
      <c r="FQ433" s="2"/>
      <c r="FR433" s="2"/>
      <c r="FS433" s="2"/>
      <c r="FT433" s="2"/>
      <c r="FU433" s="2"/>
      <c r="FV433" s="2"/>
      <c r="FW433" s="2"/>
      <c r="FX433" s="2"/>
      <c r="FY433" s="2"/>
      <c r="FZ433" s="2"/>
      <c r="GA433" s="2"/>
      <c r="GB433" s="2"/>
      <c r="GC433" s="2"/>
      <c r="GD433" s="2"/>
      <c r="GE433" s="2"/>
      <c r="GF433" s="2"/>
      <c r="GG433" s="2"/>
      <c r="GH433" s="2"/>
      <c r="GI433" s="2"/>
      <c r="GJ433" s="2"/>
      <c r="GK433" s="2"/>
      <c r="GL433" s="2"/>
      <c r="GM433" s="2"/>
      <c r="GN433" s="2"/>
      <c r="GO433" s="2"/>
      <c r="GP433" s="2"/>
      <c r="GQ433" s="2"/>
      <c r="GR433" s="2"/>
      <c r="GS433" s="2"/>
      <c r="GT433" s="2"/>
      <c r="GU433" s="2"/>
      <c r="GV433" s="2"/>
      <c r="GW433" s="2"/>
      <c r="GX433" s="2"/>
      <c r="GY433" s="2"/>
      <c r="GZ433" s="2"/>
      <c r="HA433" s="2"/>
      <c r="HB433" s="2"/>
      <c r="HC433" s="2"/>
      <c r="HD433" s="2"/>
      <c r="HE433" s="2"/>
      <c r="HF433" s="2"/>
      <c r="HG433" s="2"/>
      <c r="HH433" s="2"/>
      <c r="HI433" s="2"/>
      <c r="HJ433" s="2"/>
      <c r="HK433" s="2"/>
      <c r="HL433" s="2"/>
      <c r="HM433" s="2"/>
      <c r="HN433" s="2"/>
      <c r="HO433" s="2"/>
      <c r="HP433" s="2"/>
      <c r="HQ433" s="2"/>
      <c r="HR433" s="2"/>
      <c r="HS433" s="2"/>
      <c r="HT433" s="2"/>
      <c r="HU433" s="2"/>
      <c r="HV433" s="2"/>
      <c r="HW433" s="2"/>
      <c r="HX433" s="2"/>
      <c r="HY433" s="2"/>
      <c r="HZ433" s="2"/>
      <c r="IA433" s="2"/>
      <c r="IB433" s="2"/>
      <c r="IC433" s="2"/>
      <c r="ID433" s="2"/>
      <c r="IE433" s="2"/>
      <c r="IF433" s="2"/>
      <c r="IG433" s="2"/>
      <c r="IH433" s="2"/>
      <c r="II433" s="2"/>
      <c r="IJ433" s="2"/>
      <c r="IK433" s="2"/>
      <c r="IL433" s="2"/>
      <c r="IM433" s="2"/>
      <c r="IN433" s="2"/>
      <c r="IO433" s="2"/>
      <c r="IP433" s="2"/>
      <c r="IQ433" s="2"/>
      <c r="IR433" s="2"/>
      <c r="IS433" s="2"/>
      <c r="IT433" s="2"/>
      <c r="IU433" s="2"/>
      <c r="IV433" s="2"/>
    </row>
    <row r="434" spans="2:256" ht="45" customHeight="1" x14ac:dyDescent="0.5">
      <c r="B434" s="29"/>
      <c r="C434" s="64"/>
      <c r="D434" s="64"/>
      <c r="E434" s="81" t="s">
        <v>25</v>
      </c>
      <c r="F434" s="350" t="s">
        <v>484</v>
      </c>
      <c r="G434" s="173"/>
      <c r="H434" s="85"/>
      <c r="I434" s="85">
        <v>70</v>
      </c>
      <c r="J434" s="85">
        <v>70</v>
      </c>
      <c r="K434" s="85"/>
      <c r="L434" s="85"/>
      <c r="M434" s="85"/>
      <c r="N434" s="85"/>
      <c r="O434" s="85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  <c r="BY434" s="2"/>
      <c r="BZ434" s="2"/>
      <c r="CA434" s="2"/>
      <c r="CB434" s="2"/>
      <c r="CC434" s="2"/>
      <c r="CD434" s="2"/>
      <c r="CE434" s="2"/>
      <c r="CF434" s="2"/>
      <c r="CG434" s="2"/>
      <c r="CH434" s="2"/>
      <c r="CI434" s="2"/>
      <c r="CJ434" s="2"/>
      <c r="CK434" s="2"/>
      <c r="CL434" s="2"/>
      <c r="CM434" s="2"/>
      <c r="CN434" s="2"/>
      <c r="CO434" s="2"/>
      <c r="CP434" s="2"/>
      <c r="CQ434" s="2"/>
      <c r="CR434" s="2"/>
      <c r="CS434" s="2"/>
      <c r="CT434" s="2"/>
      <c r="CU434" s="2"/>
      <c r="CV434" s="2"/>
      <c r="CW434" s="2"/>
      <c r="CX434" s="2"/>
      <c r="CY434" s="2"/>
      <c r="CZ434" s="2"/>
      <c r="DA434" s="2"/>
      <c r="DB434" s="2"/>
      <c r="DC434" s="2"/>
      <c r="DD434" s="2"/>
      <c r="DE434" s="2"/>
      <c r="DF434" s="2"/>
      <c r="DG434" s="2"/>
      <c r="DH434" s="2"/>
      <c r="DI434" s="2"/>
      <c r="DJ434" s="2"/>
      <c r="DK434" s="2"/>
      <c r="DL434" s="2"/>
      <c r="DM434" s="2"/>
      <c r="DN434" s="2"/>
      <c r="DO434" s="2"/>
      <c r="DP434" s="2"/>
      <c r="DQ434" s="2"/>
      <c r="DR434" s="2"/>
      <c r="DS434" s="2"/>
      <c r="DT434" s="2"/>
      <c r="DU434" s="2"/>
      <c r="DV434" s="2"/>
      <c r="DW434" s="2"/>
      <c r="DX434" s="2"/>
      <c r="DY434" s="2"/>
      <c r="DZ434" s="2"/>
      <c r="EA434" s="2"/>
      <c r="EB434" s="2"/>
      <c r="EC434" s="2"/>
      <c r="ED434" s="2"/>
      <c r="EE434" s="2"/>
      <c r="EF434" s="2"/>
      <c r="EG434" s="2"/>
      <c r="EH434" s="2"/>
      <c r="EI434" s="2"/>
      <c r="EJ434" s="2"/>
      <c r="EK434" s="2"/>
      <c r="EL434" s="2"/>
      <c r="EM434" s="2"/>
      <c r="EN434" s="2"/>
      <c r="EO434" s="2"/>
      <c r="EP434" s="2"/>
      <c r="EQ434" s="2"/>
      <c r="ER434" s="2"/>
      <c r="ES434" s="2"/>
      <c r="ET434" s="2"/>
      <c r="EU434" s="2"/>
      <c r="EV434" s="2"/>
      <c r="EW434" s="2"/>
      <c r="EX434" s="2"/>
      <c r="EY434" s="2"/>
      <c r="EZ434" s="2"/>
      <c r="FA434" s="2"/>
      <c r="FB434" s="2"/>
      <c r="FC434" s="2"/>
      <c r="FD434" s="2"/>
      <c r="FE434" s="2"/>
      <c r="FF434" s="2"/>
      <c r="FG434" s="2"/>
      <c r="FH434" s="2"/>
      <c r="FI434" s="2"/>
      <c r="FJ434" s="2"/>
      <c r="FK434" s="2"/>
      <c r="FL434" s="2"/>
      <c r="FM434" s="2"/>
      <c r="FN434" s="2"/>
      <c r="FO434" s="2"/>
      <c r="FP434" s="2"/>
      <c r="FQ434" s="2"/>
      <c r="FR434" s="2"/>
      <c r="FS434" s="2"/>
      <c r="FT434" s="2"/>
      <c r="FU434" s="2"/>
      <c r="FV434" s="2"/>
      <c r="FW434" s="2"/>
      <c r="FX434" s="2"/>
      <c r="FY434" s="2"/>
      <c r="FZ434" s="2"/>
      <c r="GA434" s="2"/>
      <c r="GB434" s="2"/>
      <c r="GC434" s="2"/>
      <c r="GD434" s="2"/>
      <c r="GE434" s="2"/>
      <c r="GF434" s="2"/>
      <c r="GG434" s="2"/>
      <c r="GH434" s="2"/>
      <c r="GI434" s="2"/>
      <c r="GJ434" s="2"/>
      <c r="GK434" s="2"/>
      <c r="GL434" s="2"/>
      <c r="GM434" s="2"/>
      <c r="GN434" s="2"/>
      <c r="GO434" s="2"/>
      <c r="GP434" s="2"/>
      <c r="GQ434" s="2"/>
      <c r="GR434" s="2"/>
      <c r="GS434" s="2"/>
      <c r="GT434" s="2"/>
      <c r="GU434" s="2"/>
      <c r="GV434" s="2"/>
      <c r="GW434" s="2"/>
      <c r="GX434" s="2"/>
      <c r="GY434" s="2"/>
      <c r="GZ434" s="2"/>
      <c r="HA434" s="2"/>
      <c r="HB434" s="2"/>
      <c r="HC434" s="2"/>
      <c r="HD434" s="2"/>
      <c r="HE434" s="2"/>
      <c r="HF434" s="2"/>
      <c r="HG434" s="2"/>
      <c r="HH434" s="2"/>
      <c r="HI434" s="2"/>
      <c r="HJ434" s="2"/>
      <c r="HK434" s="2"/>
      <c r="HL434" s="2"/>
      <c r="HM434" s="2"/>
      <c r="HN434" s="2"/>
      <c r="HO434" s="2"/>
      <c r="HP434" s="2"/>
      <c r="HQ434" s="2"/>
      <c r="HR434" s="2"/>
      <c r="HS434" s="2"/>
      <c r="HT434" s="2"/>
      <c r="HU434" s="2"/>
      <c r="HV434" s="2"/>
      <c r="HW434" s="2"/>
      <c r="HX434" s="2"/>
      <c r="HY434" s="2"/>
      <c r="HZ434" s="2"/>
      <c r="IA434" s="2"/>
      <c r="IB434" s="2"/>
      <c r="IC434" s="2"/>
      <c r="ID434" s="2"/>
      <c r="IE434" s="2"/>
      <c r="IF434" s="2"/>
      <c r="IG434" s="2"/>
      <c r="IH434" s="2"/>
      <c r="II434" s="2"/>
      <c r="IJ434" s="2"/>
      <c r="IK434" s="2"/>
      <c r="IL434" s="2"/>
      <c r="IM434" s="2"/>
      <c r="IN434" s="2"/>
      <c r="IO434" s="2"/>
      <c r="IP434" s="2"/>
      <c r="IQ434" s="2"/>
      <c r="IR434" s="2"/>
      <c r="IS434" s="2"/>
      <c r="IT434" s="2"/>
      <c r="IU434" s="2"/>
      <c r="IV434" s="2"/>
    </row>
    <row r="435" spans="2:256" ht="45" customHeight="1" x14ac:dyDescent="0.5">
      <c r="B435" s="29"/>
      <c r="C435" s="64"/>
      <c r="D435" s="64"/>
      <c r="E435" s="81" t="s">
        <v>27</v>
      </c>
      <c r="F435" s="146" t="s">
        <v>485</v>
      </c>
      <c r="G435" s="173"/>
      <c r="H435" s="85"/>
      <c r="I435" s="85">
        <v>25</v>
      </c>
      <c r="J435" s="85">
        <v>70</v>
      </c>
      <c r="K435" s="85"/>
      <c r="L435" s="85"/>
      <c r="M435" s="85"/>
      <c r="N435" s="85"/>
      <c r="O435" s="85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2"/>
      <c r="BY435" s="2"/>
      <c r="BZ435" s="2"/>
      <c r="CA435" s="2"/>
      <c r="CB435" s="2"/>
      <c r="CC435" s="2"/>
      <c r="CD435" s="2"/>
      <c r="CE435" s="2"/>
      <c r="CF435" s="2"/>
      <c r="CG435" s="2"/>
      <c r="CH435" s="2"/>
      <c r="CI435" s="2"/>
      <c r="CJ435" s="2"/>
      <c r="CK435" s="2"/>
      <c r="CL435" s="2"/>
      <c r="CM435" s="2"/>
      <c r="CN435" s="2"/>
      <c r="CO435" s="2"/>
      <c r="CP435" s="2"/>
      <c r="CQ435" s="2"/>
      <c r="CR435" s="2"/>
      <c r="CS435" s="2"/>
      <c r="CT435" s="2"/>
      <c r="CU435" s="2"/>
      <c r="CV435" s="2"/>
      <c r="CW435" s="2"/>
      <c r="CX435" s="2"/>
      <c r="CY435" s="2"/>
      <c r="CZ435" s="2"/>
      <c r="DA435" s="2"/>
      <c r="DB435" s="2"/>
      <c r="DC435" s="2"/>
      <c r="DD435" s="2"/>
      <c r="DE435" s="2"/>
      <c r="DF435" s="2"/>
      <c r="DG435" s="2"/>
      <c r="DH435" s="2"/>
      <c r="DI435" s="2"/>
      <c r="DJ435" s="2"/>
      <c r="DK435" s="2"/>
      <c r="DL435" s="2"/>
      <c r="DM435" s="2"/>
      <c r="DN435" s="2"/>
      <c r="DO435" s="2"/>
      <c r="DP435" s="2"/>
      <c r="DQ435" s="2"/>
      <c r="DR435" s="2"/>
      <c r="DS435" s="2"/>
      <c r="DT435" s="2"/>
      <c r="DU435" s="2"/>
      <c r="DV435" s="2"/>
      <c r="DW435" s="2"/>
      <c r="DX435" s="2"/>
      <c r="DY435" s="2"/>
      <c r="DZ435" s="2"/>
      <c r="EA435" s="2"/>
      <c r="EB435" s="2"/>
      <c r="EC435" s="2"/>
      <c r="ED435" s="2"/>
      <c r="EE435" s="2"/>
      <c r="EF435" s="2"/>
      <c r="EG435" s="2"/>
      <c r="EH435" s="2"/>
      <c r="EI435" s="2"/>
      <c r="EJ435" s="2"/>
      <c r="EK435" s="2"/>
      <c r="EL435" s="2"/>
      <c r="EM435" s="2"/>
      <c r="EN435" s="2"/>
      <c r="EO435" s="2"/>
      <c r="EP435" s="2"/>
      <c r="EQ435" s="2"/>
      <c r="ER435" s="2"/>
      <c r="ES435" s="2"/>
      <c r="ET435" s="2"/>
      <c r="EU435" s="2"/>
      <c r="EV435" s="2"/>
      <c r="EW435" s="2"/>
      <c r="EX435" s="2"/>
      <c r="EY435" s="2"/>
      <c r="EZ435" s="2"/>
      <c r="FA435" s="2"/>
      <c r="FB435" s="2"/>
      <c r="FC435" s="2"/>
      <c r="FD435" s="2"/>
      <c r="FE435" s="2"/>
      <c r="FF435" s="2"/>
      <c r="FG435" s="2"/>
      <c r="FH435" s="2"/>
      <c r="FI435" s="2"/>
      <c r="FJ435" s="2"/>
      <c r="FK435" s="2"/>
      <c r="FL435" s="2"/>
      <c r="FM435" s="2"/>
      <c r="FN435" s="2"/>
      <c r="FO435" s="2"/>
      <c r="FP435" s="2"/>
      <c r="FQ435" s="2"/>
      <c r="FR435" s="2"/>
      <c r="FS435" s="2"/>
      <c r="FT435" s="2"/>
      <c r="FU435" s="2"/>
      <c r="FV435" s="2"/>
      <c r="FW435" s="2"/>
      <c r="FX435" s="2"/>
      <c r="FY435" s="2"/>
      <c r="FZ435" s="2"/>
      <c r="GA435" s="2"/>
      <c r="GB435" s="2"/>
      <c r="GC435" s="2"/>
      <c r="GD435" s="2"/>
      <c r="GE435" s="2"/>
      <c r="GF435" s="2"/>
      <c r="GG435" s="2"/>
      <c r="GH435" s="2"/>
      <c r="GI435" s="2"/>
      <c r="GJ435" s="2"/>
      <c r="GK435" s="2"/>
      <c r="GL435" s="2"/>
      <c r="GM435" s="2"/>
      <c r="GN435" s="2"/>
      <c r="GO435" s="2"/>
      <c r="GP435" s="2"/>
      <c r="GQ435" s="2"/>
      <c r="GR435" s="2"/>
      <c r="GS435" s="2"/>
      <c r="GT435" s="2"/>
      <c r="GU435" s="2"/>
      <c r="GV435" s="2"/>
      <c r="GW435" s="2"/>
      <c r="GX435" s="2"/>
      <c r="GY435" s="2"/>
      <c r="GZ435" s="2"/>
      <c r="HA435" s="2"/>
      <c r="HB435" s="2"/>
      <c r="HC435" s="2"/>
      <c r="HD435" s="2"/>
      <c r="HE435" s="2"/>
      <c r="HF435" s="2"/>
      <c r="HG435" s="2"/>
      <c r="HH435" s="2"/>
      <c r="HI435" s="2"/>
      <c r="HJ435" s="2"/>
      <c r="HK435" s="2"/>
      <c r="HL435" s="2"/>
      <c r="HM435" s="2"/>
      <c r="HN435" s="2"/>
      <c r="HO435" s="2"/>
      <c r="HP435" s="2"/>
      <c r="HQ435" s="2"/>
      <c r="HR435" s="2"/>
      <c r="HS435" s="2"/>
      <c r="HT435" s="2"/>
      <c r="HU435" s="2"/>
      <c r="HV435" s="2"/>
      <c r="HW435" s="2"/>
      <c r="HX435" s="2"/>
      <c r="HY435" s="2"/>
      <c r="HZ435" s="2"/>
      <c r="IA435" s="2"/>
      <c r="IB435" s="2"/>
      <c r="IC435" s="2"/>
      <c r="ID435" s="2"/>
      <c r="IE435" s="2"/>
      <c r="IF435" s="2"/>
      <c r="IG435" s="2"/>
      <c r="IH435" s="2"/>
      <c r="II435" s="2"/>
      <c r="IJ435" s="2"/>
      <c r="IK435" s="2"/>
      <c r="IL435" s="2"/>
      <c r="IM435" s="2"/>
      <c r="IN435" s="2"/>
      <c r="IO435" s="2"/>
      <c r="IP435" s="2"/>
      <c r="IQ435" s="2"/>
      <c r="IR435" s="2"/>
      <c r="IS435" s="2"/>
      <c r="IT435" s="2"/>
      <c r="IU435" s="2"/>
      <c r="IV435" s="2"/>
    </row>
    <row r="436" spans="2:256" ht="45" customHeight="1" x14ac:dyDescent="0.5">
      <c r="B436" s="29"/>
      <c r="C436" s="64"/>
      <c r="D436" s="64"/>
      <c r="E436" s="81"/>
      <c r="F436" s="64"/>
      <c r="G436" s="173"/>
      <c r="H436" s="78"/>
      <c r="I436" s="78"/>
      <c r="J436" s="78"/>
      <c r="K436" s="78"/>
      <c r="L436" s="78"/>
      <c r="M436" s="78"/>
      <c r="N436" s="78"/>
      <c r="O436" s="78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  <c r="BY436" s="2"/>
      <c r="BZ436" s="2"/>
      <c r="CA436" s="2"/>
      <c r="CB436" s="2"/>
      <c r="CC436" s="2"/>
      <c r="CD436" s="2"/>
      <c r="CE436" s="2"/>
      <c r="CF436" s="2"/>
      <c r="CG436" s="2"/>
      <c r="CH436" s="2"/>
      <c r="CI436" s="2"/>
      <c r="CJ436" s="2"/>
      <c r="CK436" s="2"/>
      <c r="CL436" s="2"/>
      <c r="CM436" s="2"/>
      <c r="CN436" s="2"/>
      <c r="CO436" s="2"/>
      <c r="CP436" s="2"/>
      <c r="CQ436" s="2"/>
      <c r="CR436" s="2"/>
      <c r="CS436" s="2"/>
      <c r="CT436" s="2"/>
      <c r="CU436" s="2"/>
      <c r="CV436" s="2"/>
      <c r="CW436" s="2"/>
      <c r="CX436" s="2"/>
      <c r="CY436" s="2"/>
      <c r="CZ436" s="2"/>
      <c r="DA436" s="2"/>
      <c r="DB436" s="2"/>
      <c r="DC436" s="2"/>
      <c r="DD436" s="2"/>
      <c r="DE436" s="2"/>
      <c r="DF436" s="2"/>
      <c r="DG436" s="2"/>
      <c r="DH436" s="2"/>
      <c r="DI436" s="2"/>
      <c r="DJ436" s="2"/>
      <c r="DK436" s="2"/>
      <c r="DL436" s="2"/>
      <c r="DM436" s="2"/>
      <c r="DN436" s="2"/>
      <c r="DO436" s="2"/>
      <c r="DP436" s="2"/>
      <c r="DQ436" s="2"/>
      <c r="DR436" s="2"/>
      <c r="DS436" s="2"/>
      <c r="DT436" s="2"/>
      <c r="DU436" s="2"/>
      <c r="DV436" s="2"/>
      <c r="DW436" s="2"/>
      <c r="DX436" s="2"/>
      <c r="DY436" s="2"/>
      <c r="DZ436" s="2"/>
      <c r="EA436" s="2"/>
      <c r="EB436" s="2"/>
      <c r="EC436" s="2"/>
      <c r="ED436" s="2"/>
      <c r="EE436" s="2"/>
      <c r="EF436" s="2"/>
      <c r="EG436" s="2"/>
      <c r="EH436" s="2"/>
      <c r="EI436" s="2"/>
      <c r="EJ436" s="2"/>
      <c r="EK436" s="2"/>
      <c r="EL436" s="2"/>
      <c r="EM436" s="2"/>
      <c r="EN436" s="2"/>
      <c r="EO436" s="2"/>
      <c r="EP436" s="2"/>
      <c r="EQ436" s="2"/>
      <c r="ER436" s="2"/>
      <c r="ES436" s="2"/>
      <c r="ET436" s="2"/>
      <c r="EU436" s="2"/>
      <c r="EV436" s="2"/>
      <c r="EW436" s="2"/>
      <c r="EX436" s="2"/>
      <c r="EY436" s="2"/>
      <c r="EZ436" s="2"/>
      <c r="FA436" s="2"/>
      <c r="FB436" s="2"/>
      <c r="FC436" s="2"/>
      <c r="FD436" s="2"/>
      <c r="FE436" s="2"/>
      <c r="FF436" s="2"/>
      <c r="FG436" s="2"/>
      <c r="FH436" s="2"/>
      <c r="FI436" s="2"/>
      <c r="FJ436" s="2"/>
      <c r="FK436" s="2"/>
      <c r="FL436" s="2"/>
      <c r="FM436" s="2"/>
      <c r="FN436" s="2"/>
      <c r="FO436" s="2"/>
      <c r="FP436" s="2"/>
      <c r="FQ436" s="2"/>
      <c r="FR436" s="2"/>
      <c r="FS436" s="2"/>
      <c r="FT436" s="2"/>
      <c r="FU436" s="2"/>
      <c r="FV436" s="2"/>
      <c r="FW436" s="2"/>
      <c r="FX436" s="2"/>
      <c r="FY436" s="2"/>
      <c r="FZ436" s="2"/>
      <c r="GA436" s="2"/>
      <c r="GB436" s="2"/>
      <c r="GC436" s="2"/>
      <c r="GD436" s="2"/>
      <c r="GE436" s="2"/>
      <c r="GF436" s="2"/>
      <c r="GG436" s="2"/>
      <c r="GH436" s="2"/>
      <c r="GI436" s="2"/>
      <c r="GJ436" s="2"/>
      <c r="GK436" s="2"/>
      <c r="GL436" s="2"/>
      <c r="GM436" s="2"/>
      <c r="GN436" s="2"/>
      <c r="GO436" s="2"/>
      <c r="GP436" s="2"/>
      <c r="GQ436" s="2"/>
      <c r="GR436" s="2"/>
      <c r="GS436" s="2"/>
      <c r="GT436" s="2"/>
      <c r="GU436" s="2"/>
      <c r="GV436" s="2"/>
      <c r="GW436" s="2"/>
      <c r="GX436" s="2"/>
      <c r="GY436" s="2"/>
      <c r="GZ436" s="2"/>
      <c r="HA436" s="2"/>
      <c r="HB436" s="2"/>
      <c r="HC436" s="2"/>
      <c r="HD436" s="2"/>
      <c r="HE436" s="2"/>
      <c r="HF436" s="2"/>
      <c r="HG436" s="2"/>
      <c r="HH436" s="2"/>
      <c r="HI436" s="2"/>
      <c r="HJ436" s="2"/>
      <c r="HK436" s="2"/>
      <c r="HL436" s="2"/>
      <c r="HM436" s="2"/>
      <c r="HN436" s="2"/>
      <c r="HO436" s="2"/>
      <c r="HP436" s="2"/>
      <c r="HQ436" s="2"/>
      <c r="HR436" s="2"/>
      <c r="HS436" s="2"/>
      <c r="HT436" s="2"/>
      <c r="HU436" s="2"/>
      <c r="HV436" s="2"/>
      <c r="HW436" s="2"/>
      <c r="HX436" s="2"/>
      <c r="HY436" s="2"/>
      <c r="HZ436" s="2"/>
      <c r="IA436" s="2"/>
      <c r="IB436" s="2"/>
      <c r="IC436" s="2"/>
      <c r="ID436" s="2"/>
      <c r="IE436" s="2"/>
      <c r="IF436" s="2"/>
      <c r="IG436" s="2"/>
      <c r="IH436" s="2"/>
      <c r="II436" s="2"/>
      <c r="IJ436" s="2"/>
      <c r="IK436" s="2"/>
      <c r="IL436" s="2"/>
      <c r="IM436" s="2"/>
      <c r="IN436" s="2"/>
      <c r="IO436" s="2"/>
      <c r="IP436" s="2"/>
      <c r="IQ436" s="2"/>
      <c r="IR436" s="2"/>
      <c r="IS436" s="2"/>
      <c r="IT436" s="2"/>
      <c r="IU436" s="2"/>
      <c r="IV436" s="2"/>
    </row>
    <row r="437" spans="2:256" ht="45" customHeight="1" x14ac:dyDescent="0.5">
      <c r="B437" s="29"/>
      <c r="C437" s="55" t="s">
        <v>486</v>
      </c>
      <c r="D437" s="79" t="s">
        <v>487</v>
      </c>
      <c r="E437" s="81"/>
      <c r="F437" s="64" t="s">
        <v>488</v>
      </c>
      <c r="G437" s="138">
        <v>5000</v>
      </c>
      <c r="H437" s="78">
        <v>5000</v>
      </c>
      <c r="I437" s="78">
        <f>SUM(I438:I440)</f>
        <v>2280</v>
      </c>
      <c r="J437" s="78">
        <f>SUM(J438:J440)</f>
        <v>1900</v>
      </c>
      <c r="K437" s="78">
        <f>SUM(K438:K440)</f>
        <v>0</v>
      </c>
      <c r="L437" s="78"/>
      <c r="M437" s="78"/>
      <c r="N437" s="78"/>
      <c r="O437" s="78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  <c r="BY437" s="2"/>
      <c r="BZ437" s="2"/>
      <c r="CA437" s="2"/>
      <c r="CB437" s="2"/>
      <c r="CC437" s="2"/>
      <c r="CD437" s="2"/>
      <c r="CE437" s="2"/>
      <c r="CF437" s="2"/>
      <c r="CG437" s="2"/>
      <c r="CH437" s="2"/>
      <c r="CI437" s="2"/>
      <c r="CJ437" s="2"/>
      <c r="CK437" s="2"/>
      <c r="CL437" s="2"/>
      <c r="CM437" s="2"/>
      <c r="CN437" s="2"/>
      <c r="CO437" s="2"/>
      <c r="CP437" s="2"/>
      <c r="CQ437" s="2"/>
      <c r="CR437" s="2"/>
      <c r="CS437" s="2"/>
      <c r="CT437" s="2"/>
      <c r="CU437" s="2"/>
      <c r="CV437" s="2"/>
      <c r="CW437" s="2"/>
      <c r="CX437" s="2"/>
      <c r="CY437" s="2"/>
      <c r="CZ437" s="2"/>
      <c r="DA437" s="2"/>
      <c r="DB437" s="2"/>
      <c r="DC437" s="2"/>
      <c r="DD437" s="2"/>
      <c r="DE437" s="2"/>
      <c r="DF437" s="2"/>
      <c r="DG437" s="2"/>
      <c r="DH437" s="2"/>
      <c r="DI437" s="2"/>
      <c r="DJ437" s="2"/>
      <c r="DK437" s="2"/>
      <c r="DL437" s="2"/>
      <c r="DM437" s="2"/>
      <c r="DN437" s="2"/>
      <c r="DO437" s="2"/>
      <c r="DP437" s="2"/>
      <c r="DQ437" s="2"/>
      <c r="DR437" s="2"/>
      <c r="DS437" s="2"/>
      <c r="DT437" s="2"/>
      <c r="DU437" s="2"/>
      <c r="DV437" s="2"/>
      <c r="DW437" s="2"/>
      <c r="DX437" s="2"/>
      <c r="DY437" s="2"/>
      <c r="DZ437" s="2"/>
      <c r="EA437" s="2"/>
      <c r="EB437" s="2"/>
      <c r="EC437" s="2"/>
      <c r="ED437" s="2"/>
      <c r="EE437" s="2"/>
      <c r="EF437" s="2"/>
      <c r="EG437" s="2"/>
      <c r="EH437" s="2"/>
      <c r="EI437" s="2"/>
      <c r="EJ437" s="2"/>
      <c r="EK437" s="2"/>
      <c r="EL437" s="2"/>
      <c r="EM437" s="2"/>
      <c r="EN437" s="2"/>
      <c r="EO437" s="2"/>
      <c r="EP437" s="2"/>
      <c r="EQ437" s="2"/>
      <c r="ER437" s="2"/>
      <c r="ES437" s="2"/>
      <c r="ET437" s="2"/>
      <c r="EU437" s="2"/>
      <c r="EV437" s="2"/>
      <c r="EW437" s="2"/>
      <c r="EX437" s="2"/>
      <c r="EY437" s="2"/>
      <c r="EZ437" s="2"/>
      <c r="FA437" s="2"/>
      <c r="FB437" s="2"/>
      <c r="FC437" s="2"/>
      <c r="FD437" s="2"/>
      <c r="FE437" s="2"/>
      <c r="FF437" s="2"/>
      <c r="FG437" s="2"/>
      <c r="FH437" s="2"/>
      <c r="FI437" s="2"/>
      <c r="FJ437" s="2"/>
      <c r="FK437" s="2"/>
      <c r="FL437" s="2"/>
      <c r="FM437" s="2"/>
      <c r="FN437" s="2"/>
      <c r="FO437" s="2"/>
      <c r="FP437" s="2"/>
      <c r="FQ437" s="2"/>
      <c r="FR437" s="2"/>
      <c r="FS437" s="2"/>
      <c r="FT437" s="2"/>
      <c r="FU437" s="2"/>
      <c r="FV437" s="2"/>
      <c r="FW437" s="2"/>
      <c r="FX437" s="2"/>
      <c r="FY437" s="2"/>
      <c r="FZ437" s="2"/>
      <c r="GA437" s="2"/>
      <c r="GB437" s="2"/>
      <c r="GC437" s="2"/>
      <c r="GD437" s="2"/>
      <c r="GE437" s="2"/>
      <c r="GF437" s="2"/>
      <c r="GG437" s="2"/>
      <c r="GH437" s="2"/>
      <c r="GI437" s="2"/>
      <c r="GJ437" s="2"/>
      <c r="GK437" s="2"/>
      <c r="GL437" s="2"/>
      <c r="GM437" s="2"/>
      <c r="GN437" s="2"/>
      <c r="GO437" s="2"/>
      <c r="GP437" s="2"/>
      <c r="GQ437" s="2"/>
      <c r="GR437" s="2"/>
      <c r="GS437" s="2"/>
      <c r="GT437" s="2"/>
      <c r="GU437" s="2"/>
      <c r="GV437" s="2"/>
      <c r="GW437" s="2"/>
      <c r="GX437" s="2"/>
      <c r="GY437" s="2"/>
      <c r="GZ437" s="2"/>
      <c r="HA437" s="2"/>
      <c r="HB437" s="2"/>
      <c r="HC437" s="2"/>
      <c r="HD437" s="2"/>
      <c r="HE437" s="2"/>
      <c r="HF437" s="2"/>
      <c r="HG437" s="2"/>
      <c r="HH437" s="2"/>
      <c r="HI437" s="2"/>
      <c r="HJ437" s="2"/>
      <c r="HK437" s="2"/>
      <c r="HL437" s="2"/>
      <c r="HM437" s="2"/>
      <c r="HN437" s="2"/>
      <c r="HO437" s="2"/>
      <c r="HP437" s="2"/>
      <c r="HQ437" s="2"/>
      <c r="HR437" s="2"/>
      <c r="HS437" s="2"/>
      <c r="HT437" s="2"/>
      <c r="HU437" s="2"/>
      <c r="HV437" s="2"/>
      <c r="HW437" s="2"/>
      <c r="HX437" s="2"/>
      <c r="HY437" s="2"/>
      <c r="HZ437" s="2"/>
      <c r="IA437" s="2"/>
      <c r="IB437" s="2"/>
      <c r="IC437" s="2"/>
      <c r="ID437" s="2"/>
      <c r="IE437" s="2"/>
      <c r="IF437" s="2"/>
      <c r="IG437" s="2"/>
      <c r="IH437" s="2"/>
      <c r="II437" s="2"/>
      <c r="IJ437" s="2"/>
      <c r="IK437" s="2"/>
      <c r="IL437" s="2"/>
      <c r="IM437" s="2"/>
      <c r="IN437" s="2"/>
      <c r="IO437" s="2"/>
      <c r="IP437" s="2"/>
      <c r="IQ437" s="2"/>
      <c r="IR437" s="2"/>
      <c r="IS437" s="2"/>
      <c r="IT437" s="2"/>
      <c r="IU437" s="2"/>
      <c r="IV437" s="2"/>
    </row>
    <row r="438" spans="2:256" ht="45" customHeight="1" x14ac:dyDescent="0.5">
      <c r="B438" s="29"/>
      <c r="C438" s="55"/>
      <c r="D438" s="79"/>
      <c r="E438" s="81" t="s">
        <v>19</v>
      </c>
      <c r="F438" s="64" t="s">
        <v>489</v>
      </c>
      <c r="G438" s="138"/>
      <c r="H438" s="78"/>
      <c r="I438" s="85">
        <v>1000</v>
      </c>
      <c r="J438" s="85">
        <v>0</v>
      </c>
      <c r="K438" s="85"/>
      <c r="L438" s="85"/>
      <c r="M438" s="78"/>
      <c r="N438" s="78"/>
      <c r="O438" s="78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  <c r="BY438" s="2"/>
      <c r="BZ438" s="2"/>
      <c r="CA438" s="2"/>
      <c r="CB438" s="2"/>
      <c r="CC438" s="2"/>
      <c r="CD438" s="2"/>
      <c r="CE438" s="2"/>
      <c r="CF438" s="2"/>
      <c r="CG438" s="2"/>
      <c r="CH438" s="2"/>
      <c r="CI438" s="2"/>
      <c r="CJ438" s="2"/>
      <c r="CK438" s="2"/>
      <c r="CL438" s="2"/>
      <c r="CM438" s="2"/>
      <c r="CN438" s="2"/>
      <c r="CO438" s="2"/>
      <c r="CP438" s="2"/>
      <c r="CQ438" s="2"/>
      <c r="CR438" s="2"/>
      <c r="CS438" s="2"/>
      <c r="CT438" s="2"/>
      <c r="CU438" s="2"/>
      <c r="CV438" s="2"/>
      <c r="CW438" s="2"/>
      <c r="CX438" s="2"/>
      <c r="CY438" s="2"/>
      <c r="CZ438" s="2"/>
      <c r="DA438" s="2"/>
      <c r="DB438" s="2"/>
      <c r="DC438" s="2"/>
      <c r="DD438" s="2"/>
      <c r="DE438" s="2"/>
      <c r="DF438" s="2"/>
      <c r="DG438" s="2"/>
      <c r="DH438" s="2"/>
      <c r="DI438" s="2"/>
      <c r="DJ438" s="2"/>
      <c r="DK438" s="2"/>
      <c r="DL438" s="2"/>
      <c r="DM438" s="2"/>
      <c r="DN438" s="2"/>
      <c r="DO438" s="2"/>
      <c r="DP438" s="2"/>
      <c r="DQ438" s="2"/>
      <c r="DR438" s="2"/>
      <c r="DS438" s="2"/>
      <c r="DT438" s="2"/>
      <c r="DU438" s="2"/>
      <c r="DV438" s="2"/>
      <c r="DW438" s="2"/>
      <c r="DX438" s="2"/>
      <c r="DY438" s="2"/>
      <c r="DZ438" s="2"/>
      <c r="EA438" s="2"/>
      <c r="EB438" s="2"/>
      <c r="EC438" s="2"/>
      <c r="ED438" s="2"/>
      <c r="EE438" s="2"/>
      <c r="EF438" s="2"/>
      <c r="EG438" s="2"/>
      <c r="EH438" s="2"/>
      <c r="EI438" s="2"/>
      <c r="EJ438" s="2"/>
      <c r="EK438" s="2"/>
      <c r="EL438" s="2"/>
      <c r="EM438" s="2"/>
      <c r="EN438" s="2"/>
      <c r="EO438" s="2"/>
      <c r="EP438" s="2"/>
      <c r="EQ438" s="2"/>
      <c r="ER438" s="2"/>
      <c r="ES438" s="2"/>
      <c r="ET438" s="2"/>
      <c r="EU438" s="2"/>
      <c r="EV438" s="2"/>
      <c r="EW438" s="2"/>
      <c r="EX438" s="2"/>
      <c r="EY438" s="2"/>
      <c r="EZ438" s="2"/>
      <c r="FA438" s="2"/>
      <c r="FB438" s="2"/>
      <c r="FC438" s="2"/>
      <c r="FD438" s="2"/>
      <c r="FE438" s="2"/>
      <c r="FF438" s="2"/>
      <c r="FG438" s="2"/>
      <c r="FH438" s="2"/>
      <c r="FI438" s="2"/>
      <c r="FJ438" s="2"/>
      <c r="FK438" s="2"/>
      <c r="FL438" s="2"/>
      <c r="FM438" s="2"/>
      <c r="FN438" s="2"/>
      <c r="FO438" s="2"/>
      <c r="FP438" s="2"/>
      <c r="FQ438" s="2"/>
      <c r="FR438" s="2"/>
      <c r="FS438" s="2"/>
      <c r="FT438" s="2"/>
      <c r="FU438" s="2"/>
      <c r="FV438" s="2"/>
      <c r="FW438" s="2"/>
      <c r="FX438" s="2"/>
      <c r="FY438" s="2"/>
      <c r="FZ438" s="2"/>
      <c r="GA438" s="2"/>
      <c r="GB438" s="2"/>
      <c r="GC438" s="2"/>
      <c r="GD438" s="2"/>
      <c r="GE438" s="2"/>
      <c r="GF438" s="2"/>
      <c r="GG438" s="2"/>
      <c r="GH438" s="2"/>
      <c r="GI438" s="2"/>
      <c r="GJ438" s="2"/>
      <c r="GK438" s="2"/>
      <c r="GL438" s="2"/>
      <c r="GM438" s="2"/>
      <c r="GN438" s="2"/>
      <c r="GO438" s="2"/>
      <c r="GP438" s="2"/>
      <c r="GQ438" s="2"/>
      <c r="GR438" s="2"/>
      <c r="GS438" s="2"/>
      <c r="GT438" s="2"/>
      <c r="GU438" s="2"/>
      <c r="GV438" s="2"/>
      <c r="GW438" s="2"/>
      <c r="GX438" s="2"/>
      <c r="GY438" s="2"/>
      <c r="GZ438" s="2"/>
      <c r="HA438" s="2"/>
      <c r="HB438" s="2"/>
      <c r="HC438" s="2"/>
      <c r="HD438" s="2"/>
      <c r="HE438" s="2"/>
      <c r="HF438" s="2"/>
      <c r="HG438" s="2"/>
      <c r="HH438" s="2"/>
      <c r="HI438" s="2"/>
      <c r="HJ438" s="2"/>
      <c r="HK438" s="2"/>
      <c r="HL438" s="2"/>
      <c r="HM438" s="2"/>
      <c r="HN438" s="2"/>
      <c r="HO438" s="2"/>
      <c r="HP438" s="2"/>
      <c r="HQ438" s="2"/>
      <c r="HR438" s="2"/>
      <c r="HS438" s="2"/>
      <c r="HT438" s="2"/>
      <c r="HU438" s="2"/>
      <c r="HV438" s="2"/>
      <c r="HW438" s="2"/>
      <c r="HX438" s="2"/>
      <c r="HY438" s="2"/>
      <c r="HZ438" s="2"/>
      <c r="IA438" s="2"/>
      <c r="IB438" s="2"/>
      <c r="IC438" s="2"/>
      <c r="ID438" s="2"/>
      <c r="IE438" s="2"/>
      <c r="IF438" s="2"/>
      <c r="IG438" s="2"/>
      <c r="IH438" s="2"/>
      <c r="II438" s="2"/>
      <c r="IJ438" s="2"/>
      <c r="IK438" s="2"/>
      <c r="IL438" s="2"/>
      <c r="IM438" s="2"/>
      <c r="IN438" s="2"/>
      <c r="IO438" s="2"/>
      <c r="IP438" s="2"/>
      <c r="IQ438" s="2"/>
      <c r="IR438" s="2"/>
      <c r="IS438" s="2"/>
      <c r="IT438" s="2"/>
      <c r="IU438" s="2"/>
      <c r="IV438" s="2"/>
    </row>
    <row r="439" spans="2:256" ht="45" customHeight="1" x14ac:dyDescent="0.5">
      <c r="B439" s="29"/>
      <c r="C439" s="55"/>
      <c r="D439" s="79"/>
      <c r="E439" s="81" t="s">
        <v>21</v>
      </c>
      <c r="F439" s="210" t="s">
        <v>490</v>
      </c>
      <c r="G439" s="138"/>
      <c r="H439" s="78"/>
      <c r="I439" s="85">
        <v>380</v>
      </c>
      <c r="J439" s="85">
        <v>1000</v>
      </c>
      <c r="K439" s="85"/>
      <c r="L439" s="85"/>
      <c r="M439" s="78"/>
      <c r="N439" s="78"/>
      <c r="O439" s="78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  <c r="BY439" s="2"/>
      <c r="BZ439" s="2"/>
      <c r="CA439" s="2"/>
      <c r="CB439" s="2"/>
      <c r="CC439" s="2"/>
      <c r="CD439" s="2"/>
      <c r="CE439" s="2"/>
      <c r="CF439" s="2"/>
      <c r="CG439" s="2"/>
      <c r="CH439" s="2"/>
      <c r="CI439" s="2"/>
      <c r="CJ439" s="2"/>
      <c r="CK439" s="2"/>
      <c r="CL439" s="2"/>
      <c r="CM439" s="2"/>
      <c r="CN439" s="2"/>
      <c r="CO439" s="2"/>
      <c r="CP439" s="2"/>
      <c r="CQ439" s="2"/>
      <c r="CR439" s="2"/>
      <c r="CS439" s="2"/>
      <c r="CT439" s="2"/>
      <c r="CU439" s="2"/>
      <c r="CV439" s="2"/>
      <c r="CW439" s="2"/>
      <c r="CX439" s="2"/>
      <c r="CY439" s="2"/>
      <c r="CZ439" s="2"/>
      <c r="DA439" s="2"/>
      <c r="DB439" s="2"/>
      <c r="DC439" s="2"/>
      <c r="DD439" s="2"/>
      <c r="DE439" s="2"/>
      <c r="DF439" s="2"/>
      <c r="DG439" s="2"/>
      <c r="DH439" s="2"/>
      <c r="DI439" s="2"/>
      <c r="DJ439" s="2"/>
      <c r="DK439" s="2"/>
      <c r="DL439" s="2"/>
      <c r="DM439" s="2"/>
      <c r="DN439" s="2"/>
      <c r="DO439" s="2"/>
      <c r="DP439" s="2"/>
      <c r="DQ439" s="2"/>
      <c r="DR439" s="2"/>
      <c r="DS439" s="2"/>
      <c r="DT439" s="2"/>
      <c r="DU439" s="2"/>
      <c r="DV439" s="2"/>
      <c r="DW439" s="2"/>
      <c r="DX439" s="2"/>
      <c r="DY439" s="2"/>
      <c r="DZ439" s="2"/>
      <c r="EA439" s="2"/>
      <c r="EB439" s="2"/>
      <c r="EC439" s="2"/>
      <c r="ED439" s="2"/>
      <c r="EE439" s="2"/>
      <c r="EF439" s="2"/>
      <c r="EG439" s="2"/>
      <c r="EH439" s="2"/>
      <c r="EI439" s="2"/>
      <c r="EJ439" s="2"/>
      <c r="EK439" s="2"/>
      <c r="EL439" s="2"/>
      <c r="EM439" s="2"/>
      <c r="EN439" s="2"/>
      <c r="EO439" s="2"/>
      <c r="EP439" s="2"/>
      <c r="EQ439" s="2"/>
      <c r="ER439" s="2"/>
      <c r="ES439" s="2"/>
      <c r="ET439" s="2"/>
      <c r="EU439" s="2"/>
      <c r="EV439" s="2"/>
      <c r="EW439" s="2"/>
      <c r="EX439" s="2"/>
      <c r="EY439" s="2"/>
      <c r="EZ439" s="2"/>
      <c r="FA439" s="2"/>
      <c r="FB439" s="2"/>
      <c r="FC439" s="2"/>
      <c r="FD439" s="2"/>
      <c r="FE439" s="2"/>
      <c r="FF439" s="2"/>
      <c r="FG439" s="2"/>
      <c r="FH439" s="2"/>
      <c r="FI439" s="2"/>
      <c r="FJ439" s="2"/>
      <c r="FK439" s="2"/>
      <c r="FL439" s="2"/>
      <c r="FM439" s="2"/>
      <c r="FN439" s="2"/>
      <c r="FO439" s="2"/>
      <c r="FP439" s="2"/>
      <c r="FQ439" s="2"/>
      <c r="FR439" s="2"/>
      <c r="FS439" s="2"/>
      <c r="FT439" s="2"/>
      <c r="FU439" s="2"/>
      <c r="FV439" s="2"/>
      <c r="FW439" s="2"/>
      <c r="FX439" s="2"/>
      <c r="FY439" s="2"/>
      <c r="FZ439" s="2"/>
      <c r="GA439" s="2"/>
      <c r="GB439" s="2"/>
      <c r="GC439" s="2"/>
      <c r="GD439" s="2"/>
      <c r="GE439" s="2"/>
      <c r="GF439" s="2"/>
      <c r="GG439" s="2"/>
      <c r="GH439" s="2"/>
      <c r="GI439" s="2"/>
      <c r="GJ439" s="2"/>
      <c r="GK439" s="2"/>
      <c r="GL439" s="2"/>
      <c r="GM439" s="2"/>
      <c r="GN439" s="2"/>
      <c r="GO439" s="2"/>
      <c r="GP439" s="2"/>
      <c r="GQ439" s="2"/>
      <c r="GR439" s="2"/>
      <c r="GS439" s="2"/>
      <c r="GT439" s="2"/>
      <c r="GU439" s="2"/>
      <c r="GV439" s="2"/>
      <c r="GW439" s="2"/>
      <c r="GX439" s="2"/>
      <c r="GY439" s="2"/>
      <c r="GZ439" s="2"/>
      <c r="HA439" s="2"/>
      <c r="HB439" s="2"/>
      <c r="HC439" s="2"/>
      <c r="HD439" s="2"/>
      <c r="HE439" s="2"/>
      <c r="HF439" s="2"/>
      <c r="HG439" s="2"/>
      <c r="HH439" s="2"/>
      <c r="HI439" s="2"/>
      <c r="HJ439" s="2"/>
      <c r="HK439" s="2"/>
      <c r="HL439" s="2"/>
      <c r="HM439" s="2"/>
      <c r="HN439" s="2"/>
      <c r="HO439" s="2"/>
      <c r="HP439" s="2"/>
      <c r="HQ439" s="2"/>
      <c r="HR439" s="2"/>
      <c r="HS439" s="2"/>
      <c r="HT439" s="2"/>
      <c r="HU439" s="2"/>
      <c r="HV439" s="2"/>
      <c r="HW439" s="2"/>
      <c r="HX439" s="2"/>
      <c r="HY439" s="2"/>
      <c r="HZ439" s="2"/>
      <c r="IA439" s="2"/>
      <c r="IB439" s="2"/>
      <c r="IC439" s="2"/>
      <c r="ID439" s="2"/>
      <c r="IE439" s="2"/>
      <c r="IF439" s="2"/>
      <c r="IG439" s="2"/>
      <c r="IH439" s="2"/>
      <c r="II439" s="2"/>
      <c r="IJ439" s="2"/>
      <c r="IK439" s="2"/>
      <c r="IL439" s="2"/>
      <c r="IM439" s="2"/>
      <c r="IN439" s="2"/>
      <c r="IO439" s="2"/>
      <c r="IP439" s="2"/>
      <c r="IQ439" s="2"/>
      <c r="IR439" s="2"/>
      <c r="IS439" s="2"/>
      <c r="IT439" s="2"/>
      <c r="IU439" s="2"/>
      <c r="IV439" s="2"/>
    </row>
    <row r="440" spans="2:256" ht="45" customHeight="1" x14ac:dyDescent="0.5">
      <c r="B440" s="29"/>
      <c r="C440" s="55"/>
      <c r="D440" s="79"/>
      <c r="E440" s="81" t="s">
        <v>77</v>
      </c>
      <c r="F440" s="64" t="s">
        <v>491</v>
      </c>
      <c r="G440" s="138"/>
      <c r="H440" s="78"/>
      <c r="I440" s="85">
        <v>900</v>
      </c>
      <c r="J440" s="85">
        <v>900</v>
      </c>
      <c r="K440" s="85"/>
      <c r="L440" s="85"/>
      <c r="M440" s="78"/>
      <c r="N440" s="78"/>
      <c r="O440" s="78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  <c r="BY440" s="2"/>
      <c r="BZ440" s="2"/>
      <c r="CA440" s="2"/>
      <c r="CB440" s="2"/>
      <c r="CC440" s="2"/>
      <c r="CD440" s="2"/>
      <c r="CE440" s="2"/>
      <c r="CF440" s="2"/>
      <c r="CG440" s="2"/>
      <c r="CH440" s="2"/>
      <c r="CI440" s="2"/>
      <c r="CJ440" s="2"/>
      <c r="CK440" s="2"/>
      <c r="CL440" s="2"/>
      <c r="CM440" s="2"/>
      <c r="CN440" s="2"/>
      <c r="CO440" s="2"/>
      <c r="CP440" s="2"/>
      <c r="CQ440" s="2"/>
      <c r="CR440" s="2"/>
      <c r="CS440" s="2"/>
      <c r="CT440" s="2"/>
      <c r="CU440" s="2"/>
      <c r="CV440" s="2"/>
      <c r="CW440" s="2"/>
      <c r="CX440" s="2"/>
      <c r="CY440" s="2"/>
      <c r="CZ440" s="2"/>
      <c r="DA440" s="2"/>
      <c r="DB440" s="2"/>
      <c r="DC440" s="2"/>
      <c r="DD440" s="2"/>
      <c r="DE440" s="2"/>
      <c r="DF440" s="2"/>
      <c r="DG440" s="2"/>
      <c r="DH440" s="2"/>
      <c r="DI440" s="2"/>
      <c r="DJ440" s="2"/>
      <c r="DK440" s="2"/>
      <c r="DL440" s="2"/>
      <c r="DM440" s="2"/>
      <c r="DN440" s="2"/>
      <c r="DO440" s="2"/>
      <c r="DP440" s="2"/>
      <c r="DQ440" s="2"/>
      <c r="DR440" s="2"/>
      <c r="DS440" s="2"/>
      <c r="DT440" s="2"/>
      <c r="DU440" s="2"/>
      <c r="DV440" s="2"/>
      <c r="DW440" s="2"/>
      <c r="DX440" s="2"/>
      <c r="DY440" s="2"/>
      <c r="DZ440" s="2"/>
      <c r="EA440" s="2"/>
      <c r="EB440" s="2"/>
      <c r="EC440" s="2"/>
      <c r="ED440" s="2"/>
      <c r="EE440" s="2"/>
      <c r="EF440" s="2"/>
      <c r="EG440" s="2"/>
      <c r="EH440" s="2"/>
      <c r="EI440" s="2"/>
      <c r="EJ440" s="2"/>
      <c r="EK440" s="2"/>
      <c r="EL440" s="2"/>
      <c r="EM440" s="2"/>
      <c r="EN440" s="2"/>
      <c r="EO440" s="2"/>
      <c r="EP440" s="2"/>
      <c r="EQ440" s="2"/>
      <c r="ER440" s="2"/>
      <c r="ES440" s="2"/>
      <c r="ET440" s="2"/>
      <c r="EU440" s="2"/>
      <c r="EV440" s="2"/>
      <c r="EW440" s="2"/>
      <c r="EX440" s="2"/>
      <c r="EY440" s="2"/>
      <c r="EZ440" s="2"/>
      <c r="FA440" s="2"/>
      <c r="FB440" s="2"/>
      <c r="FC440" s="2"/>
      <c r="FD440" s="2"/>
      <c r="FE440" s="2"/>
      <c r="FF440" s="2"/>
      <c r="FG440" s="2"/>
      <c r="FH440" s="2"/>
      <c r="FI440" s="2"/>
      <c r="FJ440" s="2"/>
      <c r="FK440" s="2"/>
      <c r="FL440" s="2"/>
      <c r="FM440" s="2"/>
      <c r="FN440" s="2"/>
      <c r="FO440" s="2"/>
      <c r="FP440" s="2"/>
      <c r="FQ440" s="2"/>
      <c r="FR440" s="2"/>
      <c r="FS440" s="2"/>
      <c r="FT440" s="2"/>
      <c r="FU440" s="2"/>
      <c r="FV440" s="2"/>
      <c r="FW440" s="2"/>
      <c r="FX440" s="2"/>
      <c r="FY440" s="2"/>
      <c r="FZ440" s="2"/>
      <c r="GA440" s="2"/>
      <c r="GB440" s="2"/>
      <c r="GC440" s="2"/>
      <c r="GD440" s="2"/>
      <c r="GE440" s="2"/>
      <c r="GF440" s="2"/>
      <c r="GG440" s="2"/>
      <c r="GH440" s="2"/>
      <c r="GI440" s="2"/>
      <c r="GJ440" s="2"/>
      <c r="GK440" s="2"/>
      <c r="GL440" s="2"/>
      <c r="GM440" s="2"/>
      <c r="GN440" s="2"/>
      <c r="GO440" s="2"/>
      <c r="GP440" s="2"/>
      <c r="GQ440" s="2"/>
      <c r="GR440" s="2"/>
      <c r="GS440" s="2"/>
      <c r="GT440" s="2"/>
      <c r="GU440" s="2"/>
      <c r="GV440" s="2"/>
      <c r="GW440" s="2"/>
      <c r="GX440" s="2"/>
      <c r="GY440" s="2"/>
      <c r="GZ440" s="2"/>
      <c r="HA440" s="2"/>
      <c r="HB440" s="2"/>
      <c r="HC440" s="2"/>
      <c r="HD440" s="2"/>
      <c r="HE440" s="2"/>
      <c r="HF440" s="2"/>
      <c r="HG440" s="2"/>
      <c r="HH440" s="2"/>
      <c r="HI440" s="2"/>
      <c r="HJ440" s="2"/>
      <c r="HK440" s="2"/>
      <c r="HL440" s="2"/>
      <c r="HM440" s="2"/>
      <c r="HN440" s="2"/>
      <c r="HO440" s="2"/>
      <c r="HP440" s="2"/>
      <c r="HQ440" s="2"/>
      <c r="HR440" s="2"/>
      <c r="HS440" s="2"/>
      <c r="HT440" s="2"/>
      <c r="HU440" s="2"/>
      <c r="HV440" s="2"/>
      <c r="HW440" s="2"/>
      <c r="HX440" s="2"/>
      <c r="HY440" s="2"/>
      <c r="HZ440" s="2"/>
      <c r="IA440" s="2"/>
      <c r="IB440" s="2"/>
      <c r="IC440" s="2"/>
      <c r="ID440" s="2"/>
      <c r="IE440" s="2"/>
      <c r="IF440" s="2"/>
      <c r="IG440" s="2"/>
      <c r="IH440" s="2"/>
      <c r="II440" s="2"/>
      <c r="IJ440" s="2"/>
      <c r="IK440" s="2"/>
      <c r="IL440" s="2"/>
      <c r="IM440" s="2"/>
      <c r="IN440" s="2"/>
      <c r="IO440" s="2"/>
      <c r="IP440" s="2"/>
      <c r="IQ440" s="2"/>
      <c r="IR440" s="2"/>
      <c r="IS440" s="2"/>
      <c r="IT440" s="2"/>
      <c r="IU440" s="2"/>
      <c r="IV440" s="2"/>
    </row>
    <row r="441" spans="2:256" ht="45" customHeight="1" x14ac:dyDescent="0.5">
      <c r="B441" s="29"/>
      <c r="C441" s="55"/>
      <c r="D441" s="79"/>
      <c r="E441" s="81"/>
      <c r="F441" s="64"/>
      <c r="G441" s="138"/>
      <c r="H441" s="78"/>
      <c r="I441" s="78"/>
      <c r="J441" s="78"/>
      <c r="K441" s="78"/>
      <c r="L441" s="78"/>
      <c r="M441" s="78"/>
      <c r="N441" s="78"/>
      <c r="O441" s="78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2"/>
      <c r="BY441" s="2"/>
      <c r="BZ441" s="2"/>
      <c r="CA441" s="2"/>
      <c r="CB441" s="2"/>
      <c r="CC441" s="2"/>
      <c r="CD441" s="2"/>
      <c r="CE441" s="2"/>
      <c r="CF441" s="2"/>
      <c r="CG441" s="2"/>
      <c r="CH441" s="2"/>
      <c r="CI441" s="2"/>
      <c r="CJ441" s="2"/>
      <c r="CK441" s="2"/>
      <c r="CL441" s="2"/>
      <c r="CM441" s="2"/>
      <c r="CN441" s="2"/>
      <c r="CO441" s="2"/>
      <c r="CP441" s="2"/>
      <c r="CQ441" s="2"/>
      <c r="CR441" s="2"/>
      <c r="CS441" s="2"/>
      <c r="CT441" s="2"/>
      <c r="CU441" s="2"/>
      <c r="CV441" s="2"/>
      <c r="CW441" s="2"/>
      <c r="CX441" s="2"/>
      <c r="CY441" s="2"/>
      <c r="CZ441" s="2"/>
      <c r="DA441" s="2"/>
      <c r="DB441" s="2"/>
      <c r="DC441" s="2"/>
      <c r="DD441" s="2"/>
      <c r="DE441" s="2"/>
      <c r="DF441" s="2"/>
      <c r="DG441" s="2"/>
      <c r="DH441" s="2"/>
      <c r="DI441" s="2"/>
      <c r="DJ441" s="2"/>
      <c r="DK441" s="2"/>
      <c r="DL441" s="2"/>
      <c r="DM441" s="2"/>
      <c r="DN441" s="2"/>
      <c r="DO441" s="2"/>
      <c r="DP441" s="2"/>
      <c r="DQ441" s="2"/>
      <c r="DR441" s="2"/>
      <c r="DS441" s="2"/>
      <c r="DT441" s="2"/>
      <c r="DU441" s="2"/>
      <c r="DV441" s="2"/>
      <c r="DW441" s="2"/>
      <c r="DX441" s="2"/>
      <c r="DY441" s="2"/>
      <c r="DZ441" s="2"/>
      <c r="EA441" s="2"/>
      <c r="EB441" s="2"/>
      <c r="EC441" s="2"/>
      <c r="ED441" s="2"/>
      <c r="EE441" s="2"/>
      <c r="EF441" s="2"/>
      <c r="EG441" s="2"/>
      <c r="EH441" s="2"/>
      <c r="EI441" s="2"/>
      <c r="EJ441" s="2"/>
      <c r="EK441" s="2"/>
      <c r="EL441" s="2"/>
      <c r="EM441" s="2"/>
      <c r="EN441" s="2"/>
      <c r="EO441" s="2"/>
      <c r="EP441" s="2"/>
      <c r="EQ441" s="2"/>
      <c r="ER441" s="2"/>
      <c r="ES441" s="2"/>
      <c r="ET441" s="2"/>
      <c r="EU441" s="2"/>
      <c r="EV441" s="2"/>
      <c r="EW441" s="2"/>
      <c r="EX441" s="2"/>
      <c r="EY441" s="2"/>
      <c r="EZ441" s="2"/>
      <c r="FA441" s="2"/>
      <c r="FB441" s="2"/>
      <c r="FC441" s="2"/>
      <c r="FD441" s="2"/>
      <c r="FE441" s="2"/>
      <c r="FF441" s="2"/>
      <c r="FG441" s="2"/>
      <c r="FH441" s="2"/>
      <c r="FI441" s="2"/>
      <c r="FJ441" s="2"/>
      <c r="FK441" s="2"/>
      <c r="FL441" s="2"/>
      <c r="FM441" s="2"/>
      <c r="FN441" s="2"/>
      <c r="FO441" s="2"/>
      <c r="FP441" s="2"/>
      <c r="FQ441" s="2"/>
      <c r="FR441" s="2"/>
      <c r="FS441" s="2"/>
      <c r="FT441" s="2"/>
      <c r="FU441" s="2"/>
      <c r="FV441" s="2"/>
      <c r="FW441" s="2"/>
      <c r="FX441" s="2"/>
      <c r="FY441" s="2"/>
      <c r="FZ441" s="2"/>
      <c r="GA441" s="2"/>
      <c r="GB441" s="2"/>
      <c r="GC441" s="2"/>
      <c r="GD441" s="2"/>
      <c r="GE441" s="2"/>
      <c r="GF441" s="2"/>
      <c r="GG441" s="2"/>
      <c r="GH441" s="2"/>
      <c r="GI441" s="2"/>
      <c r="GJ441" s="2"/>
      <c r="GK441" s="2"/>
      <c r="GL441" s="2"/>
      <c r="GM441" s="2"/>
      <c r="GN441" s="2"/>
      <c r="GO441" s="2"/>
      <c r="GP441" s="2"/>
      <c r="GQ441" s="2"/>
      <c r="GR441" s="2"/>
      <c r="GS441" s="2"/>
      <c r="GT441" s="2"/>
      <c r="GU441" s="2"/>
      <c r="GV441" s="2"/>
      <c r="GW441" s="2"/>
      <c r="GX441" s="2"/>
      <c r="GY441" s="2"/>
      <c r="GZ441" s="2"/>
      <c r="HA441" s="2"/>
      <c r="HB441" s="2"/>
      <c r="HC441" s="2"/>
      <c r="HD441" s="2"/>
      <c r="HE441" s="2"/>
      <c r="HF441" s="2"/>
      <c r="HG441" s="2"/>
      <c r="HH441" s="2"/>
      <c r="HI441" s="2"/>
      <c r="HJ441" s="2"/>
      <c r="HK441" s="2"/>
      <c r="HL441" s="2"/>
      <c r="HM441" s="2"/>
      <c r="HN441" s="2"/>
      <c r="HO441" s="2"/>
      <c r="HP441" s="2"/>
      <c r="HQ441" s="2"/>
      <c r="HR441" s="2"/>
      <c r="HS441" s="2"/>
      <c r="HT441" s="2"/>
      <c r="HU441" s="2"/>
      <c r="HV441" s="2"/>
      <c r="HW441" s="2"/>
      <c r="HX441" s="2"/>
      <c r="HY441" s="2"/>
      <c r="HZ441" s="2"/>
      <c r="IA441" s="2"/>
      <c r="IB441" s="2"/>
      <c r="IC441" s="2"/>
      <c r="ID441" s="2"/>
      <c r="IE441" s="2"/>
      <c r="IF441" s="2"/>
      <c r="IG441" s="2"/>
      <c r="IH441" s="2"/>
      <c r="II441" s="2"/>
      <c r="IJ441" s="2"/>
      <c r="IK441" s="2"/>
      <c r="IL441" s="2"/>
      <c r="IM441" s="2"/>
      <c r="IN441" s="2"/>
      <c r="IO441" s="2"/>
      <c r="IP441" s="2"/>
      <c r="IQ441" s="2"/>
      <c r="IR441" s="2"/>
      <c r="IS441" s="2"/>
      <c r="IT441" s="2"/>
      <c r="IU441" s="2"/>
      <c r="IV441" s="2"/>
    </row>
    <row r="442" spans="2:256" ht="45" customHeight="1" x14ac:dyDescent="0.5">
      <c r="B442" s="29"/>
      <c r="C442" s="55" t="s">
        <v>492</v>
      </c>
      <c r="D442" s="64" t="s">
        <v>493</v>
      </c>
      <c r="E442" s="81"/>
      <c r="F442" s="64" t="s">
        <v>494</v>
      </c>
      <c r="G442" s="138"/>
      <c r="H442" s="78"/>
      <c r="I442" s="78">
        <v>200</v>
      </c>
      <c r="J442" s="78">
        <v>200</v>
      </c>
      <c r="K442" s="78"/>
      <c r="L442" s="78"/>
      <c r="M442" s="78"/>
      <c r="N442" s="78"/>
      <c r="O442" s="78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  <c r="BY442" s="2"/>
      <c r="BZ442" s="2"/>
      <c r="CA442" s="2"/>
      <c r="CB442" s="2"/>
      <c r="CC442" s="2"/>
      <c r="CD442" s="2"/>
      <c r="CE442" s="2"/>
      <c r="CF442" s="2"/>
      <c r="CG442" s="2"/>
      <c r="CH442" s="2"/>
      <c r="CI442" s="2"/>
      <c r="CJ442" s="2"/>
      <c r="CK442" s="2"/>
      <c r="CL442" s="2"/>
      <c r="CM442" s="2"/>
      <c r="CN442" s="2"/>
      <c r="CO442" s="2"/>
      <c r="CP442" s="2"/>
      <c r="CQ442" s="2"/>
      <c r="CR442" s="2"/>
      <c r="CS442" s="2"/>
      <c r="CT442" s="2"/>
      <c r="CU442" s="2"/>
      <c r="CV442" s="2"/>
      <c r="CW442" s="2"/>
      <c r="CX442" s="2"/>
      <c r="CY442" s="2"/>
      <c r="CZ442" s="2"/>
      <c r="DA442" s="2"/>
      <c r="DB442" s="2"/>
      <c r="DC442" s="2"/>
      <c r="DD442" s="2"/>
      <c r="DE442" s="2"/>
      <c r="DF442" s="2"/>
      <c r="DG442" s="2"/>
      <c r="DH442" s="2"/>
      <c r="DI442" s="2"/>
      <c r="DJ442" s="2"/>
      <c r="DK442" s="2"/>
      <c r="DL442" s="2"/>
      <c r="DM442" s="2"/>
      <c r="DN442" s="2"/>
      <c r="DO442" s="2"/>
      <c r="DP442" s="2"/>
      <c r="DQ442" s="2"/>
      <c r="DR442" s="2"/>
      <c r="DS442" s="2"/>
      <c r="DT442" s="2"/>
      <c r="DU442" s="2"/>
      <c r="DV442" s="2"/>
      <c r="DW442" s="2"/>
      <c r="DX442" s="2"/>
      <c r="DY442" s="2"/>
      <c r="DZ442" s="2"/>
      <c r="EA442" s="2"/>
      <c r="EB442" s="2"/>
      <c r="EC442" s="2"/>
      <c r="ED442" s="2"/>
      <c r="EE442" s="2"/>
      <c r="EF442" s="2"/>
      <c r="EG442" s="2"/>
      <c r="EH442" s="2"/>
      <c r="EI442" s="2"/>
      <c r="EJ442" s="2"/>
      <c r="EK442" s="2"/>
      <c r="EL442" s="2"/>
      <c r="EM442" s="2"/>
      <c r="EN442" s="2"/>
      <c r="EO442" s="2"/>
      <c r="EP442" s="2"/>
      <c r="EQ442" s="2"/>
      <c r="ER442" s="2"/>
      <c r="ES442" s="2"/>
      <c r="ET442" s="2"/>
      <c r="EU442" s="2"/>
      <c r="EV442" s="2"/>
      <c r="EW442" s="2"/>
      <c r="EX442" s="2"/>
      <c r="EY442" s="2"/>
      <c r="EZ442" s="2"/>
      <c r="FA442" s="2"/>
      <c r="FB442" s="2"/>
      <c r="FC442" s="2"/>
      <c r="FD442" s="2"/>
      <c r="FE442" s="2"/>
      <c r="FF442" s="2"/>
      <c r="FG442" s="2"/>
      <c r="FH442" s="2"/>
      <c r="FI442" s="2"/>
      <c r="FJ442" s="2"/>
      <c r="FK442" s="2"/>
      <c r="FL442" s="2"/>
      <c r="FM442" s="2"/>
      <c r="FN442" s="2"/>
      <c r="FO442" s="2"/>
      <c r="FP442" s="2"/>
      <c r="FQ442" s="2"/>
      <c r="FR442" s="2"/>
      <c r="FS442" s="2"/>
      <c r="FT442" s="2"/>
      <c r="FU442" s="2"/>
      <c r="FV442" s="2"/>
      <c r="FW442" s="2"/>
      <c r="FX442" s="2"/>
      <c r="FY442" s="2"/>
      <c r="FZ442" s="2"/>
      <c r="GA442" s="2"/>
      <c r="GB442" s="2"/>
      <c r="GC442" s="2"/>
      <c r="GD442" s="2"/>
      <c r="GE442" s="2"/>
      <c r="GF442" s="2"/>
      <c r="GG442" s="2"/>
      <c r="GH442" s="2"/>
      <c r="GI442" s="2"/>
      <c r="GJ442" s="2"/>
      <c r="GK442" s="2"/>
      <c r="GL442" s="2"/>
      <c r="GM442" s="2"/>
      <c r="GN442" s="2"/>
      <c r="GO442" s="2"/>
      <c r="GP442" s="2"/>
      <c r="GQ442" s="2"/>
      <c r="GR442" s="2"/>
      <c r="GS442" s="2"/>
      <c r="GT442" s="2"/>
      <c r="GU442" s="2"/>
      <c r="GV442" s="2"/>
      <c r="GW442" s="2"/>
      <c r="GX442" s="2"/>
      <c r="GY442" s="2"/>
      <c r="GZ442" s="2"/>
      <c r="HA442" s="2"/>
      <c r="HB442" s="2"/>
      <c r="HC442" s="2"/>
      <c r="HD442" s="2"/>
      <c r="HE442" s="2"/>
      <c r="HF442" s="2"/>
      <c r="HG442" s="2"/>
      <c r="HH442" s="2"/>
      <c r="HI442" s="2"/>
      <c r="HJ442" s="2"/>
      <c r="HK442" s="2"/>
      <c r="HL442" s="2"/>
      <c r="HM442" s="2"/>
      <c r="HN442" s="2"/>
      <c r="HO442" s="2"/>
      <c r="HP442" s="2"/>
      <c r="HQ442" s="2"/>
      <c r="HR442" s="2"/>
      <c r="HS442" s="2"/>
      <c r="HT442" s="2"/>
      <c r="HU442" s="2"/>
      <c r="HV442" s="2"/>
      <c r="HW442" s="2"/>
      <c r="HX442" s="2"/>
      <c r="HY442" s="2"/>
      <c r="HZ442" s="2"/>
      <c r="IA442" s="2"/>
      <c r="IB442" s="2"/>
      <c r="IC442" s="2"/>
      <c r="ID442" s="2"/>
      <c r="IE442" s="2"/>
      <c r="IF442" s="2"/>
      <c r="IG442" s="2"/>
      <c r="IH442" s="2"/>
      <c r="II442" s="2"/>
      <c r="IJ442" s="2"/>
      <c r="IK442" s="2"/>
      <c r="IL442" s="2"/>
      <c r="IM442" s="2"/>
      <c r="IN442" s="2"/>
      <c r="IO442" s="2"/>
      <c r="IP442" s="2"/>
      <c r="IQ442" s="2"/>
      <c r="IR442" s="2"/>
      <c r="IS442" s="2"/>
      <c r="IT442" s="2"/>
      <c r="IU442" s="2"/>
      <c r="IV442" s="2"/>
    </row>
    <row r="443" spans="2:256" ht="45" customHeight="1" x14ac:dyDescent="0.5">
      <c r="B443" s="29"/>
      <c r="C443" s="55" t="s">
        <v>495</v>
      </c>
      <c r="D443" s="64" t="s">
        <v>496</v>
      </c>
      <c r="E443" s="81"/>
      <c r="F443" s="64" t="s">
        <v>497</v>
      </c>
      <c r="G443" s="138"/>
      <c r="H443" s="78"/>
      <c r="I443" s="78">
        <v>990</v>
      </c>
      <c r="J443" s="78">
        <v>990</v>
      </c>
      <c r="K443" s="78"/>
      <c r="L443" s="78"/>
      <c r="M443" s="78"/>
      <c r="N443" s="78"/>
      <c r="O443" s="78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  <c r="BY443" s="2"/>
      <c r="BZ443" s="2"/>
      <c r="CA443" s="2"/>
      <c r="CB443" s="2"/>
      <c r="CC443" s="2"/>
      <c r="CD443" s="2"/>
      <c r="CE443" s="2"/>
      <c r="CF443" s="2"/>
      <c r="CG443" s="2"/>
      <c r="CH443" s="2"/>
      <c r="CI443" s="2"/>
      <c r="CJ443" s="2"/>
      <c r="CK443" s="2"/>
      <c r="CL443" s="2"/>
      <c r="CM443" s="2"/>
      <c r="CN443" s="2"/>
      <c r="CO443" s="2"/>
      <c r="CP443" s="2"/>
      <c r="CQ443" s="2"/>
      <c r="CR443" s="2"/>
      <c r="CS443" s="2"/>
      <c r="CT443" s="2"/>
      <c r="CU443" s="2"/>
      <c r="CV443" s="2"/>
      <c r="CW443" s="2"/>
      <c r="CX443" s="2"/>
      <c r="CY443" s="2"/>
      <c r="CZ443" s="2"/>
      <c r="DA443" s="2"/>
      <c r="DB443" s="2"/>
      <c r="DC443" s="2"/>
      <c r="DD443" s="2"/>
      <c r="DE443" s="2"/>
      <c r="DF443" s="2"/>
      <c r="DG443" s="2"/>
      <c r="DH443" s="2"/>
      <c r="DI443" s="2"/>
      <c r="DJ443" s="2"/>
      <c r="DK443" s="2"/>
      <c r="DL443" s="2"/>
      <c r="DM443" s="2"/>
      <c r="DN443" s="2"/>
      <c r="DO443" s="2"/>
      <c r="DP443" s="2"/>
      <c r="DQ443" s="2"/>
      <c r="DR443" s="2"/>
      <c r="DS443" s="2"/>
      <c r="DT443" s="2"/>
      <c r="DU443" s="2"/>
      <c r="DV443" s="2"/>
      <c r="DW443" s="2"/>
      <c r="DX443" s="2"/>
      <c r="DY443" s="2"/>
      <c r="DZ443" s="2"/>
      <c r="EA443" s="2"/>
      <c r="EB443" s="2"/>
      <c r="EC443" s="2"/>
      <c r="ED443" s="2"/>
      <c r="EE443" s="2"/>
      <c r="EF443" s="2"/>
      <c r="EG443" s="2"/>
      <c r="EH443" s="2"/>
      <c r="EI443" s="2"/>
      <c r="EJ443" s="2"/>
      <c r="EK443" s="2"/>
      <c r="EL443" s="2"/>
      <c r="EM443" s="2"/>
      <c r="EN443" s="2"/>
      <c r="EO443" s="2"/>
      <c r="EP443" s="2"/>
      <c r="EQ443" s="2"/>
      <c r="ER443" s="2"/>
      <c r="ES443" s="2"/>
      <c r="ET443" s="2"/>
      <c r="EU443" s="2"/>
      <c r="EV443" s="2"/>
      <c r="EW443" s="2"/>
      <c r="EX443" s="2"/>
      <c r="EY443" s="2"/>
      <c r="EZ443" s="2"/>
      <c r="FA443" s="2"/>
      <c r="FB443" s="2"/>
      <c r="FC443" s="2"/>
      <c r="FD443" s="2"/>
      <c r="FE443" s="2"/>
      <c r="FF443" s="2"/>
      <c r="FG443" s="2"/>
      <c r="FH443" s="2"/>
      <c r="FI443" s="2"/>
      <c r="FJ443" s="2"/>
      <c r="FK443" s="2"/>
      <c r="FL443" s="2"/>
      <c r="FM443" s="2"/>
      <c r="FN443" s="2"/>
      <c r="FO443" s="2"/>
      <c r="FP443" s="2"/>
      <c r="FQ443" s="2"/>
      <c r="FR443" s="2"/>
      <c r="FS443" s="2"/>
      <c r="FT443" s="2"/>
      <c r="FU443" s="2"/>
      <c r="FV443" s="2"/>
      <c r="FW443" s="2"/>
      <c r="FX443" s="2"/>
      <c r="FY443" s="2"/>
      <c r="FZ443" s="2"/>
      <c r="GA443" s="2"/>
      <c r="GB443" s="2"/>
      <c r="GC443" s="2"/>
      <c r="GD443" s="2"/>
      <c r="GE443" s="2"/>
      <c r="GF443" s="2"/>
      <c r="GG443" s="2"/>
      <c r="GH443" s="2"/>
      <c r="GI443" s="2"/>
      <c r="GJ443" s="2"/>
      <c r="GK443" s="2"/>
      <c r="GL443" s="2"/>
      <c r="GM443" s="2"/>
      <c r="GN443" s="2"/>
      <c r="GO443" s="2"/>
      <c r="GP443" s="2"/>
      <c r="GQ443" s="2"/>
      <c r="GR443" s="2"/>
      <c r="GS443" s="2"/>
      <c r="GT443" s="2"/>
      <c r="GU443" s="2"/>
      <c r="GV443" s="2"/>
      <c r="GW443" s="2"/>
      <c r="GX443" s="2"/>
      <c r="GY443" s="2"/>
      <c r="GZ443" s="2"/>
      <c r="HA443" s="2"/>
      <c r="HB443" s="2"/>
      <c r="HC443" s="2"/>
      <c r="HD443" s="2"/>
      <c r="HE443" s="2"/>
      <c r="HF443" s="2"/>
      <c r="HG443" s="2"/>
      <c r="HH443" s="2"/>
      <c r="HI443" s="2"/>
      <c r="HJ443" s="2"/>
      <c r="HK443" s="2"/>
      <c r="HL443" s="2"/>
      <c r="HM443" s="2"/>
      <c r="HN443" s="2"/>
      <c r="HO443" s="2"/>
      <c r="HP443" s="2"/>
      <c r="HQ443" s="2"/>
      <c r="HR443" s="2"/>
      <c r="HS443" s="2"/>
      <c r="HT443" s="2"/>
      <c r="HU443" s="2"/>
      <c r="HV443" s="2"/>
      <c r="HW443" s="2"/>
      <c r="HX443" s="2"/>
      <c r="HY443" s="2"/>
      <c r="HZ443" s="2"/>
      <c r="IA443" s="2"/>
      <c r="IB443" s="2"/>
      <c r="IC443" s="2"/>
      <c r="ID443" s="2"/>
      <c r="IE443" s="2"/>
      <c r="IF443" s="2"/>
      <c r="IG443" s="2"/>
      <c r="IH443" s="2"/>
      <c r="II443" s="2"/>
      <c r="IJ443" s="2"/>
      <c r="IK443" s="2"/>
      <c r="IL443" s="2"/>
      <c r="IM443" s="2"/>
      <c r="IN443" s="2"/>
      <c r="IO443" s="2"/>
      <c r="IP443" s="2"/>
      <c r="IQ443" s="2"/>
      <c r="IR443" s="2"/>
      <c r="IS443" s="2"/>
      <c r="IT443" s="2"/>
      <c r="IU443" s="2"/>
      <c r="IV443" s="2"/>
    </row>
    <row r="444" spans="2:256" ht="45" customHeight="1" x14ac:dyDescent="0.5">
      <c r="B444" s="29"/>
      <c r="C444" s="79" t="s">
        <v>498</v>
      </c>
      <c r="D444" s="64" t="s">
        <v>499</v>
      </c>
      <c r="E444" s="351"/>
      <c r="F444" s="64" t="s">
        <v>500</v>
      </c>
      <c r="G444" s="138"/>
      <c r="H444" s="78"/>
      <c r="I444" s="78">
        <v>120</v>
      </c>
      <c r="J444" s="78">
        <v>120</v>
      </c>
      <c r="K444" s="78"/>
      <c r="L444" s="78"/>
      <c r="M444" s="78"/>
      <c r="N444" s="78"/>
      <c r="O444" s="78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  <c r="BX444" s="2"/>
      <c r="BY444" s="2"/>
      <c r="BZ444" s="2"/>
      <c r="CA444" s="2"/>
      <c r="CB444" s="2"/>
      <c r="CC444" s="2"/>
      <c r="CD444" s="2"/>
      <c r="CE444" s="2"/>
      <c r="CF444" s="2"/>
      <c r="CG444" s="2"/>
      <c r="CH444" s="2"/>
      <c r="CI444" s="2"/>
      <c r="CJ444" s="2"/>
      <c r="CK444" s="2"/>
      <c r="CL444" s="2"/>
      <c r="CM444" s="2"/>
      <c r="CN444" s="2"/>
      <c r="CO444" s="2"/>
      <c r="CP444" s="2"/>
      <c r="CQ444" s="2"/>
      <c r="CR444" s="2"/>
      <c r="CS444" s="2"/>
      <c r="CT444" s="2"/>
      <c r="CU444" s="2"/>
      <c r="CV444" s="2"/>
      <c r="CW444" s="2"/>
      <c r="CX444" s="2"/>
      <c r="CY444" s="2"/>
      <c r="CZ444" s="2"/>
      <c r="DA444" s="2"/>
      <c r="DB444" s="2"/>
      <c r="DC444" s="2"/>
      <c r="DD444" s="2"/>
      <c r="DE444" s="2"/>
      <c r="DF444" s="2"/>
      <c r="DG444" s="2"/>
      <c r="DH444" s="2"/>
      <c r="DI444" s="2"/>
      <c r="DJ444" s="2"/>
      <c r="DK444" s="2"/>
      <c r="DL444" s="2"/>
      <c r="DM444" s="2"/>
      <c r="DN444" s="2"/>
      <c r="DO444" s="2"/>
      <c r="DP444" s="2"/>
      <c r="DQ444" s="2"/>
      <c r="DR444" s="2"/>
      <c r="DS444" s="2"/>
      <c r="DT444" s="2"/>
      <c r="DU444" s="2"/>
      <c r="DV444" s="2"/>
      <c r="DW444" s="2"/>
      <c r="DX444" s="2"/>
      <c r="DY444" s="2"/>
      <c r="DZ444" s="2"/>
      <c r="EA444" s="2"/>
      <c r="EB444" s="2"/>
      <c r="EC444" s="2"/>
      <c r="ED444" s="2"/>
      <c r="EE444" s="2"/>
      <c r="EF444" s="2"/>
      <c r="EG444" s="2"/>
      <c r="EH444" s="2"/>
      <c r="EI444" s="2"/>
      <c r="EJ444" s="2"/>
      <c r="EK444" s="2"/>
      <c r="EL444" s="2"/>
      <c r="EM444" s="2"/>
      <c r="EN444" s="2"/>
      <c r="EO444" s="2"/>
      <c r="EP444" s="2"/>
      <c r="EQ444" s="2"/>
      <c r="ER444" s="2"/>
      <c r="ES444" s="2"/>
      <c r="ET444" s="2"/>
      <c r="EU444" s="2"/>
      <c r="EV444" s="2"/>
      <c r="EW444" s="2"/>
      <c r="EX444" s="2"/>
      <c r="EY444" s="2"/>
      <c r="EZ444" s="2"/>
      <c r="FA444" s="2"/>
      <c r="FB444" s="2"/>
      <c r="FC444" s="2"/>
      <c r="FD444" s="2"/>
      <c r="FE444" s="2"/>
      <c r="FF444" s="2"/>
      <c r="FG444" s="2"/>
      <c r="FH444" s="2"/>
      <c r="FI444" s="2"/>
      <c r="FJ444" s="2"/>
      <c r="FK444" s="2"/>
      <c r="FL444" s="2"/>
      <c r="FM444" s="2"/>
      <c r="FN444" s="2"/>
      <c r="FO444" s="2"/>
      <c r="FP444" s="2"/>
      <c r="FQ444" s="2"/>
      <c r="FR444" s="2"/>
      <c r="FS444" s="2"/>
      <c r="FT444" s="2"/>
      <c r="FU444" s="2"/>
      <c r="FV444" s="2"/>
      <c r="FW444" s="2"/>
      <c r="FX444" s="2"/>
      <c r="FY444" s="2"/>
      <c r="FZ444" s="2"/>
      <c r="GA444" s="2"/>
      <c r="GB444" s="2"/>
      <c r="GC444" s="2"/>
      <c r="GD444" s="2"/>
      <c r="GE444" s="2"/>
      <c r="GF444" s="2"/>
      <c r="GG444" s="2"/>
      <c r="GH444" s="2"/>
      <c r="GI444" s="2"/>
      <c r="GJ444" s="2"/>
      <c r="GK444" s="2"/>
      <c r="GL444" s="2"/>
      <c r="GM444" s="2"/>
      <c r="GN444" s="2"/>
      <c r="GO444" s="2"/>
      <c r="GP444" s="2"/>
      <c r="GQ444" s="2"/>
      <c r="GR444" s="2"/>
      <c r="GS444" s="2"/>
      <c r="GT444" s="2"/>
      <c r="GU444" s="2"/>
      <c r="GV444" s="2"/>
      <c r="GW444" s="2"/>
      <c r="GX444" s="2"/>
      <c r="GY444" s="2"/>
      <c r="GZ444" s="2"/>
      <c r="HA444" s="2"/>
      <c r="HB444" s="2"/>
      <c r="HC444" s="2"/>
      <c r="HD444" s="2"/>
      <c r="HE444" s="2"/>
      <c r="HF444" s="2"/>
      <c r="HG444" s="2"/>
      <c r="HH444" s="2"/>
      <c r="HI444" s="2"/>
      <c r="HJ444" s="2"/>
      <c r="HK444" s="2"/>
      <c r="HL444" s="2"/>
      <c r="HM444" s="2"/>
      <c r="HN444" s="2"/>
      <c r="HO444" s="2"/>
      <c r="HP444" s="2"/>
      <c r="HQ444" s="2"/>
      <c r="HR444" s="2"/>
      <c r="HS444" s="2"/>
      <c r="HT444" s="2"/>
      <c r="HU444" s="2"/>
      <c r="HV444" s="2"/>
      <c r="HW444" s="2"/>
      <c r="HX444" s="2"/>
      <c r="HY444" s="2"/>
      <c r="HZ444" s="2"/>
      <c r="IA444" s="2"/>
      <c r="IB444" s="2"/>
      <c r="IC444" s="2"/>
      <c r="ID444" s="2"/>
      <c r="IE444" s="2"/>
      <c r="IF444" s="2"/>
      <c r="IG444" s="2"/>
      <c r="IH444" s="2"/>
      <c r="II444" s="2"/>
      <c r="IJ444" s="2"/>
      <c r="IK444" s="2"/>
      <c r="IL444" s="2"/>
      <c r="IM444" s="2"/>
      <c r="IN444" s="2"/>
      <c r="IO444" s="2"/>
      <c r="IP444" s="2"/>
      <c r="IQ444" s="2"/>
      <c r="IR444" s="2"/>
      <c r="IS444" s="2"/>
      <c r="IT444" s="2"/>
      <c r="IU444" s="2"/>
      <c r="IV444" s="2"/>
    </row>
    <row r="445" spans="2:256" ht="45" customHeight="1" x14ac:dyDescent="0.5">
      <c r="B445" s="29"/>
      <c r="C445" s="79" t="s">
        <v>501</v>
      </c>
      <c r="D445" s="64" t="s">
        <v>502</v>
      </c>
      <c r="E445" s="280"/>
      <c r="F445" s="352"/>
      <c r="G445" s="138"/>
      <c r="H445" s="131"/>
      <c r="I445" s="131">
        <f>SUM(I446:I447)</f>
        <v>1450</v>
      </c>
      <c r="J445" s="131">
        <f>SUM(J446:J447)</f>
        <v>1200</v>
      </c>
      <c r="K445" s="131">
        <f>SUM(K446:K447)</f>
        <v>0</v>
      </c>
      <c r="L445" s="131"/>
      <c r="M445" s="131"/>
      <c r="N445" s="131"/>
      <c r="O445" s="131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  <c r="BX445" s="2"/>
      <c r="BY445" s="2"/>
      <c r="BZ445" s="2"/>
      <c r="CA445" s="2"/>
      <c r="CB445" s="2"/>
      <c r="CC445" s="2"/>
      <c r="CD445" s="2"/>
      <c r="CE445" s="2"/>
      <c r="CF445" s="2"/>
      <c r="CG445" s="2"/>
      <c r="CH445" s="2"/>
      <c r="CI445" s="2"/>
      <c r="CJ445" s="2"/>
      <c r="CK445" s="2"/>
      <c r="CL445" s="2"/>
      <c r="CM445" s="2"/>
      <c r="CN445" s="2"/>
      <c r="CO445" s="2"/>
      <c r="CP445" s="2"/>
      <c r="CQ445" s="2"/>
      <c r="CR445" s="2"/>
      <c r="CS445" s="2"/>
      <c r="CT445" s="2"/>
      <c r="CU445" s="2"/>
      <c r="CV445" s="2"/>
      <c r="CW445" s="2"/>
      <c r="CX445" s="2"/>
      <c r="CY445" s="2"/>
      <c r="CZ445" s="2"/>
      <c r="DA445" s="2"/>
      <c r="DB445" s="2"/>
      <c r="DC445" s="2"/>
      <c r="DD445" s="2"/>
      <c r="DE445" s="2"/>
      <c r="DF445" s="2"/>
      <c r="DG445" s="2"/>
      <c r="DH445" s="2"/>
      <c r="DI445" s="2"/>
      <c r="DJ445" s="2"/>
      <c r="DK445" s="2"/>
      <c r="DL445" s="2"/>
      <c r="DM445" s="2"/>
      <c r="DN445" s="2"/>
      <c r="DO445" s="2"/>
      <c r="DP445" s="2"/>
      <c r="DQ445" s="2"/>
      <c r="DR445" s="2"/>
      <c r="DS445" s="2"/>
      <c r="DT445" s="2"/>
      <c r="DU445" s="2"/>
      <c r="DV445" s="2"/>
      <c r="DW445" s="2"/>
      <c r="DX445" s="2"/>
      <c r="DY445" s="2"/>
      <c r="DZ445" s="2"/>
      <c r="EA445" s="2"/>
      <c r="EB445" s="2"/>
      <c r="EC445" s="2"/>
      <c r="ED445" s="2"/>
      <c r="EE445" s="2"/>
      <c r="EF445" s="2"/>
      <c r="EG445" s="2"/>
      <c r="EH445" s="2"/>
      <c r="EI445" s="2"/>
      <c r="EJ445" s="2"/>
      <c r="EK445" s="2"/>
      <c r="EL445" s="2"/>
      <c r="EM445" s="2"/>
      <c r="EN445" s="2"/>
      <c r="EO445" s="2"/>
      <c r="EP445" s="2"/>
      <c r="EQ445" s="2"/>
      <c r="ER445" s="2"/>
      <c r="ES445" s="2"/>
      <c r="ET445" s="2"/>
      <c r="EU445" s="2"/>
      <c r="EV445" s="2"/>
      <c r="EW445" s="2"/>
      <c r="EX445" s="2"/>
      <c r="EY445" s="2"/>
      <c r="EZ445" s="2"/>
      <c r="FA445" s="2"/>
      <c r="FB445" s="2"/>
      <c r="FC445" s="2"/>
      <c r="FD445" s="2"/>
      <c r="FE445" s="2"/>
      <c r="FF445" s="2"/>
      <c r="FG445" s="2"/>
      <c r="FH445" s="2"/>
      <c r="FI445" s="2"/>
      <c r="FJ445" s="2"/>
      <c r="FK445" s="2"/>
      <c r="FL445" s="2"/>
      <c r="FM445" s="2"/>
      <c r="FN445" s="2"/>
      <c r="FO445" s="2"/>
      <c r="FP445" s="2"/>
      <c r="FQ445" s="2"/>
      <c r="FR445" s="2"/>
      <c r="FS445" s="2"/>
      <c r="FT445" s="2"/>
      <c r="FU445" s="2"/>
      <c r="FV445" s="2"/>
      <c r="FW445" s="2"/>
      <c r="FX445" s="2"/>
      <c r="FY445" s="2"/>
      <c r="FZ445" s="2"/>
      <c r="GA445" s="2"/>
      <c r="GB445" s="2"/>
      <c r="GC445" s="2"/>
      <c r="GD445" s="2"/>
      <c r="GE445" s="2"/>
      <c r="GF445" s="2"/>
      <c r="GG445" s="2"/>
      <c r="GH445" s="2"/>
      <c r="GI445" s="2"/>
      <c r="GJ445" s="2"/>
      <c r="GK445" s="2"/>
      <c r="GL445" s="2"/>
      <c r="GM445" s="2"/>
      <c r="GN445" s="2"/>
      <c r="GO445" s="2"/>
      <c r="GP445" s="2"/>
      <c r="GQ445" s="2"/>
      <c r="GR445" s="2"/>
      <c r="GS445" s="2"/>
      <c r="GT445" s="2"/>
      <c r="GU445" s="2"/>
      <c r="GV445" s="2"/>
      <c r="GW445" s="2"/>
      <c r="GX445" s="2"/>
      <c r="GY445" s="2"/>
      <c r="GZ445" s="2"/>
      <c r="HA445" s="2"/>
      <c r="HB445" s="2"/>
      <c r="HC445" s="2"/>
      <c r="HD445" s="2"/>
      <c r="HE445" s="2"/>
      <c r="HF445" s="2"/>
      <c r="HG445" s="2"/>
      <c r="HH445" s="2"/>
      <c r="HI445" s="2"/>
      <c r="HJ445" s="2"/>
      <c r="HK445" s="2"/>
      <c r="HL445" s="2"/>
      <c r="HM445" s="2"/>
      <c r="HN445" s="2"/>
      <c r="HO445" s="2"/>
      <c r="HP445" s="2"/>
      <c r="HQ445" s="2"/>
      <c r="HR445" s="2"/>
      <c r="HS445" s="2"/>
      <c r="HT445" s="2"/>
      <c r="HU445" s="2"/>
      <c r="HV445" s="2"/>
      <c r="HW445" s="2"/>
      <c r="HX445" s="2"/>
      <c r="HY445" s="2"/>
      <c r="HZ445" s="2"/>
      <c r="IA445" s="2"/>
      <c r="IB445" s="2"/>
      <c r="IC445" s="2"/>
      <c r="ID445" s="2"/>
      <c r="IE445" s="2"/>
      <c r="IF445" s="2"/>
      <c r="IG445" s="2"/>
      <c r="IH445" s="2"/>
      <c r="II445" s="2"/>
      <c r="IJ445" s="2"/>
      <c r="IK445" s="2"/>
      <c r="IL445" s="2"/>
      <c r="IM445" s="2"/>
      <c r="IN445" s="2"/>
      <c r="IO445" s="2"/>
      <c r="IP445" s="2"/>
      <c r="IQ445" s="2"/>
      <c r="IR445" s="2"/>
      <c r="IS445" s="2"/>
      <c r="IT445" s="2"/>
      <c r="IU445" s="2"/>
      <c r="IV445" s="2"/>
    </row>
    <row r="446" spans="2:256" ht="45" customHeight="1" x14ac:dyDescent="0.5">
      <c r="B446" s="29"/>
      <c r="C446" s="79"/>
      <c r="D446" s="64"/>
      <c r="E446" s="81" t="s">
        <v>19</v>
      </c>
      <c r="F446" s="353" t="s">
        <v>503</v>
      </c>
      <c r="G446" s="173"/>
      <c r="H446" s="85"/>
      <c r="I446" s="85">
        <v>1200</v>
      </c>
      <c r="J446" s="85">
        <v>1000</v>
      </c>
      <c r="K446" s="85"/>
      <c r="L446" s="85"/>
      <c r="M446" s="85"/>
      <c r="N446" s="85"/>
      <c r="O446" s="85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  <c r="BW446" s="2"/>
      <c r="BX446" s="2"/>
      <c r="BY446" s="2"/>
      <c r="BZ446" s="2"/>
      <c r="CA446" s="2"/>
      <c r="CB446" s="2"/>
      <c r="CC446" s="2"/>
      <c r="CD446" s="2"/>
      <c r="CE446" s="2"/>
      <c r="CF446" s="2"/>
      <c r="CG446" s="2"/>
      <c r="CH446" s="2"/>
      <c r="CI446" s="2"/>
      <c r="CJ446" s="2"/>
      <c r="CK446" s="2"/>
      <c r="CL446" s="2"/>
      <c r="CM446" s="2"/>
      <c r="CN446" s="2"/>
      <c r="CO446" s="2"/>
      <c r="CP446" s="2"/>
      <c r="CQ446" s="2"/>
      <c r="CR446" s="2"/>
      <c r="CS446" s="2"/>
      <c r="CT446" s="2"/>
      <c r="CU446" s="2"/>
      <c r="CV446" s="2"/>
      <c r="CW446" s="2"/>
      <c r="CX446" s="2"/>
      <c r="CY446" s="2"/>
      <c r="CZ446" s="2"/>
      <c r="DA446" s="2"/>
      <c r="DB446" s="2"/>
      <c r="DC446" s="2"/>
      <c r="DD446" s="2"/>
      <c r="DE446" s="2"/>
      <c r="DF446" s="2"/>
      <c r="DG446" s="2"/>
      <c r="DH446" s="2"/>
      <c r="DI446" s="2"/>
      <c r="DJ446" s="2"/>
      <c r="DK446" s="2"/>
      <c r="DL446" s="2"/>
      <c r="DM446" s="2"/>
      <c r="DN446" s="2"/>
      <c r="DO446" s="2"/>
      <c r="DP446" s="2"/>
      <c r="DQ446" s="2"/>
      <c r="DR446" s="2"/>
      <c r="DS446" s="2"/>
      <c r="DT446" s="2"/>
      <c r="DU446" s="2"/>
      <c r="DV446" s="2"/>
      <c r="DW446" s="2"/>
      <c r="DX446" s="2"/>
      <c r="DY446" s="2"/>
      <c r="DZ446" s="2"/>
      <c r="EA446" s="2"/>
      <c r="EB446" s="2"/>
      <c r="EC446" s="2"/>
      <c r="ED446" s="2"/>
      <c r="EE446" s="2"/>
      <c r="EF446" s="2"/>
      <c r="EG446" s="2"/>
      <c r="EH446" s="2"/>
      <c r="EI446" s="2"/>
      <c r="EJ446" s="2"/>
      <c r="EK446" s="2"/>
      <c r="EL446" s="2"/>
      <c r="EM446" s="2"/>
      <c r="EN446" s="2"/>
      <c r="EO446" s="2"/>
      <c r="EP446" s="2"/>
      <c r="EQ446" s="2"/>
      <c r="ER446" s="2"/>
      <c r="ES446" s="2"/>
      <c r="ET446" s="2"/>
      <c r="EU446" s="2"/>
      <c r="EV446" s="2"/>
      <c r="EW446" s="2"/>
      <c r="EX446" s="2"/>
      <c r="EY446" s="2"/>
      <c r="EZ446" s="2"/>
      <c r="FA446" s="2"/>
      <c r="FB446" s="2"/>
      <c r="FC446" s="2"/>
      <c r="FD446" s="2"/>
      <c r="FE446" s="2"/>
      <c r="FF446" s="2"/>
      <c r="FG446" s="2"/>
      <c r="FH446" s="2"/>
      <c r="FI446" s="2"/>
      <c r="FJ446" s="2"/>
      <c r="FK446" s="2"/>
      <c r="FL446" s="2"/>
      <c r="FM446" s="2"/>
      <c r="FN446" s="2"/>
      <c r="FO446" s="2"/>
      <c r="FP446" s="2"/>
      <c r="FQ446" s="2"/>
      <c r="FR446" s="2"/>
      <c r="FS446" s="2"/>
      <c r="FT446" s="2"/>
      <c r="FU446" s="2"/>
      <c r="FV446" s="2"/>
      <c r="FW446" s="2"/>
      <c r="FX446" s="2"/>
      <c r="FY446" s="2"/>
      <c r="FZ446" s="2"/>
      <c r="GA446" s="2"/>
      <c r="GB446" s="2"/>
      <c r="GC446" s="2"/>
      <c r="GD446" s="2"/>
      <c r="GE446" s="2"/>
      <c r="GF446" s="2"/>
      <c r="GG446" s="2"/>
      <c r="GH446" s="2"/>
      <c r="GI446" s="2"/>
      <c r="GJ446" s="2"/>
      <c r="GK446" s="2"/>
      <c r="GL446" s="2"/>
      <c r="GM446" s="2"/>
      <c r="GN446" s="2"/>
      <c r="GO446" s="2"/>
      <c r="GP446" s="2"/>
      <c r="GQ446" s="2"/>
      <c r="GR446" s="2"/>
      <c r="GS446" s="2"/>
      <c r="GT446" s="2"/>
      <c r="GU446" s="2"/>
      <c r="GV446" s="2"/>
      <c r="GW446" s="2"/>
      <c r="GX446" s="2"/>
      <c r="GY446" s="2"/>
      <c r="GZ446" s="2"/>
      <c r="HA446" s="2"/>
      <c r="HB446" s="2"/>
      <c r="HC446" s="2"/>
      <c r="HD446" s="2"/>
      <c r="HE446" s="2"/>
      <c r="HF446" s="2"/>
      <c r="HG446" s="2"/>
      <c r="HH446" s="2"/>
      <c r="HI446" s="2"/>
      <c r="HJ446" s="2"/>
      <c r="HK446" s="2"/>
      <c r="HL446" s="2"/>
      <c r="HM446" s="2"/>
      <c r="HN446" s="2"/>
      <c r="HO446" s="2"/>
      <c r="HP446" s="2"/>
      <c r="HQ446" s="2"/>
      <c r="HR446" s="2"/>
      <c r="HS446" s="2"/>
      <c r="HT446" s="2"/>
      <c r="HU446" s="2"/>
      <c r="HV446" s="2"/>
      <c r="HW446" s="2"/>
      <c r="HX446" s="2"/>
      <c r="HY446" s="2"/>
      <c r="HZ446" s="2"/>
      <c r="IA446" s="2"/>
      <c r="IB446" s="2"/>
      <c r="IC446" s="2"/>
      <c r="ID446" s="2"/>
      <c r="IE446" s="2"/>
      <c r="IF446" s="2"/>
      <c r="IG446" s="2"/>
      <c r="IH446" s="2"/>
      <c r="II446" s="2"/>
      <c r="IJ446" s="2"/>
      <c r="IK446" s="2"/>
      <c r="IL446" s="2"/>
      <c r="IM446" s="2"/>
      <c r="IN446" s="2"/>
      <c r="IO446" s="2"/>
      <c r="IP446" s="2"/>
      <c r="IQ446" s="2"/>
      <c r="IR446" s="2"/>
      <c r="IS446" s="2"/>
      <c r="IT446" s="2"/>
      <c r="IU446" s="2"/>
      <c r="IV446" s="2"/>
    </row>
    <row r="447" spans="2:256" ht="45" customHeight="1" x14ac:dyDescent="0.5">
      <c r="B447" s="29"/>
      <c r="C447" s="79"/>
      <c r="D447" s="64"/>
      <c r="E447" s="81" t="s">
        <v>21</v>
      </c>
      <c r="F447" s="353" t="s">
        <v>204</v>
      </c>
      <c r="G447" s="173"/>
      <c r="H447" s="85"/>
      <c r="I447" s="85">
        <v>250</v>
      </c>
      <c r="J447" s="85">
        <v>200</v>
      </c>
      <c r="K447" s="85"/>
      <c r="L447" s="85"/>
      <c r="M447" s="85"/>
      <c r="N447" s="85"/>
      <c r="O447" s="85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  <c r="BW447" s="2"/>
      <c r="BX447" s="2"/>
      <c r="BY447" s="2"/>
      <c r="BZ447" s="2"/>
      <c r="CA447" s="2"/>
      <c r="CB447" s="2"/>
      <c r="CC447" s="2"/>
      <c r="CD447" s="2"/>
      <c r="CE447" s="2"/>
      <c r="CF447" s="2"/>
      <c r="CG447" s="2"/>
      <c r="CH447" s="2"/>
      <c r="CI447" s="2"/>
      <c r="CJ447" s="2"/>
      <c r="CK447" s="2"/>
      <c r="CL447" s="2"/>
      <c r="CM447" s="2"/>
      <c r="CN447" s="2"/>
      <c r="CO447" s="2"/>
      <c r="CP447" s="2"/>
      <c r="CQ447" s="2"/>
      <c r="CR447" s="2"/>
      <c r="CS447" s="2"/>
      <c r="CT447" s="2"/>
      <c r="CU447" s="2"/>
      <c r="CV447" s="2"/>
      <c r="CW447" s="2"/>
      <c r="CX447" s="2"/>
      <c r="CY447" s="2"/>
      <c r="CZ447" s="2"/>
      <c r="DA447" s="2"/>
      <c r="DB447" s="2"/>
      <c r="DC447" s="2"/>
      <c r="DD447" s="2"/>
      <c r="DE447" s="2"/>
      <c r="DF447" s="2"/>
      <c r="DG447" s="2"/>
      <c r="DH447" s="2"/>
      <c r="DI447" s="2"/>
      <c r="DJ447" s="2"/>
      <c r="DK447" s="2"/>
      <c r="DL447" s="2"/>
      <c r="DM447" s="2"/>
      <c r="DN447" s="2"/>
      <c r="DO447" s="2"/>
      <c r="DP447" s="2"/>
      <c r="DQ447" s="2"/>
      <c r="DR447" s="2"/>
      <c r="DS447" s="2"/>
      <c r="DT447" s="2"/>
      <c r="DU447" s="2"/>
      <c r="DV447" s="2"/>
      <c r="DW447" s="2"/>
      <c r="DX447" s="2"/>
      <c r="DY447" s="2"/>
      <c r="DZ447" s="2"/>
      <c r="EA447" s="2"/>
      <c r="EB447" s="2"/>
      <c r="EC447" s="2"/>
      <c r="ED447" s="2"/>
      <c r="EE447" s="2"/>
      <c r="EF447" s="2"/>
      <c r="EG447" s="2"/>
      <c r="EH447" s="2"/>
      <c r="EI447" s="2"/>
      <c r="EJ447" s="2"/>
      <c r="EK447" s="2"/>
      <c r="EL447" s="2"/>
      <c r="EM447" s="2"/>
      <c r="EN447" s="2"/>
      <c r="EO447" s="2"/>
      <c r="EP447" s="2"/>
      <c r="EQ447" s="2"/>
      <c r="ER447" s="2"/>
      <c r="ES447" s="2"/>
      <c r="ET447" s="2"/>
      <c r="EU447" s="2"/>
      <c r="EV447" s="2"/>
      <c r="EW447" s="2"/>
      <c r="EX447" s="2"/>
      <c r="EY447" s="2"/>
      <c r="EZ447" s="2"/>
      <c r="FA447" s="2"/>
      <c r="FB447" s="2"/>
      <c r="FC447" s="2"/>
      <c r="FD447" s="2"/>
      <c r="FE447" s="2"/>
      <c r="FF447" s="2"/>
      <c r="FG447" s="2"/>
      <c r="FH447" s="2"/>
      <c r="FI447" s="2"/>
      <c r="FJ447" s="2"/>
      <c r="FK447" s="2"/>
      <c r="FL447" s="2"/>
      <c r="FM447" s="2"/>
      <c r="FN447" s="2"/>
      <c r="FO447" s="2"/>
      <c r="FP447" s="2"/>
      <c r="FQ447" s="2"/>
      <c r="FR447" s="2"/>
      <c r="FS447" s="2"/>
      <c r="FT447" s="2"/>
      <c r="FU447" s="2"/>
      <c r="FV447" s="2"/>
      <c r="FW447" s="2"/>
      <c r="FX447" s="2"/>
      <c r="FY447" s="2"/>
      <c r="FZ447" s="2"/>
      <c r="GA447" s="2"/>
      <c r="GB447" s="2"/>
      <c r="GC447" s="2"/>
      <c r="GD447" s="2"/>
      <c r="GE447" s="2"/>
      <c r="GF447" s="2"/>
      <c r="GG447" s="2"/>
      <c r="GH447" s="2"/>
      <c r="GI447" s="2"/>
      <c r="GJ447" s="2"/>
      <c r="GK447" s="2"/>
      <c r="GL447" s="2"/>
      <c r="GM447" s="2"/>
      <c r="GN447" s="2"/>
      <c r="GO447" s="2"/>
      <c r="GP447" s="2"/>
      <c r="GQ447" s="2"/>
      <c r="GR447" s="2"/>
      <c r="GS447" s="2"/>
      <c r="GT447" s="2"/>
      <c r="GU447" s="2"/>
      <c r="GV447" s="2"/>
      <c r="GW447" s="2"/>
      <c r="GX447" s="2"/>
      <c r="GY447" s="2"/>
      <c r="GZ447" s="2"/>
      <c r="HA447" s="2"/>
      <c r="HB447" s="2"/>
      <c r="HC447" s="2"/>
      <c r="HD447" s="2"/>
      <c r="HE447" s="2"/>
      <c r="HF447" s="2"/>
      <c r="HG447" s="2"/>
      <c r="HH447" s="2"/>
      <c r="HI447" s="2"/>
      <c r="HJ447" s="2"/>
      <c r="HK447" s="2"/>
      <c r="HL447" s="2"/>
      <c r="HM447" s="2"/>
      <c r="HN447" s="2"/>
      <c r="HO447" s="2"/>
      <c r="HP447" s="2"/>
      <c r="HQ447" s="2"/>
      <c r="HR447" s="2"/>
      <c r="HS447" s="2"/>
      <c r="HT447" s="2"/>
      <c r="HU447" s="2"/>
      <c r="HV447" s="2"/>
      <c r="HW447" s="2"/>
      <c r="HX447" s="2"/>
      <c r="HY447" s="2"/>
      <c r="HZ447" s="2"/>
      <c r="IA447" s="2"/>
      <c r="IB447" s="2"/>
      <c r="IC447" s="2"/>
      <c r="ID447" s="2"/>
      <c r="IE447" s="2"/>
      <c r="IF447" s="2"/>
      <c r="IG447" s="2"/>
      <c r="IH447" s="2"/>
      <c r="II447" s="2"/>
      <c r="IJ447" s="2"/>
      <c r="IK447" s="2"/>
      <c r="IL447" s="2"/>
      <c r="IM447" s="2"/>
      <c r="IN447" s="2"/>
      <c r="IO447" s="2"/>
      <c r="IP447" s="2"/>
      <c r="IQ447" s="2"/>
      <c r="IR447" s="2"/>
      <c r="IS447" s="2"/>
      <c r="IT447" s="2"/>
      <c r="IU447" s="2"/>
      <c r="IV447" s="2"/>
    </row>
    <row r="448" spans="2:256" ht="45" customHeight="1" x14ac:dyDescent="0.5">
      <c r="B448" s="29"/>
      <c r="C448" s="79"/>
      <c r="D448" s="64"/>
      <c r="E448" s="81"/>
      <c r="F448" s="352"/>
      <c r="G448" s="138"/>
      <c r="H448" s="78"/>
      <c r="I448" s="78"/>
      <c r="J448" s="78"/>
      <c r="K448" s="78"/>
      <c r="L448" s="78"/>
      <c r="M448" s="78"/>
      <c r="N448" s="78"/>
      <c r="O448" s="78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/>
      <c r="BY448" s="2"/>
      <c r="BZ448" s="2"/>
      <c r="CA448" s="2"/>
      <c r="CB448" s="2"/>
      <c r="CC448" s="2"/>
      <c r="CD448" s="2"/>
      <c r="CE448" s="2"/>
      <c r="CF448" s="2"/>
      <c r="CG448" s="2"/>
      <c r="CH448" s="2"/>
      <c r="CI448" s="2"/>
      <c r="CJ448" s="2"/>
      <c r="CK448" s="2"/>
      <c r="CL448" s="2"/>
      <c r="CM448" s="2"/>
      <c r="CN448" s="2"/>
      <c r="CO448" s="2"/>
      <c r="CP448" s="2"/>
      <c r="CQ448" s="2"/>
      <c r="CR448" s="2"/>
      <c r="CS448" s="2"/>
      <c r="CT448" s="2"/>
      <c r="CU448" s="2"/>
      <c r="CV448" s="2"/>
      <c r="CW448" s="2"/>
      <c r="CX448" s="2"/>
      <c r="CY448" s="2"/>
      <c r="CZ448" s="2"/>
      <c r="DA448" s="2"/>
      <c r="DB448" s="2"/>
      <c r="DC448" s="2"/>
      <c r="DD448" s="2"/>
      <c r="DE448" s="2"/>
      <c r="DF448" s="2"/>
      <c r="DG448" s="2"/>
      <c r="DH448" s="2"/>
      <c r="DI448" s="2"/>
      <c r="DJ448" s="2"/>
      <c r="DK448" s="2"/>
      <c r="DL448" s="2"/>
      <c r="DM448" s="2"/>
      <c r="DN448" s="2"/>
      <c r="DO448" s="2"/>
      <c r="DP448" s="2"/>
      <c r="DQ448" s="2"/>
      <c r="DR448" s="2"/>
      <c r="DS448" s="2"/>
      <c r="DT448" s="2"/>
      <c r="DU448" s="2"/>
      <c r="DV448" s="2"/>
      <c r="DW448" s="2"/>
      <c r="DX448" s="2"/>
      <c r="DY448" s="2"/>
      <c r="DZ448" s="2"/>
      <c r="EA448" s="2"/>
      <c r="EB448" s="2"/>
      <c r="EC448" s="2"/>
      <c r="ED448" s="2"/>
      <c r="EE448" s="2"/>
      <c r="EF448" s="2"/>
      <c r="EG448" s="2"/>
      <c r="EH448" s="2"/>
      <c r="EI448" s="2"/>
      <c r="EJ448" s="2"/>
      <c r="EK448" s="2"/>
      <c r="EL448" s="2"/>
      <c r="EM448" s="2"/>
      <c r="EN448" s="2"/>
      <c r="EO448" s="2"/>
      <c r="EP448" s="2"/>
      <c r="EQ448" s="2"/>
      <c r="ER448" s="2"/>
      <c r="ES448" s="2"/>
      <c r="ET448" s="2"/>
      <c r="EU448" s="2"/>
      <c r="EV448" s="2"/>
      <c r="EW448" s="2"/>
      <c r="EX448" s="2"/>
      <c r="EY448" s="2"/>
      <c r="EZ448" s="2"/>
      <c r="FA448" s="2"/>
      <c r="FB448" s="2"/>
      <c r="FC448" s="2"/>
      <c r="FD448" s="2"/>
      <c r="FE448" s="2"/>
      <c r="FF448" s="2"/>
      <c r="FG448" s="2"/>
      <c r="FH448" s="2"/>
      <c r="FI448" s="2"/>
      <c r="FJ448" s="2"/>
      <c r="FK448" s="2"/>
      <c r="FL448" s="2"/>
      <c r="FM448" s="2"/>
      <c r="FN448" s="2"/>
      <c r="FO448" s="2"/>
      <c r="FP448" s="2"/>
      <c r="FQ448" s="2"/>
      <c r="FR448" s="2"/>
      <c r="FS448" s="2"/>
      <c r="FT448" s="2"/>
      <c r="FU448" s="2"/>
      <c r="FV448" s="2"/>
      <c r="FW448" s="2"/>
      <c r="FX448" s="2"/>
      <c r="FY448" s="2"/>
      <c r="FZ448" s="2"/>
      <c r="GA448" s="2"/>
      <c r="GB448" s="2"/>
      <c r="GC448" s="2"/>
      <c r="GD448" s="2"/>
      <c r="GE448" s="2"/>
      <c r="GF448" s="2"/>
      <c r="GG448" s="2"/>
      <c r="GH448" s="2"/>
      <c r="GI448" s="2"/>
      <c r="GJ448" s="2"/>
      <c r="GK448" s="2"/>
      <c r="GL448" s="2"/>
      <c r="GM448" s="2"/>
      <c r="GN448" s="2"/>
      <c r="GO448" s="2"/>
      <c r="GP448" s="2"/>
      <c r="GQ448" s="2"/>
      <c r="GR448" s="2"/>
      <c r="GS448" s="2"/>
      <c r="GT448" s="2"/>
      <c r="GU448" s="2"/>
      <c r="GV448" s="2"/>
      <c r="GW448" s="2"/>
      <c r="GX448" s="2"/>
      <c r="GY448" s="2"/>
      <c r="GZ448" s="2"/>
      <c r="HA448" s="2"/>
      <c r="HB448" s="2"/>
      <c r="HC448" s="2"/>
      <c r="HD448" s="2"/>
      <c r="HE448" s="2"/>
      <c r="HF448" s="2"/>
      <c r="HG448" s="2"/>
      <c r="HH448" s="2"/>
      <c r="HI448" s="2"/>
      <c r="HJ448" s="2"/>
      <c r="HK448" s="2"/>
      <c r="HL448" s="2"/>
      <c r="HM448" s="2"/>
      <c r="HN448" s="2"/>
      <c r="HO448" s="2"/>
      <c r="HP448" s="2"/>
      <c r="HQ448" s="2"/>
      <c r="HR448" s="2"/>
      <c r="HS448" s="2"/>
      <c r="HT448" s="2"/>
      <c r="HU448" s="2"/>
      <c r="HV448" s="2"/>
      <c r="HW448" s="2"/>
      <c r="HX448" s="2"/>
      <c r="HY448" s="2"/>
      <c r="HZ448" s="2"/>
      <c r="IA448" s="2"/>
      <c r="IB448" s="2"/>
      <c r="IC448" s="2"/>
      <c r="ID448" s="2"/>
      <c r="IE448" s="2"/>
      <c r="IF448" s="2"/>
      <c r="IG448" s="2"/>
      <c r="IH448" s="2"/>
      <c r="II448" s="2"/>
      <c r="IJ448" s="2"/>
      <c r="IK448" s="2"/>
      <c r="IL448" s="2"/>
      <c r="IM448" s="2"/>
      <c r="IN448" s="2"/>
      <c r="IO448" s="2"/>
      <c r="IP448" s="2"/>
      <c r="IQ448" s="2"/>
      <c r="IR448" s="2"/>
      <c r="IS448" s="2"/>
      <c r="IT448" s="2"/>
      <c r="IU448" s="2"/>
      <c r="IV448" s="2"/>
    </row>
    <row r="449" spans="1:256" ht="45" customHeight="1" x14ac:dyDescent="0.5">
      <c r="B449" s="29"/>
      <c r="C449" s="79" t="s">
        <v>504</v>
      </c>
      <c r="D449" s="64" t="s">
        <v>505</v>
      </c>
      <c r="E449" s="81"/>
      <c r="F449" s="64" t="s">
        <v>505</v>
      </c>
      <c r="G449" s="138"/>
      <c r="H449" s="78"/>
      <c r="I449" s="78">
        <v>640</v>
      </c>
      <c r="J449" s="78">
        <v>580</v>
      </c>
      <c r="K449" s="78"/>
      <c r="L449" s="78"/>
      <c r="M449" s="78"/>
      <c r="N449" s="78"/>
      <c r="O449" s="78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  <c r="BW449" s="2"/>
      <c r="BX449" s="2"/>
      <c r="BY449" s="2"/>
      <c r="BZ449" s="2"/>
      <c r="CA449" s="2"/>
      <c r="CB449" s="2"/>
      <c r="CC449" s="2"/>
      <c r="CD449" s="2"/>
      <c r="CE449" s="2"/>
      <c r="CF449" s="2"/>
      <c r="CG449" s="2"/>
      <c r="CH449" s="2"/>
      <c r="CI449" s="2"/>
      <c r="CJ449" s="2"/>
      <c r="CK449" s="2"/>
      <c r="CL449" s="2"/>
      <c r="CM449" s="2"/>
      <c r="CN449" s="2"/>
      <c r="CO449" s="2"/>
      <c r="CP449" s="2"/>
      <c r="CQ449" s="2"/>
      <c r="CR449" s="2"/>
      <c r="CS449" s="2"/>
      <c r="CT449" s="2"/>
      <c r="CU449" s="2"/>
      <c r="CV449" s="2"/>
      <c r="CW449" s="2"/>
      <c r="CX449" s="2"/>
      <c r="CY449" s="2"/>
      <c r="CZ449" s="2"/>
      <c r="DA449" s="2"/>
      <c r="DB449" s="2"/>
      <c r="DC449" s="2"/>
      <c r="DD449" s="2"/>
      <c r="DE449" s="2"/>
      <c r="DF449" s="2"/>
      <c r="DG449" s="2"/>
      <c r="DH449" s="2"/>
      <c r="DI449" s="2"/>
      <c r="DJ449" s="2"/>
      <c r="DK449" s="2"/>
      <c r="DL449" s="2"/>
      <c r="DM449" s="2"/>
      <c r="DN449" s="2"/>
      <c r="DO449" s="2"/>
      <c r="DP449" s="2"/>
      <c r="DQ449" s="2"/>
      <c r="DR449" s="2"/>
      <c r="DS449" s="2"/>
      <c r="DT449" s="2"/>
      <c r="DU449" s="2"/>
      <c r="DV449" s="2"/>
      <c r="DW449" s="2"/>
      <c r="DX449" s="2"/>
      <c r="DY449" s="2"/>
      <c r="DZ449" s="2"/>
      <c r="EA449" s="2"/>
      <c r="EB449" s="2"/>
      <c r="EC449" s="2"/>
      <c r="ED449" s="2"/>
      <c r="EE449" s="2"/>
      <c r="EF449" s="2"/>
      <c r="EG449" s="2"/>
      <c r="EH449" s="2"/>
      <c r="EI449" s="2"/>
      <c r="EJ449" s="2"/>
      <c r="EK449" s="2"/>
      <c r="EL449" s="2"/>
      <c r="EM449" s="2"/>
      <c r="EN449" s="2"/>
      <c r="EO449" s="2"/>
      <c r="EP449" s="2"/>
      <c r="EQ449" s="2"/>
      <c r="ER449" s="2"/>
      <c r="ES449" s="2"/>
      <c r="ET449" s="2"/>
      <c r="EU449" s="2"/>
      <c r="EV449" s="2"/>
      <c r="EW449" s="2"/>
      <c r="EX449" s="2"/>
      <c r="EY449" s="2"/>
      <c r="EZ449" s="2"/>
      <c r="FA449" s="2"/>
      <c r="FB449" s="2"/>
      <c r="FC449" s="2"/>
      <c r="FD449" s="2"/>
      <c r="FE449" s="2"/>
      <c r="FF449" s="2"/>
      <c r="FG449" s="2"/>
      <c r="FH449" s="2"/>
      <c r="FI449" s="2"/>
      <c r="FJ449" s="2"/>
      <c r="FK449" s="2"/>
      <c r="FL449" s="2"/>
      <c r="FM449" s="2"/>
      <c r="FN449" s="2"/>
      <c r="FO449" s="2"/>
      <c r="FP449" s="2"/>
      <c r="FQ449" s="2"/>
      <c r="FR449" s="2"/>
      <c r="FS449" s="2"/>
      <c r="FT449" s="2"/>
      <c r="FU449" s="2"/>
      <c r="FV449" s="2"/>
      <c r="FW449" s="2"/>
      <c r="FX449" s="2"/>
      <c r="FY449" s="2"/>
      <c r="FZ449" s="2"/>
      <c r="GA449" s="2"/>
      <c r="GB449" s="2"/>
      <c r="GC449" s="2"/>
      <c r="GD449" s="2"/>
      <c r="GE449" s="2"/>
      <c r="GF449" s="2"/>
      <c r="GG449" s="2"/>
      <c r="GH449" s="2"/>
      <c r="GI449" s="2"/>
      <c r="GJ449" s="2"/>
      <c r="GK449" s="2"/>
      <c r="GL449" s="2"/>
      <c r="GM449" s="2"/>
      <c r="GN449" s="2"/>
      <c r="GO449" s="2"/>
      <c r="GP449" s="2"/>
      <c r="GQ449" s="2"/>
      <c r="GR449" s="2"/>
      <c r="GS449" s="2"/>
      <c r="GT449" s="2"/>
      <c r="GU449" s="2"/>
      <c r="GV449" s="2"/>
      <c r="GW449" s="2"/>
      <c r="GX449" s="2"/>
      <c r="GY449" s="2"/>
      <c r="GZ449" s="2"/>
      <c r="HA449" s="2"/>
      <c r="HB449" s="2"/>
      <c r="HC449" s="2"/>
      <c r="HD449" s="2"/>
      <c r="HE449" s="2"/>
      <c r="HF449" s="2"/>
      <c r="HG449" s="2"/>
      <c r="HH449" s="2"/>
      <c r="HI449" s="2"/>
      <c r="HJ449" s="2"/>
      <c r="HK449" s="2"/>
      <c r="HL449" s="2"/>
      <c r="HM449" s="2"/>
      <c r="HN449" s="2"/>
      <c r="HO449" s="2"/>
      <c r="HP449" s="2"/>
      <c r="HQ449" s="2"/>
      <c r="HR449" s="2"/>
      <c r="HS449" s="2"/>
      <c r="HT449" s="2"/>
      <c r="HU449" s="2"/>
      <c r="HV449" s="2"/>
      <c r="HW449" s="2"/>
      <c r="HX449" s="2"/>
      <c r="HY449" s="2"/>
      <c r="HZ449" s="2"/>
      <c r="IA449" s="2"/>
      <c r="IB449" s="2"/>
      <c r="IC449" s="2"/>
      <c r="ID449" s="2"/>
      <c r="IE449" s="2"/>
      <c r="IF449" s="2"/>
      <c r="IG449" s="2"/>
      <c r="IH449" s="2"/>
      <c r="II449" s="2"/>
      <c r="IJ449" s="2"/>
      <c r="IK449" s="2"/>
      <c r="IL449" s="2"/>
      <c r="IM449" s="2"/>
      <c r="IN449" s="2"/>
      <c r="IO449" s="2"/>
      <c r="IP449" s="2"/>
      <c r="IQ449" s="2"/>
      <c r="IR449" s="2"/>
      <c r="IS449" s="2"/>
      <c r="IT449" s="2"/>
      <c r="IU449" s="2"/>
      <c r="IV449" s="2"/>
    </row>
    <row r="450" spans="1:256" ht="45" customHeight="1" x14ac:dyDescent="0.5">
      <c r="B450" s="86"/>
      <c r="C450" s="79" t="s">
        <v>506</v>
      </c>
      <c r="D450" s="64" t="s">
        <v>507</v>
      </c>
      <c r="E450" s="81"/>
      <c r="F450" s="64"/>
      <c r="G450" s="138"/>
      <c r="H450" s="131"/>
      <c r="I450" s="131">
        <f>SUM(I451:I452)</f>
        <v>660</v>
      </c>
      <c r="J450" s="131">
        <f>SUM(J451:J452)</f>
        <v>1400</v>
      </c>
      <c r="K450" s="131">
        <f>SUM(K451:K452)</f>
        <v>0</v>
      </c>
      <c r="L450" s="131"/>
      <c r="M450" s="131"/>
      <c r="N450" s="131"/>
      <c r="O450" s="131"/>
      <c r="P450" s="145"/>
      <c r="Q450" s="145"/>
      <c r="R450" s="145"/>
      <c r="S450" s="145"/>
      <c r="T450" s="145"/>
      <c r="U450" s="145"/>
      <c r="V450" s="145"/>
      <c r="W450" s="145"/>
      <c r="X450" s="145"/>
      <c r="Y450" s="145"/>
      <c r="Z450" s="145"/>
      <c r="AA450" s="145"/>
      <c r="AB450" s="145"/>
      <c r="AC450" s="145"/>
      <c r="AD450" s="145"/>
      <c r="AE450" s="145"/>
      <c r="AF450" s="145"/>
      <c r="AG450" s="145"/>
      <c r="AH450" s="145"/>
      <c r="AI450" s="145"/>
      <c r="AJ450" s="145"/>
      <c r="AK450" s="145"/>
      <c r="AL450" s="145"/>
      <c r="AM450" s="145"/>
      <c r="AN450" s="145"/>
      <c r="AO450" s="145"/>
      <c r="AP450" s="145"/>
      <c r="AQ450" s="145"/>
      <c r="AR450" s="145"/>
      <c r="AS450" s="145"/>
      <c r="AT450" s="145"/>
      <c r="AU450" s="145"/>
      <c r="AV450" s="145"/>
      <c r="AW450" s="145"/>
      <c r="AX450" s="145"/>
      <c r="AY450" s="145"/>
      <c r="AZ450" s="145"/>
      <c r="BA450" s="145"/>
      <c r="BB450" s="145"/>
      <c r="BC450" s="145"/>
      <c r="BD450" s="145"/>
      <c r="BE450" s="145"/>
      <c r="BF450" s="145"/>
      <c r="BG450" s="145"/>
      <c r="BH450" s="145"/>
      <c r="BI450" s="145"/>
      <c r="BJ450" s="145"/>
      <c r="BK450" s="145"/>
      <c r="BL450" s="145"/>
      <c r="BM450" s="145"/>
      <c r="BN450" s="145"/>
      <c r="BO450" s="145"/>
      <c r="BP450" s="145"/>
      <c r="BQ450" s="145"/>
      <c r="BR450" s="145"/>
      <c r="BS450" s="145"/>
      <c r="BT450" s="145"/>
      <c r="BU450" s="145"/>
      <c r="BV450" s="145"/>
      <c r="BW450" s="145"/>
      <c r="BX450" s="145"/>
      <c r="BY450" s="145"/>
      <c r="BZ450" s="145"/>
      <c r="CA450" s="145"/>
      <c r="CB450" s="145"/>
      <c r="CC450" s="145"/>
      <c r="CD450" s="145"/>
      <c r="CE450" s="145"/>
      <c r="CF450" s="145"/>
      <c r="CG450" s="145"/>
      <c r="CH450" s="145"/>
      <c r="CI450" s="145"/>
      <c r="CJ450" s="145"/>
      <c r="CK450" s="145"/>
      <c r="CL450" s="145"/>
      <c r="CM450" s="145"/>
      <c r="CN450" s="145"/>
      <c r="CO450" s="145"/>
      <c r="CP450" s="145"/>
      <c r="CQ450" s="145"/>
      <c r="CR450" s="145"/>
      <c r="CS450" s="145"/>
      <c r="CT450" s="145"/>
      <c r="CU450" s="145"/>
      <c r="CV450" s="145"/>
      <c r="CW450" s="145"/>
      <c r="CX450" s="145"/>
      <c r="CY450" s="145"/>
      <c r="CZ450" s="145"/>
      <c r="DA450" s="145"/>
      <c r="DB450" s="145"/>
      <c r="DC450" s="145"/>
      <c r="DD450" s="145"/>
      <c r="DE450" s="145"/>
      <c r="DF450" s="145"/>
      <c r="DG450" s="145"/>
      <c r="DH450" s="145"/>
      <c r="DI450" s="145"/>
      <c r="DJ450" s="145"/>
      <c r="DK450" s="145"/>
      <c r="DL450" s="145"/>
      <c r="DM450" s="145"/>
      <c r="DN450" s="145"/>
      <c r="DO450" s="145"/>
      <c r="DP450" s="145"/>
      <c r="DQ450" s="145"/>
      <c r="DR450" s="145"/>
      <c r="DS450" s="145"/>
      <c r="DT450" s="145"/>
      <c r="DU450" s="145"/>
      <c r="DV450" s="145"/>
      <c r="DW450" s="145"/>
      <c r="DX450" s="145"/>
      <c r="DY450" s="145"/>
      <c r="DZ450" s="145"/>
      <c r="EA450" s="145"/>
      <c r="EB450" s="145"/>
      <c r="EC450" s="145"/>
      <c r="ED450" s="145"/>
      <c r="EE450" s="145"/>
      <c r="EF450" s="145"/>
      <c r="EG450" s="145"/>
      <c r="EH450" s="145"/>
      <c r="EI450" s="145"/>
      <c r="EJ450" s="145"/>
      <c r="EK450" s="145"/>
      <c r="EL450" s="145"/>
      <c r="EM450" s="145"/>
      <c r="EN450" s="145"/>
      <c r="EO450" s="145"/>
      <c r="EP450" s="145"/>
      <c r="EQ450" s="145"/>
      <c r="ER450" s="145"/>
      <c r="ES450" s="145"/>
      <c r="ET450" s="145"/>
      <c r="EU450" s="145"/>
      <c r="EV450" s="145"/>
      <c r="EW450" s="145"/>
      <c r="EX450" s="145"/>
      <c r="EY450" s="145"/>
      <c r="EZ450" s="145"/>
      <c r="FA450" s="145"/>
      <c r="FB450" s="145"/>
      <c r="FC450" s="145"/>
      <c r="FD450" s="145"/>
      <c r="FE450" s="145"/>
      <c r="FF450" s="145"/>
      <c r="FG450" s="145"/>
      <c r="FH450" s="145"/>
      <c r="FI450" s="145"/>
      <c r="FJ450" s="145"/>
      <c r="FK450" s="145"/>
      <c r="FL450" s="145"/>
      <c r="FM450" s="145"/>
      <c r="FN450" s="145"/>
      <c r="FO450" s="145"/>
      <c r="FP450" s="145"/>
      <c r="FQ450" s="145"/>
      <c r="FR450" s="145"/>
      <c r="FS450" s="145"/>
      <c r="FT450" s="145"/>
      <c r="FU450" s="145"/>
      <c r="FV450" s="145"/>
      <c r="FW450" s="145"/>
      <c r="FX450" s="145"/>
      <c r="FY450" s="145"/>
      <c r="FZ450" s="145"/>
      <c r="GA450" s="145"/>
      <c r="GB450" s="145"/>
      <c r="GC450" s="145"/>
      <c r="GD450" s="145"/>
      <c r="GE450" s="145"/>
      <c r="GF450" s="145"/>
      <c r="GG450" s="145"/>
      <c r="GH450" s="145"/>
      <c r="GI450" s="145"/>
      <c r="GJ450" s="145"/>
      <c r="GK450" s="145"/>
      <c r="GL450" s="145"/>
      <c r="GM450" s="145"/>
      <c r="GN450" s="145"/>
      <c r="GO450" s="145"/>
      <c r="GP450" s="145"/>
      <c r="GQ450" s="145"/>
      <c r="GR450" s="145"/>
      <c r="GS450" s="145"/>
      <c r="GT450" s="145"/>
      <c r="GU450" s="145"/>
      <c r="GV450" s="145"/>
      <c r="GW450" s="145"/>
      <c r="GX450" s="145"/>
      <c r="GY450" s="145"/>
      <c r="GZ450" s="145"/>
      <c r="HA450" s="145"/>
      <c r="HB450" s="145"/>
      <c r="HC450" s="145"/>
      <c r="HD450" s="145"/>
      <c r="HE450" s="145"/>
      <c r="HF450" s="145"/>
      <c r="HG450" s="145"/>
      <c r="HH450" s="145"/>
      <c r="HI450" s="145"/>
      <c r="HJ450" s="145"/>
      <c r="HK450" s="145"/>
      <c r="HL450" s="145"/>
      <c r="HM450" s="145"/>
      <c r="HN450" s="145"/>
      <c r="HO450" s="145"/>
      <c r="HP450" s="145"/>
      <c r="HQ450" s="145"/>
      <c r="HR450" s="145"/>
      <c r="HS450" s="145"/>
      <c r="HT450" s="145"/>
      <c r="HU450" s="145"/>
      <c r="HV450" s="145"/>
      <c r="HW450" s="145"/>
      <c r="HX450" s="145"/>
      <c r="HY450" s="145"/>
      <c r="HZ450" s="145"/>
      <c r="IA450" s="145"/>
      <c r="IB450" s="145"/>
      <c r="IC450" s="145"/>
      <c r="ID450" s="145"/>
      <c r="IE450" s="145"/>
      <c r="IF450" s="145"/>
      <c r="IG450" s="145"/>
      <c r="IH450" s="145"/>
      <c r="II450" s="145"/>
      <c r="IJ450" s="145"/>
      <c r="IK450" s="145"/>
      <c r="IL450" s="145"/>
      <c r="IM450" s="145"/>
      <c r="IN450" s="145"/>
      <c r="IO450" s="145"/>
      <c r="IP450" s="145"/>
      <c r="IQ450" s="145"/>
      <c r="IR450" s="145"/>
      <c r="IS450" s="145"/>
      <c r="IT450" s="145"/>
      <c r="IU450" s="145"/>
      <c r="IV450" s="145"/>
    </row>
    <row r="451" spans="1:256" ht="45" customHeight="1" x14ac:dyDescent="0.5">
      <c r="B451" s="86"/>
      <c r="C451" s="79"/>
      <c r="D451" s="64"/>
      <c r="E451" s="81" t="s">
        <v>23</v>
      </c>
      <c r="F451" s="209" t="s">
        <v>125</v>
      </c>
      <c r="G451" s="173"/>
      <c r="H451" s="85"/>
      <c r="I451" s="85">
        <v>360</v>
      </c>
      <c r="J451" s="85">
        <v>1000</v>
      </c>
      <c r="K451" s="85"/>
      <c r="L451" s="85"/>
      <c r="M451" s="85"/>
      <c r="N451" s="85"/>
      <c r="O451" s="85"/>
      <c r="P451" s="145"/>
      <c r="Q451" s="145"/>
      <c r="R451" s="145"/>
      <c r="S451" s="145"/>
      <c r="T451" s="145"/>
      <c r="U451" s="145"/>
      <c r="V451" s="145"/>
      <c r="W451" s="145"/>
      <c r="X451" s="145"/>
      <c r="Y451" s="145"/>
      <c r="Z451" s="145"/>
      <c r="AA451" s="145"/>
      <c r="AB451" s="145"/>
      <c r="AC451" s="145"/>
      <c r="AD451" s="145"/>
      <c r="AE451" s="145"/>
      <c r="AF451" s="145"/>
      <c r="AG451" s="145"/>
      <c r="AH451" s="145"/>
      <c r="AI451" s="145"/>
      <c r="AJ451" s="145"/>
      <c r="AK451" s="145"/>
      <c r="AL451" s="145"/>
      <c r="AM451" s="145"/>
      <c r="AN451" s="145"/>
      <c r="AO451" s="145"/>
      <c r="AP451" s="145"/>
      <c r="AQ451" s="145"/>
      <c r="AR451" s="145"/>
      <c r="AS451" s="145"/>
      <c r="AT451" s="145"/>
      <c r="AU451" s="145"/>
      <c r="AV451" s="145"/>
      <c r="AW451" s="145"/>
      <c r="AX451" s="145"/>
      <c r="AY451" s="145"/>
      <c r="AZ451" s="145"/>
      <c r="BA451" s="145"/>
      <c r="BB451" s="145"/>
      <c r="BC451" s="145"/>
      <c r="BD451" s="145"/>
      <c r="BE451" s="145"/>
      <c r="BF451" s="145"/>
      <c r="BG451" s="145"/>
      <c r="BH451" s="145"/>
      <c r="BI451" s="145"/>
      <c r="BJ451" s="145"/>
      <c r="BK451" s="145"/>
      <c r="BL451" s="145"/>
      <c r="BM451" s="145"/>
      <c r="BN451" s="145"/>
      <c r="BO451" s="145"/>
      <c r="BP451" s="145"/>
      <c r="BQ451" s="145"/>
      <c r="BR451" s="145"/>
      <c r="BS451" s="145"/>
      <c r="BT451" s="145"/>
      <c r="BU451" s="145"/>
      <c r="BV451" s="145"/>
      <c r="BW451" s="145"/>
      <c r="BX451" s="145"/>
      <c r="BY451" s="145"/>
      <c r="BZ451" s="145"/>
      <c r="CA451" s="145"/>
      <c r="CB451" s="145"/>
      <c r="CC451" s="145"/>
      <c r="CD451" s="145"/>
      <c r="CE451" s="145"/>
      <c r="CF451" s="145"/>
      <c r="CG451" s="145"/>
      <c r="CH451" s="145"/>
      <c r="CI451" s="145"/>
      <c r="CJ451" s="145"/>
      <c r="CK451" s="145"/>
      <c r="CL451" s="145"/>
      <c r="CM451" s="145"/>
      <c r="CN451" s="145"/>
      <c r="CO451" s="145"/>
      <c r="CP451" s="145"/>
      <c r="CQ451" s="145"/>
      <c r="CR451" s="145"/>
      <c r="CS451" s="145"/>
      <c r="CT451" s="145"/>
      <c r="CU451" s="145"/>
      <c r="CV451" s="145"/>
      <c r="CW451" s="145"/>
      <c r="CX451" s="145"/>
      <c r="CY451" s="145"/>
      <c r="CZ451" s="145"/>
      <c r="DA451" s="145"/>
      <c r="DB451" s="145"/>
      <c r="DC451" s="145"/>
      <c r="DD451" s="145"/>
      <c r="DE451" s="145"/>
      <c r="DF451" s="145"/>
      <c r="DG451" s="145"/>
      <c r="DH451" s="145"/>
      <c r="DI451" s="145"/>
      <c r="DJ451" s="145"/>
      <c r="DK451" s="145"/>
      <c r="DL451" s="145"/>
      <c r="DM451" s="145"/>
      <c r="DN451" s="145"/>
      <c r="DO451" s="145"/>
      <c r="DP451" s="145"/>
      <c r="DQ451" s="145"/>
      <c r="DR451" s="145"/>
      <c r="DS451" s="145"/>
      <c r="DT451" s="145"/>
      <c r="DU451" s="145"/>
      <c r="DV451" s="145"/>
      <c r="DW451" s="145"/>
      <c r="DX451" s="145"/>
      <c r="DY451" s="145"/>
      <c r="DZ451" s="145"/>
      <c r="EA451" s="145"/>
      <c r="EB451" s="145"/>
      <c r="EC451" s="145"/>
      <c r="ED451" s="145"/>
      <c r="EE451" s="145"/>
      <c r="EF451" s="145"/>
      <c r="EG451" s="145"/>
      <c r="EH451" s="145"/>
      <c r="EI451" s="145"/>
      <c r="EJ451" s="145"/>
      <c r="EK451" s="145"/>
      <c r="EL451" s="145"/>
      <c r="EM451" s="145"/>
      <c r="EN451" s="145"/>
      <c r="EO451" s="145"/>
      <c r="EP451" s="145"/>
      <c r="EQ451" s="145"/>
      <c r="ER451" s="145"/>
      <c r="ES451" s="145"/>
      <c r="ET451" s="145"/>
      <c r="EU451" s="145"/>
      <c r="EV451" s="145"/>
      <c r="EW451" s="145"/>
      <c r="EX451" s="145"/>
      <c r="EY451" s="145"/>
      <c r="EZ451" s="145"/>
      <c r="FA451" s="145"/>
      <c r="FB451" s="145"/>
      <c r="FC451" s="145"/>
      <c r="FD451" s="145"/>
      <c r="FE451" s="145"/>
      <c r="FF451" s="145"/>
      <c r="FG451" s="145"/>
      <c r="FH451" s="145"/>
      <c r="FI451" s="145"/>
      <c r="FJ451" s="145"/>
      <c r="FK451" s="145"/>
      <c r="FL451" s="145"/>
      <c r="FM451" s="145"/>
      <c r="FN451" s="145"/>
      <c r="FO451" s="145"/>
      <c r="FP451" s="145"/>
      <c r="FQ451" s="145"/>
      <c r="FR451" s="145"/>
      <c r="FS451" s="145"/>
      <c r="FT451" s="145"/>
      <c r="FU451" s="145"/>
      <c r="FV451" s="145"/>
      <c r="FW451" s="145"/>
      <c r="FX451" s="145"/>
      <c r="FY451" s="145"/>
      <c r="FZ451" s="145"/>
      <c r="GA451" s="145"/>
      <c r="GB451" s="145"/>
      <c r="GC451" s="145"/>
      <c r="GD451" s="145"/>
      <c r="GE451" s="145"/>
      <c r="GF451" s="145"/>
      <c r="GG451" s="145"/>
      <c r="GH451" s="145"/>
      <c r="GI451" s="145"/>
      <c r="GJ451" s="145"/>
      <c r="GK451" s="145"/>
      <c r="GL451" s="145"/>
      <c r="GM451" s="145"/>
      <c r="GN451" s="145"/>
      <c r="GO451" s="145"/>
      <c r="GP451" s="145"/>
      <c r="GQ451" s="145"/>
      <c r="GR451" s="145"/>
      <c r="GS451" s="145"/>
      <c r="GT451" s="145"/>
      <c r="GU451" s="145"/>
      <c r="GV451" s="145"/>
      <c r="GW451" s="145"/>
      <c r="GX451" s="145"/>
      <c r="GY451" s="145"/>
      <c r="GZ451" s="145"/>
      <c r="HA451" s="145"/>
      <c r="HB451" s="145"/>
      <c r="HC451" s="145"/>
      <c r="HD451" s="145"/>
      <c r="HE451" s="145"/>
      <c r="HF451" s="145"/>
      <c r="HG451" s="145"/>
      <c r="HH451" s="145"/>
      <c r="HI451" s="145"/>
      <c r="HJ451" s="145"/>
      <c r="HK451" s="145"/>
      <c r="HL451" s="145"/>
      <c r="HM451" s="145"/>
      <c r="HN451" s="145"/>
      <c r="HO451" s="145"/>
      <c r="HP451" s="145"/>
      <c r="HQ451" s="145"/>
      <c r="HR451" s="145"/>
      <c r="HS451" s="145"/>
      <c r="HT451" s="145"/>
      <c r="HU451" s="145"/>
      <c r="HV451" s="145"/>
      <c r="HW451" s="145"/>
      <c r="HX451" s="145"/>
      <c r="HY451" s="145"/>
      <c r="HZ451" s="145"/>
      <c r="IA451" s="145"/>
      <c r="IB451" s="145"/>
      <c r="IC451" s="145"/>
      <c r="ID451" s="145"/>
      <c r="IE451" s="145"/>
      <c r="IF451" s="145"/>
      <c r="IG451" s="145"/>
      <c r="IH451" s="145"/>
      <c r="II451" s="145"/>
      <c r="IJ451" s="145"/>
      <c r="IK451" s="145"/>
      <c r="IL451" s="145"/>
      <c r="IM451" s="145"/>
      <c r="IN451" s="145"/>
      <c r="IO451" s="145"/>
      <c r="IP451" s="145"/>
      <c r="IQ451" s="145"/>
      <c r="IR451" s="145"/>
      <c r="IS451" s="145"/>
      <c r="IT451" s="145"/>
      <c r="IU451" s="145"/>
      <c r="IV451" s="145"/>
    </row>
    <row r="452" spans="1:256" ht="45" customHeight="1" thickBot="1" x14ac:dyDescent="0.55000000000000004">
      <c r="B452" s="86"/>
      <c r="C452" s="87"/>
      <c r="D452" s="119"/>
      <c r="E452" s="89" t="s">
        <v>129</v>
      </c>
      <c r="F452" s="120" t="s">
        <v>508</v>
      </c>
      <c r="G452" s="184"/>
      <c r="H452" s="153"/>
      <c r="I452" s="153">
        <v>300</v>
      </c>
      <c r="J452" s="153">
        <v>400</v>
      </c>
      <c r="K452" s="153"/>
      <c r="L452" s="153"/>
      <c r="M452" s="153"/>
      <c r="N452" s="153"/>
      <c r="O452" s="153"/>
      <c r="P452" s="145"/>
      <c r="Q452" s="145"/>
      <c r="R452" s="145"/>
      <c r="S452" s="145"/>
      <c r="T452" s="145"/>
      <c r="U452" s="145"/>
      <c r="V452" s="145"/>
      <c r="W452" s="145"/>
      <c r="X452" s="145"/>
      <c r="Y452" s="145"/>
      <c r="Z452" s="145"/>
      <c r="AA452" s="145"/>
      <c r="AB452" s="145"/>
      <c r="AC452" s="145"/>
      <c r="AD452" s="145"/>
      <c r="AE452" s="145"/>
      <c r="AF452" s="145"/>
      <c r="AG452" s="145"/>
      <c r="AH452" s="145"/>
      <c r="AI452" s="145"/>
      <c r="AJ452" s="145"/>
      <c r="AK452" s="145"/>
      <c r="AL452" s="145"/>
      <c r="AM452" s="145"/>
      <c r="AN452" s="145"/>
      <c r="AO452" s="145"/>
      <c r="AP452" s="145"/>
      <c r="AQ452" s="145"/>
      <c r="AR452" s="145"/>
      <c r="AS452" s="145"/>
      <c r="AT452" s="145"/>
      <c r="AU452" s="145"/>
      <c r="AV452" s="145"/>
      <c r="AW452" s="145"/>
      <c r="AX452" s="145"/>
      <c r="AY452" s="145"/>
      <c r="AZ452" s="145"/>
      <c r="BA452" s="145"/>
      <c r="BB452" s="145"/>
      <c r="BC452" s="145"/>
      <c r="BD452" s="145"/>
      <c r="BE452" s="145"/>
      <c r="BF452" s="145"/>
      <c r="BG452" s="145"/>
      <c r="BH452" s="145"/>
      <c r="BI452" s="145"/>
      <c r="BJ452" s="145"/>
      <c r="BK452" s="145"/>
      <c r="BL452" s="145"/>
      <c r="BM452" s="145"/>
      <c r="BN452" s="145"/>
      <c r="BO452" s="145"/>
      <c r="BP452" s="145"/>
      <c r="BQ452" s="145"/>
      <c r="BR452" s="145"/>
      <c r="BS452" s="145"/>
      <c r="BT452" s="145"/>
      <c r="BU452" s="145"/>
      <c r="BV452" s="145"/>
      <c r="BW452" s="145"/>
      <c r="BX452" s="145"/>
      <c r="BY452" s="145"/>
      <c r="BZ452" s="145"/>
      <c r="CA452" s="145"/>
      <c r="CB452" s="145"/>
      <c r="CC452" s="145"/>
      <c r="CD452" s="145"/>
      <c r="CE452" s="145"/>
      <c r="CF452" s="145"/>
      <c r="CG452" s="145"/>
      <c r="CH452" s="145"/>
      <c r="CI452" s="145"/>
      <c r="CJ452" s="145"/>
      <c r="CK452" s="145"/>
      <c r="CL452" s="145"/>
      <c r="CM452" s="145"/>
      <c r="CN452" s="145"/>
      <c r="CO452" s="145"/>
      <c r="CP452" s="145"/>
      <c r="CQ452" s="145"/>
      <c r="CR452" s="145"/>
      <c r="CS452" s="145"/>
      <c r="CT452" s="145"/>
      <c r="CU452" s="145"/>
      <c r="CV452" s="145"/>
      <c r="CW452" s="145"/>
      <c r="CX452" s="145"/>
      <c r="CY452" s="145"/>
      <c r="CZ452" s="145"/>
      <c r="DA452" s="145"/>
      <c r="DB452" s="145"/>
      <c r="DC452" s="145"/>
      <c r="DD452" s="145"/>
      <c r="DE452" s="145"/>
      <c r="DF452" s="145"/>
      <c r="DG452" s="145"/>
      <c r="DH452" s="145"/>
      <c r="DI452" s="145"/>
      <c r="DJ452" s="145"/>
      <c r="DK452" s="145"/>
      <c r="DL452" s="145"/>
      <c r="DM452" s="145"/>
      <c r="DN452" s="145"/>
      <c r="DO452" s="145"/>
      <c r="DP452" s="145"/>
      <c r="DQ452" s="145"/>
      <c r="DR452" s="145"/>
      <c r="DS452" s="145"/>
      <c r="DT452" s="145"/>
      <c r="DU452" s="145"/>
      <c r="DV452" s="145"/>
      <c r="DW452" s="145"/>
      <c r="DX452" s="145"/>
      <c r="DY452" s="145"/>
      <c r="DZ452" s="145"/>
      <c r="EA452" s="145"/>
      <c r="EB452" s="145"/>
      <c r="EC452" s="145"/>
      <c r="ED452" s="145"/>
      <c r="EE452" s="145"/>
      <c r="EF452" s="145"/>
      <c r="EG452" s="145"/>
      <c r="EH452" s="145"/>
      <c r="EI452" s="145"/>
      <c r="EJ452" s="145"/>
      <c r="EK452" s="145"/>
      <c r="EL452" s="145"/>
      <c r="EM452" s="145"/>
      <c r="EN452" s="145"/>
      <c r="EO452" s="145"/>
      <c r="EP452" s="145"/>
      <c r="EQ452" s="145"/>
      <c r="ER452" s="145"/>
      <c r="ES452" s="145"/>
      <c r="ET452" s="145"/>
      <c r="EU452" s="145"/>
      <c r="EV452" s="145"/>
      <c r="EW452" s="145"/>
      <c r="EX452" s="145"/>
      <c r="EY452" s="145"/>
      <c r="EZ452" s="145"/>
      <c r="FA452" s="145"/>
      <c r="FB452" s="145"/>
      <c r="FC452" s="145"/>
      <c r="FD452" s="145"/>
      <c r="FE452" s="145"/>
      <c r="FF452" s="145"/>
      <c r="FG452" s="145"/>
      <c r="FH452" s="145"/>
      <c r="FI452" s="145"/>
      <c r="FJ452" s="145"/>
      <c r="FK452" s="145"/>
      <c r="FL452" s="145"/>
      <c r="FM452" s="145"/>
      <c r="FN452" s="145"/>
      <c r="FO452" s="145"/>
      <c r="FP452" s="145"/>
      <c r="FQ452" s="145"/>
      <c r="FR452" s="145"/>
      <c r="FS452" s="145"/>
      <c r="FT452" s="145"/>
      <c r="FU452" s="145"/>
      <c r="FV452" s="145"/>
      <c r="FW452" s="145"/>
      <c r="FX452" s="145"/>
      <c r="FY452" s="145"/>
      <c r="FZ452" s="145"/>
      <c r="GA452" s="145"/>
      <c r="GB452" s="145"/>
      <c r="GC452" s="145"/>
      <c r="GD452" s="145"/>
      <c r="GE452" s="145"/>
      <c r="GF452" s="145"/>
      <c r="GG452" s="145"/>
      <c r="GH452" s="145"/>
      <c r="GI452" s="145"/>
      <c r="GJ452" s="145"/>
      <c r="GK452" s="145"/>
      <c r="GL452" s="145"/>
      <c r="GM452" s="145"/>
      <c r="GN452" s="145"/>
      <c r="GO452" s="145"/>
      <c r="GP452" s="145"/>
      <c r="GQ452" s="145"/>
      <c r="GR452" s="145"/>
      <c r="GS452" s="145"/>
      <c r="GT452" s="145"/>
      <c r="GU452" s="145"/>
      <c r="GV452" s="145"/>
      <c r="GW452" s="145"/>
      <c r="GX452" s="145"/>
      <c r="GY452" s="145"/>
      <c r="GZ452" s="145"/>
      <c r="HA452" s="145"/>
      <c r="HB452" s="145"/>
      <c r="HC452" s="145"/>
      <c r="HD452" s="145"/>
      <c r="HE452" s="145"/>
      <c r="HF452" s="145"/>
      <c r="HG452" s="145"/>
      <c r="HH452" s="145"/>
      <c r="HI452" s="145"/>
      <c r="HJ452" s="145"/>
      <c r="HK452" s="145"/>
      <c r="HL452" s="145"/>
      <c r="HM452" s="145"/>
      <c r="HN452" s="145"/>
      <c r="HO452" s="145"/>
      <c r="HP452" s="145"/>
      <c r="HQ452" s="145"/>
      <c r="HR452" s="145"/>
      <c r="HS452" s="145"/>
      <c r="HT452" s="145"/>
      <c r="HU452" s="145"/>
      <c r="HV452" s="145"/>
      <c r="HW452" s="145"/>
      <c r="HX452" s="145"/>
      <c r="HY452" s="145"/>
      <c r="HZ452" s="145"/>
      <c r="IA452" s="145"/>
      <c r="IB452" s="145"/>
      <c r="IC452" s="145"/>
      <c r="ID452" s="145"/>
      <c r="IE452" s="145"/>
      <c r="IF452" s="145"/>
      <c r="IG452" s="145"/>
      <c r="IH452" s="145"/>
      <c r="II452" s="145"/>
      <c r="IJ452" s="145"/>
      <c r="IK452" s="145"/>
      <c r="IL452" s="145"/>
      <c r="IM452" s="145"/>
      <c r="IN452" s="145"/>
      <c r="IO452" s="145"/>
      <c r="IP452" s="145"/>
      <c r="IQ452" s="145"/>
      <c r="IR452" s="145"/>
      <c r="IS452" s="145"/>
      <c r="IT452" s="145"/>
      <c r="IU452" s="145"/>
      <c r="IV452" s="145"/>
    </row>
    <row r="453" spans="1:256" ht="45" customHeight="1" thickTop="1" thickBot="1" x14ac:dyDescent="0.55000000000000004">
      <c r="B453" s="94"/>
      <c r="C453" s="95"/>
      <c r="D453" s="354"/>
      <c r="E453" s="97"/>
      <c r="F453" s="195"/>
      <c r="G453" s="355"/>
      <c r="H453" s="244"/>
      <c r="I453" s="244"/>
      <c r="J453" s="244"/>
      <c r="K453" s="244"/>
      <c r="L453" s="244"/>
      <c r="M453" s="244"/>
      <c r="N453" s="244"/>
      <c r="O453" s="244"/>
      <c r="P453" s="145"/>
      <c r="Q453" s="145"/>
      <c r="R453" s="145"/>
      <c r="S453" s="145"/>
      <c r="T453" s="145"/>
      <c r="U453" s="145"/>
      <c r="V453" s="145"/>
      <c r="W453" s="145"/>
      <c r="X453" s="145"/>
      <c r="Y453" s="145"/>
      <c r="Z453" s="145"/>
      <c r="AA453" s="145"/>
      <c r="AB453" s="145"/>
      <c r="AC453" s="145"/>
      <c r="AD453" s="145"/>
      <c r="AE453" s="145"/>
      <c r="AF453" s="145"/>
      <c r="AG453" s="145"/>
      <c r="AH453" s="145"/>
      <c r="AI453" s="145"/>
      <c r="AJ453" s="145"/>
      <c r="AK453" s="145"/>
      <c r="AL453" s="145"/>
      <c r="AM453" s="145"/>
      <c r="AN453" s="145"/>
      <c r="AO453" s="145"/>
      <c r="AP453" s="145"/>
      <c r="AQ453" s="145"/>
      <c r="AR453" s="145"/>
      <c r="AS453" s="145"/>
      <c r="AT453" s="145"/>
      <c r="AU453" s="145"/>
      <c r="AV453" s="145"/>
      <c r="AW453" s="145"/>
      <c r="AX453" s="145"/>
      <c r="AY453" s="145"/>
      <c r="AZ453" s="145"/>
      <c r="BA453" s="145"/>
      <c r="BB453" s="145"/>
      <c r="BC453" s="145"/>
      <c r="BD453" s="145"/>
      <c r="BE453" s="145"/>
      <c r="BF453" s="145"/>
      <c r="BG453" s="145"/>
      <c r="BH453" s="145"/>
      <c r="BI453" s="145"/>
      <c r="BJ453" s="145"/>
      <c r="BK453" s="145"/>
      <c r="BL453" s="145"/>
      <c r="BM453" s="145"/>
      <c r="BN453" s="145"/>
      <c r="BO453" s="145"/>
      <c r="BP453" s="145"/>
      <c r="BQ453" s="145"/>
      <c r="BR453" s="145"/>
      <c r="BS453" s="145"/>
      <c r="BT453" s="145"/>
      <c r="BU453" s="145"/>
      <c r="BV453" s="145"/>
      <c r="BW453" s="145"/>
      <c r="BX453" s="145"/>
      <c r="BY453" s="145"/>
      <c r="BZ453" s="145"/>
      <c r="CA453" s="145"/>
      <c r="CB453" s="145"/>
      <c r="CC453" s="145"/>
      <c r="CD453" s="145"/>
      <c r="CE453" s="145"/>
      <c r="CF453" s="145"/>
      <c r="CG453" s="145"/>
      <c r="CH453" s="145"/>
      <c r="CI453" s="145"/>
      <c r="CJ453" s="145"/>
      <c r="CK453" s="145"/>
      <c r="CL453" s="145"/>
      <c r="CM453" s="145"/>
      <c r="CN453" s="145"/>
      <c r="CO453" s="145"/>
      <c r="CP453" s="145"/>
      <c r="CQ453" s="145"/>
      <c r="CR453" s="145"/>
      <c r="CS453" s="145"/>
      <c r="CT453" s="145"/>
      <c r="CU453" s="145"/>
      <c r="CV453" s="145"/>
      <c r="CW453" s="145"/>
      <c r="CX453" s="145"/>
      <c r="CY453" s="145"/>
      <c r="CZ453" s="145"/>
      <c r="DA453" s="145"/>
      <c r="DB453" s="145"/>
      <c r="DC453" s="145"/>
      <c r="DD453" s="145"/>
      <c r="DE453" s="145"/>
      <c r="DF453" s="145"/>
      <c r="DG453" s="145"/>
      <c r="DH453" s="145"/>
      <c r="DI453" s="145"/>
      <c r="DJ453" s="145"/>
      <c r="DK453" s="145"/>
      <c r="DL453" s="145"/>
      <c r="DM453" s="145"/>
      <c r="DN453" s="145"/>
      <c r="DO453" s="145"/>
      <c r="DP453" s="145"/>
      <c r="DQ453" s="145"/>
      <c r="DR453" s="145"/>
      <c r="DS453" s="145"/>
      <c r="DT453" s="145"/>
      <c r="DU453" s="145"/>
      <c r="DV453" s="145"/>
      <c r="DW453" s="145"/>
      <c r="DX453" s="145"/>
      <c r="DY453" s="145"/>
      <c r="DZ453" s="145"/>
      <c r="EA453" s="145"/>
      <c r="EB453" s="145"/>
      <c r="EC453" s="145"/>
      <c r="ED453" s="145"/>
      <c r="EE453" s="145"/>
      <c r="EF453" s="145"/>
      <c r="EG453" s="145"/>
      <c r="EH453" s="145"/>
      <c r="EI453" s="145"/>
      <c r="EJ453" s="145"/>
      <c r="EK453" s="145"/>
      <c r="EL453" s="145"/>
      <c r="EM453" s="145"/>
      <c r="EN453" s="145"/>
      <c r="EO453" s="145"/>
      <c r="EP453" s="145"/>
      <c r="EQ453" s="145"/>
      <c r="ER453" s="145"/>
      <c r="ES453" s="145"/>
      <c r="ET453" s="145"/>
      <c r="EU453" s="145"/>
      <c r="EV453" s="145"/>
      <c r="EW453" s="145"/>
      <c r="EX453" s="145"/>
      <c r="EY453" s="145"/>
      <c r="EZ453" s="145"/>
      <c r="FA453" s="145"/>
      <c r="FB453" s="145"/>
      <c r="FC453" s="145"/>
      <c r="FD453" s="145"/>
      <c r="FE453" s="145"/>
      <c r="FF453" s="145"/>
      <c r="FG453" s="145"/>
      <c r="FH453" s="145"/>
      <c r="FI453" s="145"/>
      <c r="FJ453" s="145"/>
      <c r="FK453" s="145"/>
      <c r="FL453" s="145"/>
      <c r="FM453" s="145"/>
      <c r="FN453" s="145"/>
      <c r="FO453" s="145"/>
      <c r="FP453" s="145"/>
      <c r="FQ453" s="145"/>
      <c r="FR453" s="145"/>
      <c r="FS453" s="145"/>
      <c r="FT453" s="145"/>
      <c r="FU453" s="145"/>
      <c r="FV453" s="145"/>
      <c r="FW453" s="145"/>
      <c r="FX453" s="145"/>
      <c r="FY453" s="145"/>
      <c r="FZ453" s="145"/>
      <c r="GA453" s="145"/>
      <c r="GB453" s="145"/>
      <c r="GC453" s="145"/>
      <c r="GD453" s="145"/>
      <c r="GE453" s="145"/>
      <c r="GF453" s="145"/>
      <c r="GG453" s="145"/>
      <c r="GH453" s="145"/>
      <c r="GI453" s="145"/>
      <c r="GJ453" s="145"/>
      <c r="GK453" s="145"/>
      <c r="GL453" s="145"/>
      <c r="GM453" s="145"/>
      <c r="GN453" s="145"/>
      <c r="GO453" s="145"/>
      <c r="GP453" s="145"/>
      <c r="GQ453" s="145"/>
      <c r="GR453" s="145"/>
      <c r="GS453" s="145"/>
      <c r="GT453" s="145"/>
      <c r="GU453" s="145"/>
      <c r="GV453" s="145"/>
      <c r="GW453" s="145"/>
      <c r="GX453" s="145"/>
      <c r="GY453" s="145"/>
      <c r="GZ453" s="145"/>
      <c r="HA453" s="145"/>
      <c r="HB453" s="145"/>
      <c r="HC453" s="145"/>
      <c r="HD453" s="145"/>
      <c r="HE453" s="145"/>
      <c r="HF453" s="145"/>
      <c r="HG453" s="145"/>
      <c r="HH453" s="145"/>
      <c r="HI453" s="145"/>
      <c r="HJ453" s="145"/>
      <c r="HK453" s="145"/>
      <c r="HL453" s="145"/>
      <c r="HM453" s="145"/>
      <c r="HN453" s="145"/>
      <c r="HO453" s="145"/>
      <c r="HP453" s="145"/>
      <c r="HQ453" s="145"/>
      <c r="HR453" s="145"/>
      <c r="HS453" s="145"/>
      <c r="HT453" s="145"/>
      <c r="HU453" s="145"/>
      <c r="HV453" s="145"/>
      <c r="HW453" s="145"/>
      <c r="HX453" s="145"/>
      <c r="HY453" s="145"/>
      <c r="HZ453" s="145"/>
      <c r="IA453" s="145"/>
      <c r="IB453" s="145"/>
      <c r="IC453" s="145"/>
      <c r="ID453" s="145"/>
      <c r="IE453" s="145"/>
      <c r="IF453" s="145"/>
      <c r="IG453" s="145"/>
      <c r="IH453" s="145"/>
      <c r="II453" s="145"/>
      <c r="IJ453" s="145"/>
      <c r="IK453" s="145"/>
      <c r="IL453" s="145"/>
      <c r="IM453" s="145"/>
      <c r="IN453" s="145"/>
      <c r="IO453" s="145"/>
      <c r="IP453" s="145"/>
      <c r="IQ453" s="145"/>
      <c r="IR453" s="145"/>
      <c r="IS453" s="145"/>
      <c r="IT453" s="145"/>
      <c r="IU453" s="145"/>
      <c r="IV453" s="145"/>
    </row>
    <row r="454" spans="1:256" ht="45" customHeight="1" thickTop="1" thickBot="1" x14ac:dyDescent="0.55000000000000004">
      <c r="B454" s="29"/>
      <c r="C454" s="503" t="s">
        <v>7</v>
      </c>
      <c r="D454" s="505" t="s">
        <v>8</v>
      </c>
      <c r="E454" s="507"/>
      <c r="F454" s="503" t="s">
        <v>9</v>
      </c>
      <c r="G454" s="509" t="s">
        <v>10</v>
      </c>
      <c r="H454" s="510"/>
      <c r="I454" s="498" t="s">
        <v>2</v>
      </c>
      <c r="J454" s="499"/>
      <c r="K454" s="499"/>
      <c r="L454" s="500"/>
      <c r="M454" s="490" t="s">
        <v>3</v>
      </c>
      <c r="N454" s="30"/>
      <c r="O454" s="31"/>
      <c r="P454" s="2"/>
      <c r="Q454" s="23"/>
      <c r="R454" s="23"/>
      <c r="S454" s="23"/>
      <c r="T454" s="23"/>
      <c r="U454" s="23"/>
      <c r="V454" s="23"/>
      <c r="W454" s="23"/>
      <c r="X454" s="23"/>
      <c r="Y454" s="23"/>
      <c r="Z454" s="23"/>
      <c r="AA454" s="23"/>
      <c r="AB454" s="23"/>
      <c r="AC454" s="23"/>
      <c r="AD454" s="23"/>
      <c r="AE454" s="23"/>
      <c r="AF454" s="23"/>
      <c r="AG454" s="23"/>
      <c r="AH454" s="23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2"/>
      <c r="BW454" s="2"/>
      <c r="BX454" s="2"/>
      <c r="BY454" s="2"/>
      <c r="BZ454" s="2"/>
      <c r="CA454" s="2"/>
      <c r="CB454" s="2"/>
      <c r="CC454" s="2"/>
      <c r="CD454" s="2"/>
      <c r="CE454" s="2"/>
      <c r="CF454" s="2"/>
      <c r="CG454" s="2"/>
      <c r="CH454" s="2"/>
      <c r="CI454" s="2"/>
      <c r="CJ454" s="2"/>
      <c r="CK454" s="2"/>
      <c r="CL454" s="2"/>
      <c r="CM454" s="2"/>
      <c r="CN454" s="2"/>
      <c r="CO454" s="2"/>
      <c r="CP454" s="2"/>
      <c r="CQ454" s="2"/>
      <c r="CR454" s="2"/>
      <c r="CS454" s="2"/>
      <c r="CT454" s="2"/>
      <c r="CU454" s="2"/>
      <c r="CV454" s="2"/>
      <c r="CW454" s="2"/>
      <c r="CX454" s="2"/>
      <c r="CY454" s="2"/>
      <c r="CZ454" s="2"/>
      <c r="DA454" s="2"/>
      <c r="DB454" s="2"/>
      <c r="DC454" s="2"/>
      <c r="DD454" s="2"/>
      <c r="DE454" s="2"/>
      <c r="DF454" s="2"/>
      <c r="DG454" s="2"/>
      <c r="DH454" s="2"/>
      <c r="DI454" s="2"/>
      <c r="DJ454" s="2"/>
      <c r="DK454" s="2"/>
      <c r="DL454" s="2"/>
      <c r="DM454" s="2"/>
      <c r="DN454" s="2"/>
      <c r="DO454" s="2"/>
      <c r="DP454" s="2"/>
      <c r="DQ454" s="2"/>
      <c r="DR454" s="2"/>
      <c r="DS454" s="2"/>
      <c r="DT454" s="2"/>
      <c r="DU454" s="2"/>
      <c r="DV454" s="2"/>
      <c r="DW454" s="2"/>
      <c r="DX454" s="2"/>
      <c r="DY454" s="2"/>
      <c r="DZ454" s="2"/>
      <c r="EA454" s="2"/>
      <c r="EB454" s="2"/>
      <c r="EC454" s="2"/>
      <c r="ED454" s="2"/>
      <c r="EE454" s="2"/>
      <c r="EF454" s="2"/>
      <c r="EG454" s="2"/>
      <c r="EH454" s="2"/>
      <c r="EI454" s="2"/>
      <c r="EJ454" s="2"/>
      <c r="EK454" s="2"/>
      <c r="EL454" s="2"/>
      <c r="EM454" s="2"/>
      <c r="EN454" s="2"/>
      <c r="EO454" s="2"/>
      <c r="EP454" s="2"/>
      <c r="EQ454" s="2"/>
      <c r="ER454" s="2"/>
      <c r="ES454" s="2"/>
      <c r="ET454" s="2"/>
      <c r="EU454" s="2"/>
      <c r="EV454" s="2"/>
      <c r="EW454" s="2"/>
      <c r="EX454" s="2"/>
      <c r="EY454" s="2"/>
      <c r="EZ454" s="2"/>
      <c r="FA454" s="2"/>
      <c r="FB454" s="2"/>
      <c r="FC454" s="2"/>
      <c r="FD454" s="2"/>
      <c r="FE454" s="2"/>
      <c r="FF454" s="2"/>
      <c r="FG454" s="2"/>
      <c r="FH454" s="2"/>
      <c r="FI454" s="2"/>
      <c r="FJ454" s="2"/>
      <c r="FK454" s="2"/>
      <c r="FL454" s="2"/>
      <c r="FM454" s="2"/>
      <c r="FN454" s="2"/>
      <c r="FO454" s="2"/>
      <c r="FP454" s="2"/>
      <c r="FQ454" s="2"/>
      <c r="FR454" s="2"/>
      <c r="FS454" s="2"/>
      <c r="FT454" s="2"/>
      <c r="FU454" s="2"/>
      <c r="FV454" s="2"/>
      <c r="FW454" s="2"/>
      <c r="FX454" s="2"/>
      <c r="FY454" s="2"/>
      <c r="FZ454" s="2"/>
      <c r="GA454" s="2"/>
      <c r="GB454" s="2"/>
      <c r="GC454" s="2"/>
      <c r="GD454" s="2"/>
      <c r="GE454" s="2"/>
      <c r="GF454" s="2"/>
      <c r="GG454" s="2"/>
      <c r="GH454" s="2"/>
      <c r="GI454" s="2"/>
      <c r="GJ454" s="2"/>
      <c r="GK454" s="2"/>
      <c r="GL454" s="2"/>
      <c r="GM454" s="2"/>
      <c r="GN454" s="2"/>
      <c r="GO454" s="2"/>
      <c r="GP454" s="2"/>
      <c r="GQ454" s="2"/>
      <c r="GR454" s="2"/>
      <c r="GS454" s="2"/>
      <c r="GT454" s="2"/>
      <c r="GU454" s="2"/>
      <c r="GV454" s="2"/>
      <c r="GW454" s="2"/>
      <c r="GX454" s="2"/>
      <c r="GY454" s="2"/>
      <c r="GZ454" s="2"/>
      <c r="HA454" s="2"/>
      <c r="HB454" s="2"/>
      <c r="HC454" s="2"/>
      <c r="HD454" s="2"/>
      <c r="HE454" s="2"/>
      <c r="HF454" s="2"/>
      <c r="HG454" s="2"/>
      <c r="HH454" s="2"/>
      <c r="HI454" s="2"/>
      <c r="HJ454" s="2"/>
      <c r="HK454" s="2"/>
      <c r="HL454" s="2"/>
      <c r="HM454" s="2"/>
      <c r="HN454" s="2"/>
      <c r="HO454" s="2"/>
      <c r="HP454" s="2"/>
      <c r="HQ454" s="2"/>
      <c r="HR454" s="2"/>
      <c r="HS454" s="2"/>
      <c r="HT454" s="2"/>
      <c r="HU454" s="2"/>
      <c r="HV454" s="2"/>
      <c r="HW454" s="2"/>
      <c r="HX454" s="2"/>
      <c r="HY454" s="2"/>
      <c r="HZ454" s="2"/>
      <c r="IA454" s="2"/>
      <c r="IB454" s="2"/>
      <c r="IC454" s="2"/>
      <c r="ID454" s="2"/>
      <c r="IE454" s="2"/>
      <c r="IF454" s="2"/>
      <c r="IG454" s="2"/>
      <c r="IH454" s="2"/>
      <c r="II454" s="2"/>
      <c r="IJ454" s="2"/>
      <c r="IK454" s="2"/>
      <c r="IL454" s="2"/>
      <c r="IM454" s="2"/>
      <c r="IN454" s="2"/>
      <c r="IO454" s="2"/>
      <c r="IP454" s="2"/>
      <c r="IQ454" s="2"/>
      <c r="IR454" s="2"/>
      <c r="IS454" s="2"/>
      <c r="IT454" s="2"/>
      <c r="IU454" s="2"/>
      <c r="IV454" s="2"/>
    </row>
    <row r="455" spans="1:256" ht="45" customHeight="1" thickTop="1" thickBot="1" x14ac:dyDescent="0.55000000000000004">
      <c r="A455" s="32"/>
      <c r="B455" s="29"/>
      <c r="C455" s="504"/>
      <c r="D455" s="506"/>
      <c r="E455" s="508"/>
      <c r="F455" s="504"/>
      <c r="G455" s="33">
        <v>2020</v>
      </c>
      <c r="H455" s="34">
        <v>2021</v>
      </c>
      <c r="I455" s="35">
        <v>2020</v>
      </c>
      <c r="J455" s="15">
        <v>2021</v>
      </c>
      <c r="K455" s="15" t="s">
        <v>5</v>
      </c>
      <c r="L455" s="15" t="s">
        <v>6</v>
      </c>
      <c r="M455" s="491"/>
      <c r="N455" s="36"/>
      <c r="O455" s="37"/>
      <c r="P455" s="2"/>
      <c r="Q455" s="23"/>
      <c r="R455" s="23"/>
      <c r="S455" s="23"/>
      <c r="T455" s="23"/>
      <c r="U455" s="23"/>
      <c r="V455" s="23"/>
      <c r="W455" s="23"/>
      <c r="X455" s="23"/>
      <c r="Y455" s="23"/>
      <c r="Z455" s="23"/>
      <c r="AA455" s="23"/>
      <c r="AB455" s="23"/>
      <c r="AC455" s="23"/>
      <c r="AD455" s="23"/>
      <c r="AE455" s="23"/>
      <c r="AF455" s="23"/>
      <c r="AG455" s="23"/>
      <c r="AH455" s="23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  <c r="BX455" s="2"/>
      <c r="BY455" s="2"/>
      <c r="BZ455" s="2"/>
      <c r="CA455" s="2"/>
      <c r="CB455" s="2"/>
      <c r="CC455" s="2"/>
      <c r="CD455" s="2"/>
      <c r="CE455" s="2"/>
      <c r="CF455" s="2"/>
      <c r="CG455" s="2"/>
      <c r="CH455" s="2"/>
      <c r="CI455" s="2"/>
      <c r="CJ455" s="2"/>
      <c r="CK455" s="2"/>
      <c r="CL455" s="2"/>
      <c r="CM455" s="2"/>
      <c r="CN455" s="2"/>
      <c r="CO455" s="2"/>
      <c r="CP455" s="2"/>
      <c r="CQ455" s="2"/>
      <c r="CR455" s="2"/>
      <c r="CS455" s="2"/>
      <c r="CT455" s="2"/>
      <c r="CU455" s="2"/>
      <c r="CV455" s="2"/>
      <c r="CW455" s="2"/>
      <c r="CX455" s="2"/>
      <c r="CY455" s="2"/>
      <c r="CZ455" s="2"/>
      <c r="DA455" s="2"/>
      <c r="DB455" s="2"/>
      <c r="DC455" s="2"/>
      <c r="DD455" s="2"/>
      <c r="DE455" s="2"/>
      <c r="DF455" s="2"/>
      <c r="DG455" s="2"/>
      <c r="DH455" s="2"/>
      <c r="DI455" s="2"/>
      <c r="DJ455" s="2"/>
      <c r="DK455" s="2"/>
      <c r="DL455" s="2"/>
      <c r="DM455" s="2"/>
      <c r="DN455" s="2"/>
      <c r="DO455" s="2"/>
      <c r="DP455" s="2"/>
      <c r="DQ455" s="2"/>
      <c r="DR455" s="2"/>
      <c r="DS455" s="2"/>
      <c r="DT455" s="2"/>
      <c r="DU455" s="2"/>
      <c r="DV455" s="2"/>
      <c r="DW455" s="2"/>
      <c r="DX455" s="2"/>
      <c r="DY455" s="2"/>
      <c r="DZ455" s="2"/>
      <c r="EA455" s="2"/>
      <c r="EB455" s="2"/>
      <c r="EC455" s="2"/>
      <c r="ED455" s="2"/>
      <c r="EE455" s="2"/>
      <c r="EF455" s="2"/>
      <c r="EG455" s="2"/>
      <c r="EH455" s="2"/>
      <c r="EI455" s="2"/>
      <c r="EJ455" s="2"/>
      <c r="EK455" s="2"/>
      <c r="EL455" s="2"/>
      <c r="EM455" s="2"/>
      <c r="EN455" s="2"/>
      <c r="EO455" s="2"/>
      <c r="EP455" s="2"/>
      <c r="EQ455" s="2"/>
      <c r="ER455" s="2"/>
      <c r="ES455" s="2"/>
      <c r="ET455" s="2"/>
      <c r="EU455" s="2"/>
      <c r="EV455" s="2"/>
      <c r="EW455" s="2"/>
      <c r="EX455" s="2"/>
      <c r="EY455" s="2"/>
      <c r="EZ455" s="2"/>
      <c r="FA455" s="2"/>
      <c r="FB455" s="2"/>
      <c r="FC455" s="2"/>
      <c r="FD455" s="2"/>
      <c r="FE455" s="2"/>
      <c r="FF455" s="2"/>
      <c r="FG455" s="2"/>
      <c r="FH455" s="2"/>
      <c r="FI455" s="2"/>
      <c r="FJ455" s="2"/>
      <c r="FK455" s="2"/>
      <c r="FL455" s="2"/>
      <c r="FM455" s="2"/>
      <c r="FN455" s="2"/>
      <c r="FO455" s="2"/>
      <c r="FP455" s="2"/>
      <c r="FQ455" s="2"/>
      <c r="FR455" s="2"/>
      <c r="FS455" s="2"/>
      <c r="FT455" s="2"/>
      <c r="FU455" s="2"/>
      <c r="FV455" s="2"/>
      <c r="FW455" s="2"/>
      <c r="FX455" s="2"/>
      <c r="FY455" s="2"/>
      <c r="FZ455" s="2"/>
      <c r="GA455" s="2"/>
      <c r="GB455" s="2"/>
      <c r="GC455" s="2"/>
      <c r="GD455" s="2"/>
      <c r="GE455" s="2"/>
      <c r="GF455" s="2"/>
      <c r="GG455" s="2"/>
      <c r="GH455" s="2"/>
      <c r="GI455" s="2"/>
      <c r="GJ455" s="2"/>
      <c r="GK455" s="2"/>
      <c r="GL455" s="2"/>
      <c r="GM455" s="2"/>
      <c r="GN455" s="2"/>
      <c r="GO455" s="2"/>
      <c r="GP455" s="2"/>
      <c r="GQ455" s="2"/>
      <c r="GR455" s="2"/>
      <c r="GS455" s="2"/>
      <c r="GT455" s="2"/>
      <c r="GU455" s="2"/>
      <c r="GV455" s="2"/>
      <c r="GW455" s="2"/>
      <c r="GX455" s="2"/>
      <c r="GY455" s="2"/>
      <c r="GZ455" s="2"/>
      <c r="HA455" s="2"/>
      <c r="HB455" s="2"/>
      <c r="HC455" s="2"/>
      <c r="HD455" s="2"/>
      <c r="HE455" s="2"/>
      <c r="HF455" s="2"/>
      <c r="HG455" s="2"/>
      <c r="HH455" s="2"/>
      <c r="HI455" s="2"/>
      <c r="HJ455" s="2"/>
      <c r="HK455" s="2"/>
      <c r="HL455" s="2"/>
      <c r="HM455" s="2"/>
      <c r="HN455" s="2"/>
      <c r="HO455" s="2"/>
      <c r="HP455" s="2"/>
      <c r="HQ455" s="2"/>
      <c r="HR455" s="2"/>
      <c r="HS455" s="2"/>
      <c r="HT455" s="2"/>
      <c r="HU455" s="2"/>
      <c r="HV455" s="2"/>
      <c r="HW455" s="2"/>
      <c r="HX455" s="2"/>
      <c r="HY455" s="2"/>
      <c r="HZ455" s="2"/>
      <c r="IA455" s="2"/>
      <c r="IB455" s="2"/>
      <c r="IC455" s="2"/>
      <c r="ID455" s="2"/>
      <c r="IE455" s="2"/>
      <c r="IF455" s="2"/>
      <c r="IG455" s="2"/>
      <c r="IH455" s="2"/>
      <c r="II455" s="2"/>
      <c r="IJ455" s="2"/>
      <c r="IK455" s="2"/>
      <c r="IL455" s="2"/>
      <c r="IM455" s="2"/>
      <c r="IN455" s="2"/>
      <c r="IO455" s="2"/>
      <c r="IP455" s="2"/>
      <c r="IQ455" s="2"/>
      <c r="IR455" s="2"/>
      <c r="IS455" s="2"/>
      <c r="IT455" s="2"/>
      <c r="IU455" s="2"/>
      <c r="IV455" s="2"/>
    </row>
    <row r="456" spans="1:256" ht="45" customHeight="1" thickTop="1" thickBot="1" x14ac:dyDescent="0.55000000000000004">
      <c r="B456" s="29"/>
      <c r="C456" s="522" t="s">
        <v>509</v>
      </c>
      <c r="D456" s="523"/>
      <c r="E456" s="523"/>
      <c r="F456" s="523"/>
      <c r="G456" s="38"/>
      <c r="H456" s="38"/>
      <c r="I456" s="38">
        <f>SUM(I457,I465)</f>
        <v>8540</v>
      </c>
      <c r="J456" s="38">
        <f>SUM(J457,J465)</f>
        <v>8200</v>
      </c>
      <c r="K456" s="38">
        <f t="shared" ref="K456:M456" si="36">SUM(K457,K465)</f>
        <v>0</v>
      </c>
      <c r="L456" s="38">
        <f t="shared" si="36"/>
        <v>0</v>
      </c>
      <c r="M456" s="38">
        <f t="shared" si="36"/>
        <v>0</v>
      </c>
      <c r="N456" s="38"/>
      <c r="O456" s="38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  <c r="BX456" s="2"/>
      <c r="BY456" s="2"/>
      <c r="BZ456" s="2"/>
      <c r="CA456" s="2"/>
      <c r="CB456" s="2"/>
      <c r="CC456" s="2"/>
      <c r="CD456" s="2"/>
      <c r="CE456" s="2"/>
      <c r="CF456" s="2"/>
      <c r="CG456" s="2"/>
      <c r="CH456" s="2"/>
      <c r="CI456" s="2"/>
      <c r="CJ456" s="2"/>
      <c r="CK456" s="2"/>
      <c r="CL456" s="2"/>
      <c r="CM456" s="2"/>
      <c r="CN456" s="2"/>
      <c r="CO456" s="2"/>
      <c r="CP456" s="2"/>
      <c r="CQ456" s="2"/>
      <c r="CR456" s="2"/>
      <c r="CS456" s="2"/>
      <c r="CT456" s="2"/>
      <c r="CU456" s="2"/>
      <c r="CV456" s="2"/>
      <c r="CW456" s="2"/>
      <c r="CX456" s="2"/>
      <c r="CY456" s="2"/>
      <c r="CZ456" s="2"/>
      <c r="DA456" s="2"/>
      <c r="DB456" s="2"/>
      <c r="DC456" s="2"/>
      <c r="DD456" s="2"/>
      <c r="DE456" s="2"/>
      <c r="DF456" s="2"/>
      <c r="DG456" s="2"/>
      <c r="DH456" s="2"/>
      <c r="DI456" s="2"/>
      <c r="DJ456" s="2"/>
      <c r="DK456" s="2"/>
      <c r="DL456" s="2"/>
      <c r="DM456" s="2"/>
      <c r="DN456" s="2"/>
      <c r="DO456" s="2"/>
      <c r="DP456" s="2"/>
      <c r="DQ456" s="2"/>
      <c r="DR456" s="2"/>
      <c r="DS456" s="2"/>
      <c r="DT456" s="2"/>
      <c r="DU456" s="2"/>
      <c r="DV456" s="2"/>
      <c r="DW456" s="2"/>
      <c r="DX456" s="2"/>
      <c r="DY456" s="2"/>
      <c r="DZ456" s="2"/>
      <c r="EA456" s="2"/>
      <c r="EB456" s="2"/>
      <c r="EC456" s="2"/>
      <c r="ED456" s="2"/>
      <c r="EE456" s="2"/>
      <c r="EF456" s="2"/>
      <c r="EG456" s="2"/>
      <c r="EH456" s="2"/>
      <c r="EI456" s="2"/>
      <c r="EJ456" s="2"/>
      <c r="EK456" s="2"/>
      <c r="EL456" s="2"/>
      <c r="EM456" s="2"/>
      <c r="EN456" s="2"/>
      <c r="EO456" s="2"/>
      <c r="EP456" s="2"/>
      <c r="EQ456" s="2"/>
      <c r="ER456" s="2"/>
      <c r="ES456" s="2"/>
      <c r="ET456" s="2"/>
      <c r="EU456" s="2"/>
      <c r="EV456" s="2"/>
      <c r="EW456" s="2"/>
      <c r="EX456" s="2"/>
      <c r="EY456" s="2"/>
      <c r="EZ456" s="2"/>
      <c r="FA456" s="2"/>
      <c r="FB456" s="2"/>
      <c r="FC456" s="2"/>
      <c r="FD456" s="2"/>
      <c r="FE456" s="2"/>
      <c r="FF456" s="2"/>
      <c r="FG456" s="2"/>
      <c r="FH456" s="2"/>
      <c r="FI456" s="2"/>
      <c r="FJ456" s="2"/>
      <c r="FK456" s="2"/>
      <c r="FL456" s="2"/>
      <c r="FM456" s="2"/>
      <c r="FN456" s="2"/>
      <c r="FO456" s="2"/>
      <c r="FP456" s="2"/>
      <c r="FQ456" s="2"/>
      <c r="FR456" s="2"/>
      <c r="FS456" s="2"/>
      <c r="FT456" s="2"/>
      <c r="FU456" s="2"/>
      <c r="FV456" s="2"/>
      <c r="FW456" s="2"/>
      <c r="FX456" s="2"/>
      <c r="FY456" s="2"/>
      <c r="FZ456" s="2"/>
      <c r="GA456" s="2"/>
      <c r="GB456" s="2"/>
      <c r="GC456" s="2"/>
      <c r="GD456" s="2"/>
      <c r="GE456" s="2"/>
      <c r="GF456" s="2"/>
      <c r="GG456" s="2"/>
      <c r="GH456" s="2"/>
      <c r="GI456" s="2"/>
      <c r="GJ456" s="2"/>
      <c r="GK456" s="2"/>
      <c r="GL456" s="2"/>
      <c r="GM456" s="2"/>
      <c r="GN456" s="2"/>
      <c r="GO456" s="2"/>
      <c r="GP456" s="2"/>
      <c r="GQ456" s="2"/>
      <c r="GR456" s="2"/>
      <c r="GS456" s="2"/>
      <c r="GT456" s="2"/>
      <c r="GU456" s="2"/>
      <c r="GV456" s="2"/>
      <c r="GW456" s="2"/>
      <c r="GX456" s="2"/>
      <c r="GY456" s="2"/>
      <c r="GZ456" s="2"/>
      <c r="HA456" s="2"/>
      <c r="HB456" s="2"/>
      <c r="HC456" s="2"/>
      <c r="HD456" s="2"/>
      <c r="HE456" s="2"/>
      <c r="HF456" s="2"/>
      <c r="HG456" s="2"/>
      <c r="HH456" s="2"/>
      <c r="HI456" s="2"/>
      <c r="HJ456" s="2"/>
      <c r="HK456" s="2"/>
      <c r="HL456" s="2"/>
      <c r="HM456" s="2"/>
      <c r="HN456" s="2"/>
      <c r="HO456" s="2"/>
      <c r="HP456" s="2"/>
      <c r="HQ456" s="2"/>
      <c r="HR456" s="2"/>
      <c r="HS456" s="2"/>
      <c r="HT456" s="2"/>
      <c r="HU456" s="2"/>
      <c r="HV456" s="2"/>
      <c r="HW456" s="2"/>
      <c r="HX456" s="2"/>
      <c r="HY456" s="2"/>
      <c r="HZ456" s="2"/>
      <c r="IA456" s="2"/>
      <c r="IB456" s="2"/>
      <c r="IC456" s="2"/>
      <c r="ID456" s="2"/>
      <c r="IE456" s="2"/>
      <c r="IF456" s="2"/>
      <c r="IG456" s="2"/>
      <c r="IH456" s="2"/>
      <c r="II456" s="2"/>
      <c r="IJ456" s="2"/>
      <c r="IK456" s="2"/>
      <c r="IL456" s="2"/>
      <c r="IM456" s="2"/>
      <c r="IN456" s="2"/>
      <c r="IO456" s="2"/>
      <c r="IP456" s="2"/>
      <c r="IQ456" s="2"/>
      <c r="IR456" s="2"/>
      <c r="IS456" s="2"/>
      <c r="IT456" s="2"/>
      <c r="IU456" s="2"/>
      <c r="IV456" s="2"/>
    </row>
    <row r="457" spans="1:256" ht="45" customHeight="1" thickTop="1" thickBot="1" x14ac:dyDescent="0.55000000000000004">
      <c r="B457" s="29"/>
      <c r="C457" s="157" t="s">
        <v>510</v>
      </c>
      <c r="D457" s="187" t="s">
        <v>511</v>
      </c>
      <c r="E457" s="159"/>
      <c r="F457" s="160"/>
      <c r="G457" s="38"/>
      <c r="H457" s="38"/>
      <c r="I457" s="38">
        <f>SUM(I458,I464)</f>
        <v>1040</v>
      </c>
      <c r="J457" s="38">
        <f>SUM(J458,J464)</f>
        <v>900</v>
      </c>
      <c r="K457" s="38">
        <f t="shared" ref="K457:M457" si="37">SUM(K458,K464)</f>
        <v>0</v>
      </c>
      <c r="L457" s="38">
        <f t="shared" si="37"/>
        <v>0</v>
      </c>
      <c r="M457" s="38">
        <f t="shared" si="37"/>
        <v>0</v>
      </c>
      <c r="N457" s="38"/>
      <c r="O457" s="38"/>
      <c r="P457" s="2"/>
      <c r="Q457" s="161"/>
      <c r="R457" s="161"/>
      <c r="S457" s="161"/>
      <c r="T457" s="161"/>
      <c r="U457" s="161"/>
      <c r="V457" s="161"/>
      <c r="W457" s="161"/>
      <c r="X457" s="161"/>
      <c r="Y457" s="161"/>
      <c r="Z457" s="161"/>
      <c r="AA457" s="161"/>
      <c r="AB457" s="161"/>
      <c r="AC457" s="161"/>
      <c r="AD457" s="161"/>
      <c r="AE457" s="161"/>
      <c r="AF457" s="161"/>
      <c r="AG457" s="161"/>
      <c r="AH457" s="161"/>
      <c r="AI457" s="161"/>
      <c r="AJ457" s="161"/>
      <c r="AK457" s="161"/>
      <c r="AL457" s="161"/>
      <c r="AM457" s="161"/>
      <c r="AN457" s="161"/>
      <c r="AO457" s="161"/>
      <c r="AP457" s="161"/>
      <c r="AQ457" s="161"/>
      <c r="AR457" s="161"/>
      <c r="AS457" s="161"/>
      <c r="AT457" s="161"/>
      <c r="AU457" s="161"/>
      <c r="AV457" s="161"/>
      <c r="AW457" s="161"/>
      <c r="AX457" s="161"/>
      <c r="AY457" s="161"/>
      <c r="AZ457" s="161"/>
      <c r="BA457" s="161"/>
      <c r="BB457" s="161"/>
      <c r="BC457" s="161"/>
      <c r="BD457" s="161"/>
      <c r="BE457" s="161"/>
      <c r="BF457" s="161"/>
      <c r="BG457" s="161"/>
      <c r="BH457" s="161"/>
      <c r="BI457" s="161"/>
      <c r="BJ457" s="161"/>
      <c r="BK457" s="161"/>
      <c r="BL457" s="161"/>
      <c r="BM457" s="161"/>
      <c r="BN457" s="161"/>
      <c r="BO457" s="161"/>
      <c r="BP457" s="161"/>
      <c r="BQ457" s="161"/>
      <c r="BR457" s="161"/>
      <c r="BS457" s="161"/>
      <c r="BT457" s="161"/>
      <c r="BU457" s="161"/>
      <c r="BV457" s="161"/>
      <c r="BW457" s="161"/>
      <c r="BX457" s="161"/>
      <c r="BY457" s="161"/>
      <c r="BZ457" s="161"/>
      <c r="CA457" s="161"/>
      <c r="CB457" s="161"/>
      <c r="CC457" s="161"/>
      <c r="CD457" s="161"/>
      <c r="CE457" s="161"/>
      <c r="CF457" s="161"/>
      <c r="CG457" s="161"/>
      <c r="CH457" s="161"/>
      <c r="CI457" s="161"/>
      <c r="CJ457" s="161"/>
      <c r="CK457" s="161"/>
      <c r="CL457" s="161"/>
      <c r="CM457" s="161"/>
      <c r="CN457" s="161"/>
      <c r="CO457" s="161"/>
      <c r="CP457" s="161"/>
      <c r="CQ457" s="161"/>
      <c r="CR457" s="161"/>
      <c r="CS457" s="161"/>
      <c r="CT457" s="161"/>
      <c r="CU457" s="161"/>
      <c r="CV457" s="161"/>
      <c r="CW457" s="161"/>
      <c r="CX457" s="161"/>
      <c r="CY457" s="161"/>
      <c r="CZ457" s="161"/>
      <c r="DA457" s="161"/>
      <c r="DB457" s="161"/>
      <c r="DC457" s="161"/>
      <c r="DD457" s="161"/>
      <c r="DE457" s="161"/>
      <c r="DF457" s="161"/>
      <c r="DG457" s="161"/>
      <c r="DH457" s="161"/>
      <c r="DI457" s="161"/>
      <c r="DJ457" s="161"/>
      <c r="DK457" s="161"/>
      <c r="DL457" s="161"/>
      <c r="DM457" s="161"/>
      <c r="DN457" s="161"/>
      <c r="DO457" s="161"/>
      <c r="DP457" s="161"/>
      <c r="DQ457" s="161"/>
      <c r="DR457" s="161"/>
      <c r="DS457" s="161"/>
      <c r="DT457" s="161"/>
      <c r="DU457" s="161"/>
      <c r="DV457" s="161"/>
      <c r="DW457" s="161"/>
      <c r="DX457" s="161"/>
      <c r="DY457" s="161"/>
      <c r="DZ457" s="161"/>
      <c r="EA457" s="161"/>
      <c r="EB457" s="161"/>
      <c r="EC457" s="161"/>
      <c r="ED457" s="161"/>
      <c r="EE457" s="161"/>
      <c r="EF457" s="161"/>
      <c r="EG457" s="161"/>
      <c r="EH457" s="161"/>
      <c r="EI457" s="161"/>
      <c r="EJ457" s="161"/>
      <c r="EK457" s="161"/>
      <c r="EL457" s="161"/>
      <c r="EM457" s="161"/>
      <c r="EN457" s="161"/>
      <c r="EO457" s="161"/>
      <c r="EP457" s="161"/>
      <c r="EQ457" s="161"/>
      <c r="ER457" s="161"/>
      <c r="ES457" s="161"/>
      <c r="ET457" s="161"/>
      <c r="EU457" s="161"/>
      <c r="EV457" s="161"/>
      <c r="EW457" s="161"/>
      <c r="EX457" s="161"/>
      <c r="EY457" s="161"/>
      <c r="EZ457" s="161"/>
      <c r="FA457" s="161"/>
      <c r="FB457" s="161"/>
      <c r="FC457" s="161"/>
      <c r="FD457" s="161"/>
      <c r="FE457" s="161"/>
      <c r="FF457" s="161"/>
      <c r="FG457" s="161"/>
      <c r="FH457" s="161"/>
      <c r="FI457" s="161"/>
      <c r="FJ457" s="161"/>
      <c r="FK457" s="161"/>
      <c r="FL457" s="161"/>
      <c r="FM457" s="161"/>
      <c r="FN457" s="161"/>
      <c r="FO457" s="161"/>
      <c r="FP457" s="161"/>
      <c r="FQ457" s="161"/>
      <c r="FR457" s="161"/>
      <c r="FS457" s="161"/>
      <c r="FT457" s="161"/>
      <c r="FU457" s="161"/>
      <c r="FV457" s="161"/>
      <c r="FW457" s="161"/>
      <c r="FX457" s="161"/>
      <c r="FY457" s="161"/>
      <c r="FZ457" s="161"/>
      <c r="GA457" s="161"/>
      <c r="GB457" s="161"/>
      <c r="GC457" s="161"/>
      <c r="GD457" s="161"/>
      <c r="GE457" s="161"/>
      <c r="GF457" s="161"/>
      <c r="GG457" s="161"/>
      <c r="GH457" s="161"/>
      <c r="GI457" s="161"/>
      <c r="GJ457" s="161"/>
      <c r="GK457" s="161"/>
      <c r="GL457" s="161"/>
      <c r="GM457" s="161"/>
      <c r="GN457" s="161"/>
      <c r="GO457" s="161"/>
      <c r="GP457" s="161"/>
      <c r="GQ457" s="161"/>
      <c r="GR457" s="161"/>
      <c r="GS457" s="161"/>
      <c r="GT457" s="161"/>
      <c r="GU457" s="161"/>
      <c r="GV457" s="161"/>
      <c r="GW457" s="161"/>
      <c r="GX457" s="161"/>
      <c r="GY457" s="161"/>
      <c r="GZ457" s="161"/>
      <c r="HA457" s="161"/>
      <c r="HB457" s="161"/>
      <c r="HC457" s="161"/>
      <c r="HD457" s="161"/>
      <c r="HE457" s="161"/>
      <c r="HF457" s="161"/>
      <c r="HG457" s="161"/>
      <c r="HH457" s="161"/>
      <c r="HI457" s="161"/>
      <c r="HJ457" s="161"/>
      <c r="HK457" s="161"/>
      <c r="HL457" s="161"/>
      <c r="HM457" s="161"/>
      <c r="HN457" s="161"/>
      <c r="HO457" s="161"/>
      <c r="HP457" s="161"/>
      <c r="HQ457" s="161"/>
      <c r="HR457" s="161"/>
      <c r="HS457" s="161"/>
      <c r="HT457" s="161"/>
      <c r="HU457" s="161"/>
      <c r="HV457" s="161"/>
      <c r="HW457" s="161"/>
      <c r="HX457" s="161"/>
      <c r="HY457" s="161"/>
      <c r="HZ457" s="161"/>
      <c r="IA457" s="161"/>
      <c r="IB457" s="161"/>
      <c r="IC457" s="161"/>
      <c r="ID457" s="161"/>
      <c r="IE457" s="161"/>
      <c r="IF457" s="161"/>
      <c r="IG457" s="161"/>
      <c r="IH457" s="161"/>
      <c r="II457" s="161"/>
      <c r="IJ457" s="161"/>
      <c r="IK457" s="161"/>
      <c r="IL457" s="161"/>
      <c r="IM457" s="161"/>
      <c r="IN457" s="161"/>
      <c r="IO457" s="161"/>
      <c r="IP457" s="161"/>
      <c r="IQ457" s="161"/>
      <c r="IR457" s="161"/>
      <c r="IS457" s="161"/>
      <c r="IT457" s="161"/>
      <c r="IU457" s="161"/>
      <c r="IV457" s="161"/>
    </row>
    <row r="458" spans="1:256" ht="45" customHeight="1" thickTop="1" x14ac:dyDescent="0.5">
      <c r="B458" s="29"/>
      <c r="C458" s="50" t="s">
        <v>512</v>
      </c>
      <c r="D458" s="192" t="s">
        <v>513</v>
      </c>
      <c r="E458" s="52"/>
      <c r="F458" s="193"/>
      <c r="G458" s="53"/>
      <c r="H458" s="53"/>
      <c r="I458" s="53">
        <f>SUM(I459:I462)</f>
        <v>740</v>
      </c>
      <c r="J458" s="53">
        <f>SUM(J459:J462)</f>
        <v>600</v>
      </c>
      <c r="K458" s="53">
        <f>SUM(K459:K462)</f>
        <v>0</v>
      </c>
      <c r="L458" s="53"/>
      <c r="M458" s="53"/>
      <c r="N458" s="53"/>
      <c r="O458" s="53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  <c r="BX458" s="2"/>
      <c r="BY458" s="2"/>
      <c r="BZ458" s="2"/>
      <c r="CA458" s="2"/>
      <c r="CB458" s="2"/>
      <c r="CC458" s="2"/>
      <c r="CD458" s="2"/>
      <c r="CE458" s="2"/>
      <c r="CF458" s="2"/>
      <c r="CG458" s="2"/>
      <c r="CH458" s="2"/>
      <c r="CI458" s="2"/>
      <c r="CJ458" s="2"/>
      <c r="CK458" s="2"/>
      <c r="CL458" s="2"/>
      <c r="CM458" s="2"/>
      <c r="CN458" s="2"/>
      <c r="CO458" s="2"/>
      <c r="CP458" s="2"/>
      <c r="CQ458" s="2"/>
      <c r="CR458" s="2"/>
      <c r="CS458" s="2"/>
      <c r="CT458" s="2"/>
      <c r="CU458" s="2"/>
      <c r="CV458" s="2"/>
      <c r="CW458" s="2"/>
      <c r="CX458" s="2"/>
      <c r="CY458" s="2"/>
      <c r="CZ458" s="2"/>
      <c r="DA458" s="2"/>
      <c r="DB458" s="2"/>
      <c r="DC458" s="2"/>
      <c r="DD458" s="2"/>
      <c r="DE458" s="2"/>
      <c r="DF458" s="2"/>
      <c r="DG458" s="2"/>
      <c r="DH458" s="2"/>
      <c r="DI458" s="2"/>
      <c r="DJ458" s="2"/>
      <c r="DK458" s="2"/>
      <c r="DL458" s="2"/>
      <c r="DM458" s="2"/>
      <c r="DN458" s="2"/>
      <c r="DO458" s="2"/>
      <c r="DP458" s="2"/>
      <c r="DQ458" s="2"/>
      <c r="DR458" s="2"/>
      <c r="DS458" s="2"/>
      <c r="DT458" s="2"/>
      <c r="DU458" s="2"/>
      <c r="DV458" s="2"/>
      <c r="DW458" s="2"/>
      <c r="DX458" s="2"/>
      <c r="DY458" s="2"/>
      <c r="DZ458" s="2"/>
      <c r="EA458" s="2"/>
      <c r="EB458" s="2"/>
      <c r="EC458" s="2"/>
      <c r="ED458" s="2"/>
      <c r="EE458" s="2"/>
      <c r="EF458" s="2"/>
      <c r="EG458" s="2"/>
      <c r="EH458" s="2"/>
      <c r="EI458" s="2"/>
      <c r="EJ458" s="2"/>
      <c r="EK458" s="2"/>
      <c r="EL458" s="2"/>
      <c r="EM458" s="2"/>
      <c r="EN458" s="2"/>
      <c r="EO458" s="2"/>
      <c r="EP458" s="2"/>
      <c r="EQ458" s="2"/>
      <c r="ER458" s="2"/>
      <c r="ES458" s="2"/>
      <c r="ET458" s="2"/>
      <c r="EU458" s="2"/>
      <c r="EV458" s="2"/>
      <c r="EW458" s="2"/>
      <c r="EX458" s="2"/>
      <c r="EY458" s="2"/>
      <c r="EZ458" s="2"/>
      <c r="FA458" s="2"/>
      <c r="FB458" s="2"/>
      <c r="FC458" s="2"/>
      <c r="FD458" s="2"/>
      <c r="FE458" s="2"/>
      <c r="FF458" s="2"/>
      <c r="FG458" s="2"/>
      <c r="FH458" s="2"/>
      <c r="FI458" s="2"/>
      <c r="FJ458" s="2"/>
      <c r="FK458" s="2"/>
      <c r="FL458" s="2"/>
      <c r="FM458" s="2"/>
      <c r="FN458" s="2"/>
      <c r="FO458" s="2"/>
      <c r="FP458" s="2"/>
      <c r="FQ458" s="2"/>
      <c r="FR458" s="2"/>
      <c r="FS458" s="2"/>
      <c r="FT458" s="2"/>
      <c r="FU458" s="2"/>
      <c r="FV458" s="2"/>
      <c r="FW458" s="2"/>
      <c r="FX458" s="2"/>
      <c r="FY458" s="2"/>
      <c r="FZ458" s="2"/>
      <c r="GA458" s="2"/>
      <c r="GB458" s="2"/>
      <c r="GC458" s="2"/>
      <c r="GD458" s="2"/>
      <c r="GE458" s="2"/>
      <c r="GF458" s="2"/>
      <c r="GG458" s="2"/>
      <c r="GH458" s="2"/>
      <c r="GI458" s="2"/>
      <c r="GJ458" s="2"/>
      <c r="GK458" s="2"/>
      <c r="GL458" s="2"/>
      <c r="GM458" s="2"/>
      <c r="GN458" s="2"/>
      <c r="GO458" s="2"/>
      <c r="GP458" s="2"/>
      <c r="GQ458" s="2"/>
      <c r="GR458" s="2"/>
      <c r="GS458" s="2"/>
      <c r="GT458" s="2"/>
      <c r="GU458" s="2"/>
      <c r="GV458" s="2"/>
      <c r="GW458" s="2"/>
      <c r="GX458" s="2"/>
      <c r="GY458" s="2"/>
      <c r="GZ458" s="2"/>
      <c r="HA458" s="2"/>
      <c r="HB458" s="2"/>
      <c r="HC458" s="2"/>
      <c r="HD458" s="2"/>
      <c r="HE458" s="2"/>
      <c r="HF458" s="2"/>
      <c r="HG458" s="2"/>
      <c r="HH458" s="2"/>
      <c r="HI458" s="2"/>
      <c r="HJ458" s="2"/>
      <c r="HK458" s="2"/>
      <c r="HL458" s="2"/>
      <c r="HM458" s="2"/>
      <c r="HN458" s="2"/>
      <c r="HO458" s="2"/>
      <c r="HP458" s="2"/>
      <c r="HQ458" s="2"/>
      <c r="HR458" s="2"/>
      <c r="HS458" s="2"/>
      <c r="HT458" s="2"/>
      <c r="HU458" s="2"/>
      <c r="HV458" s="2"/>
      <c r="HW458" s="2"/>
      <c r="HX458" s="2"/>
      <c r="HY458" s="2"/>
      <c r="HZ458" s="2"/>
      <c r="IA458" s="2"/>
      <c r="IB458" s="2"/>
      <c r="IC458" s="2"/>
      <c r="ID458" s="2"/>
      <c r="IE458" s="2"/>
      <c r="IF458" s="2"/>
      <c r="IG458" s="2"/>
      <c r="IH458" s="2"/>
      <c r="II458" s="2"/>
      <c r="IJ458" s="2"/>
      <c r="IK458" s="2"/>
      <c r="IL458" s="2"/>
      <c r="IM458" s="2"/>
      <c r="IN458" s="2"/>
      <c r="IO458" s="2"/>
      <c r="IP458" s="2"/>
      <c r="IQ458" s="2"/>
      <c r="IR458" s="2"/>
      <c r="IS458" s="2"/>
      <c r="IT458" s="2"/>
      <c r="IU458" s="2"/>
      <c r="IV458" s="2"/>
    </row>
    <row r="459" spans="1:256" ht="45" customHeight="1" x14ac:dyDescent="0.5">
      <c r="B459" s="29"/>
      <c r="C459" s="56"/>
      <c r="D459" s="56"/>
      <c r="E459" s="57" t="s">
        <v>19</v>
      </c>
      <c r="F459" s="56" t="s">
        <v>514</v>
      </c>
      <c r="G459" s="169"/>
      <c r="H459" s="85"/>
      <c r="I459" s="85">
        <v>250</v>
      </c>
      <c r="J459" s="85">
        <v>350</v>
      </c>
      <c r="K459" s="85"/>
      <c r="L459" s="85"/>
      <c r="M459" s="85"/>
      <c r="N459" s="85"/>
      <c r="O459" s="85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  <c r="BU459" s="2"/>
      <c r="BV459" s="2"/>
      <c r="BW459" s="2"/>
      <c r="BX459" s="2"/>
      <c r="BY459" s="2"/>
      <c r="BZ459" s="2"/>
      <c r="CA459" s="2"/>
      <c r="CB459" s="2"/>
      <c r="CC459" s="2"/>
      <c r="CD459" s="2"/>
      <c r="CE459" s="2"/>
      <c r="CF459" s="2"/>
      <c r="CG459" s="2"/>
      <c r="CH459" s="2"/>
      <c r="CI459" s="2"/>
      <c r="CJ459" s="2"/>
      <c r="CK459" s="2"/>
      <c r="CL459" s="2"/>
      <c r="CM459" s="2"/>
      <c r="CN459" s="2"/>
      <c r="CO459" s="2"/>
      <c r="CP459" s="2"/>
      <c r="CQ459" s="2"/>
      <c r="CR459" s="2"/>
      <c r="CS459" s="2"/>
      <c r="CT459" s="2"/>
      <c r="CU459" s="2"/>
      <c r="CV459" s="2"/>
      <c r="CW459" s="2"/>
      <c r="CX459" s="2"/>
      <c r="CY459" s="2"/>
      <c r="CZ459" s="2"/>
      <c r="DA459" s="2"/>
      <c r="DB459" s="2"/>
      <c r="DC459" s="2"/>
      <c r="DD459" s="2"/>
      <c r="DE459" s="2"/>
      <c r="DF459" s="2"/>
      <c r="DG459" s="2"/>
      <c r="DH459" s="2"/>
      <c r="DI459" s="2"/>
      <c r="DJ459" s="2"/>
      <c r="DK459" s="2"/>
      <c r="DL459" s="2"/>
      <c r="DM459" s="2"/>
      <c r="DN459" s="2"/>
      <c r="DO459" s="2"/>
      <c r="DP459" s="2"/>
      <c r="DQ459" s="2"/>
      <c r="DR459" s="2"/>
      <c r="DS459" s="2"/>
      <c r="DT459" s="2"/>
      <c r="DU459" s="2"/>
      <c r="DV459" s="2"/>
      <c r="DW459" s="2"/>
      <c r="DX459" s="2"/>
      <c r="DY459" s="2"/>
      <c r="DZ459" s="2"/>
      <c r="EA459" s="2"/>
      <c r="EB459" s="2"/>
      <c r="EC459" s="2"/>
      <c r="ED459" s="2"/>
      <c r="EE459" s="2"/>
      <c r="EF459" s="2"/>
      <c r="EG459" s="2"/>
      <c r="EH459" s="2"/>
      <c r="EI459" s="2"/>
      <c r="EJ459" s="2"/>
      <c r="EK459" s="2"/>
      <c r="EL459" s="2"/>
      <c r="EM459" s="2"/>
      <c r="EN459" s="2"/>
      <c r="EO459" s="2"/>
      <c r="EP459" s="2"/>
      <c r="EQ459" s="2"/>
      <c r="ER459" s="2"/>
      <c r="ES459" s="2"/>
      <c r="ET459" s="2"/>
      <c r="EU459" s="2"/>
      <c r="EV459" s="2"/>
      <c r="EW459" s="2"/>
      <c r="EX459" s="2"/>
      <c r="EY459" s="2"/>
      <c r="EZ459" s="2"/>
      <c r="FA459" s="2"/>
      <c r="FB459" s="2"/>
      <c r="FC459" s="2"/>
      <c r="FD459" s="2"/>
      <c r="FE459" s="2"/>
      <c r="FF459" s="2"/>
      <c r="FG459" s="2"/>
      <c r="FH459" s="2"/>
      <c r="FI459" s="2"/>
      <c r="FJ459" s="2"/>
      <c r="FK459" s="2"/>
      <c r="FL459" s="2"/>
      <c r="FM459" s="2"/>
      <c r="FN459" s="2"/>
      <c r="FO459" s="2"/>
      <c r="FP459" s="2"/>
      <c r="FQ459" s="2"/>
      <c r="FR459" s="2"/>
      <c r="FS459" s="2"/>
      <c r="FT459" s="2"/>
      <c r="FU459" s="2"/>
      <c r="FV459" s="2"/>
      <c r="FW459" s="2"/>
      <c r="FX459" s="2"/>
      <c r="FY459" s="2"/>
      <c r="FZ459" s="2"/>
      <c r="GA459" s="2"/>
      <c r="GB459" s="2"/>
      <c r="GC459" s="2"/>
      <c r="GD459" s="2"/>
      <c r="GE459" s="2"/>
      <c r="GF459" s="2"/>
      <c r="GG459" s="2"/>
      <c r="GH459" s="2"/>
      <c r="GI459" s="2"/>
      <c r="GJ459" s="2"/>
      <c r="GK459" s="2"/>
      <c r="GL459" s="2"/>
      <c r="GM459" s="2"/>
      <c r="GN459" s="2"/>
      <c r="GO459" s="2"/>
      <c r="GP459" s="2"/>
      <c r="GQ459" s="2"/>
      <c r="GR459" s="2"/>
      <c r="GS459" s="2"/>
      <c r="GT459" s="2"/>
      <c r="GU459" s="2"/>
      <c r="GV459" s="2"/>
      <c r="GW459" s="2"/>
      <c r="GX459" s="2"/>
      <c r="GY459" s="2"/>
      <c r="GZ459" s="2"/>
      <c r="HA459" s="2"/>
      <c r="HB459" s="2"/>
      <c r="HC459" s="2"/>
      <c r="HD459" s="2"/>
      <c r="HE459" s="2"/>
      <c r="HF459" s="2"/>
      <c r="HG459" s="2"/>
      <c r="HH459" s="2"/>
      <c r="HI459" s="2"/>
      <c r="HJ459" s="2"/>
      <c r="HK459" s="2"/>
      <c r="HL459" s="2"/>
      <c r="HM459" s="2"/>
      <c r="HN459" s="2"/>
      <c r="HO459" s="2"/>
      <c r="HP459" s="2"/>
      <c r="HQ459" s="2"/>
      <c r="HR459" s="2"/>
      <c r="HS459" s="2"/>
      <c r="HT459" s="2"/>
      <c r="HU459" s="2"/>
      <c r="HV459" s="2"/>
      <c r="HW459" s="2"/>
      <c r="HX459" s="2"/>
      <c r="HY459" s="2"/>
      <c r="HZ459" s="2"/>
      <c r="IA459" s="2"/>
      <c r="IB459" s="2"/>
      <c r="IC459" s="2"/>
      <c r="ID459" s="2"/>
      <c r="IE459" s="2"/>
      <c r="IF459" s="2"/>
      <c r="IG459" s="2"/>
      <c r="IH459" s="2"/>
      <c r="II459" s="2"/>
      <c r="IJ459" s="2"/>
      <c r="IK459" s="2"/>
      <c r="IL459" s="2"/>
      <c r="IM459" s="2"/>
      <c r="IN459" s="2"/>
      <c r="IO459" s="2"/>
      <c r="IP459" s="2"/>
      <c r="IQ459" s="2"/>
      <c r="IR459" s="2"/>
      <c r="IS459" s="2"/>
      <c r="IT459" s="2"/>
      <c r="IU459" s="2"/>
      <c r="IV459" s="2"/>
    </row>
    <row r="460" spans="1:256" ht="45" customHeight="1" x14ac:dyDescent="0.5">
      <c r="B460" s="29"/>
      <c r="C460" s="56"/>
      <c r="D460" s="56"/>
      <c r="E460" s="57" t="s">
        <v>77</v>
      </c>
      <c r="F460" s="56" t="s">
        <v>515</v>
      </c>
      <c r="G460" s="169"/>
      <c r="H460" s="85"/>
      <c r="I460" s="85">
        <v>50</v>
      </c>
      <c r="J460" s="85">
        <v>0</v>
      </c>
      <c r="K460" s="85"/>
      <c r="L460" s="85"/>
      <c r="M460" s="85"/>
      <c r="N460" s="85"/>
      <c r="O460" s="85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  <c r="BV460" s="2"/>
      <c r="BW460" s="2"/>
      <c r="BX460" s="2"/>
      <c r="BY460" s="2"/>
      <c r="BZ460" s="2"/>
      <c r="CA460" s="2"/>
      <c r="CB460" s="2"/>
      <c r="CC460" s="2"/>
      <c r="CD460" s="2"/>
      <c r="CE460" s="2"/>
      <c r="CF460" s="2"/>
      <c r="CG460" s="2"/>
      <c r="CH460" s="2"/>
      <c r="CI460" s="2"/>
      <c r="CJ460" s="2"/>
      <c r="CK460" s="2"/>
      <c r="CL460" s="2"/>
      <c r="CM460" s="2"/>
      <c r="CN460" s="2"/>
      <c r="CO460" s="2"/>
      <c r="CP460" s="2"/>
      <c r="CQ460" s="2"/>
      <c r="CR460" s="2"/>
      <c r="CS460" s="2"/>
      <c r="CT460" s="2"/>
      <c r="CU460" s="2"/>
      <c r="CV460" s="2"/>
      <c r="CW460" s="2"/>
      <c r="CX460" s="2"/>
      <c r="CY460" s="2"/>
      <c r="CZ460" s="2"/>
      <c r="DA460" s="2"/>
      <c r="DB460" s="2"/>
      <c r="DC460" s="2"/>
      <c r="DD460" s="2"/>
      <c r="DE460" s="2"/>
      <c r="DF460" s="2"/>
      <c r="DG460" s="2"/>
      <c r="DH460" s="2"/>
      <c r="DI460" s="2"/>
      <c r="DJ460" s="2"/>
      <c r="DK460" s="2"/>
      <c r="DL460" s="2"/>
      <c r="DM460" s="2"/>
      <c r="DN460" s="2"/>
      <c r="DO460" s="2"/>
      <c r="DP460" s="2"/>
      <c r="DQ460" s="2"/>
      <c r="DR460" s="2"/>
      <c r="DS460" s="2"/>
      <c r="DT460" s="2"/>
      <c r="DU460" s="2"/>
      <c r="DV460" s="2"/>
      <c r="DW460" s="2"/>
      <c r="DX460" s="2"/>
      <c r="DY460" s="2"/>
      <c r="DZ460" s="2"/>
      <c r="EA460" s="2"/>
      <c r="EB460" s="2"/>
      <c r="EC460" s="2"/>
      <c r="ED460" s="2"/>
      <c r="EE460" s="2"/>
      <c r="EF460" s="2"/>
      <c r="EG460" s="2"/>
      <c r="EH460" s="2"/>
      <c r="EI460" s="2"/>
      <c r="EJ460" s="2"/>
      <c r="EK460" s="2"/>
      <c r="EL460" s="2"/>
      <c r="EM460" s="2"/>
      <c r="EN460" s="2"/>
      <c r="EO460" s="2"/>
      <c r="EP460" s="2"/>
      <c r="EQ460" s="2"/>
      <c r="ER460" s="2"/>
      <c r="ES460" s="2"/>
      <c r="ET460" s="2"/>
      <c r="EU460" s="2"/>
      <c r="EV460" s="2"/>
      <c r="EW460" s="2"/>
      <c r="EX460" s="2"/>
      <c r="EY460" s="2"/>
      <c r="EZ460" s="2"/>
      <c r="FA460" s="2"/>
      <c r="FB460" s="2"/>
      <c r="FC460" s="2"/>
      <c r="FD460" s="2"/>
      <c r="FE460" s="2"/>
      <c r="FF460" s="2"/>
      <c r="FG460" s="2"/>
      <c r="FH460" s="2"/>
      <c r="FI460" s="2"/>
      <c r="FJ460" s="2"/>
      <c r="FK460" s="2"/>
      <c r="FL460" s="2"/>
      <c r="FM460" s="2"/>
      <c r="FN460" s="2"/>
      <c r="FO460" s="2"/>
      <c r="FP460" s="2"/>
      <c r="FQ460" s="2"/>
      <c r="FR460" s="2"/>
      <c r="FS460" s="2"/>
      <c r="FT460" s="2"/>
      <c r="FU460" s="2"/>
      <c r="FV460" s="2"/>
      <c r="FW460" s="2"/>
      <c r="FX460" s="2"/>
      <c r="FY460" s="2"/>
      <c r="FZ460" s="2"/>
      <c r="GA460" s="2"/>
      <c r="GB460" s="2"/>
      <c r="GC460" s="2"/>
      <c r="GD460" s="2"/>
      <c r="GE460" s="2"/>
      <c r="GF460" s="2"/>
      <c r="GG460" s="2"/>
      <c r="GH460" s="2"/>
      <c r="GI460" s="2"/>
      <c r="GJ460" s="2"/>
      <c r="GK460" s="2"/>
      <c r="GL460" s="2"/>
      <c r="GM460" s="2"/>
      <c r="GN460" s="2"/>
      <c r="GO460" s="2"/>
      <c r="GP460" s="2"/>
      <c r="GQ460" s="2"/>
      <c r="GR460" s="2"/>
      <c r="GS460" s="2"/>
      <c r="GT460" s="2"/>
      <c r="GU460" s="2"/>
      <c r="GV460" s="2"/>
      <c r="GW460" s="2"/>
      <c r="GX460" s="2"/>
      <c r="GY460" s="2"/>
      <c r="GZ460" s="2"/>
      <c r="HA460" s="2"/>
      <c r="HB460" s="2"/>
      <c r="HC460" s="2"/>
      <c r="HD460" s="2"/>
      <c r="HE460" s="2"/>
      <c r="HF460" s="2"/>
      <c r="HG460" s="2"/>
      <c r="HH460" s="2"/>
      <c r="HI460" s="2"/>
      <c r="HJ460" s="2"/>
      <c r="HK460" s="2"/>
      <c r="HL460" s="2"/>
      <c r="HM460" s="2"/>
      <c r="HN460" s="2"/>
      <c r="HO460" s="2"/>
      <c r="HP460" s="2"/>
      <c r="HQ460" s="2"/>
      <c r="HR460" s="2"/>
      <c r="HS460" s="2"/>
      <c r="HT460" s="2"/>
      <c r="HU460" s="2"/>
      <c r="HV460" s="2"/>
      <c r="HW460" s="2"/>
      <c r="HX460" s="2"/>
      <c r="HY460" s="2"/>
      <c r="HZ460" s="2"/>
      <c r="IA460" s="2"/>
      <c r="IB460" s="2"/>
      <c r="IC460" s="2"/>
      <c r="ID460" s="2"/>
      <c r="IE460" s="2"/>
      <c r="IF460" s="2"/>
      <c r="IG460" s="2"/>
      <c r="IH460" s="2"/>
      <c r="II460" s="2"/>
      <c r="IJ460" s="2"/>
      <c r="IK460" s="2"/>
      <c r="IL460" s="2"/>
      <c r="IM460" s="2"/>
      <c r="IN460" s="2"/>
      <c r="IO460" s="2"/>
      <c r="IP460" s="2"/>
      <c r="IQ460" s="2"/>
      <c r="IR460" s="2"/>
      <c r="IS460" s="2"/>
      <c r="IT460" s="2"/>
      <c r="IU460" s="2"/>
      <c r="IV460" s="2"/>
    </row>
    <row r="461" spans="1:256" ht="45" customHeight="1" x14ac:dyDescent="0.5">
      <c r="B461" s="29"/>
      <c r="C461" s="56"/>
      <c r="D461" s="56"/>
      <c r="E461" s="57" t="s">
        <v>23</v>
      </c>
      <c r="F461" s="56" t="s">
        <v>516</v>
      </c>
      <c r="G461" s="169"/>
      <c r="H461" s="85"/>
      <c r="I461" s="85">
        <v>120</v>
      </c>
      <c r="J461" s="85">
        <v>0</v>
      </c>
      <c r="K461" s="85"/>
      <c r="L461" s="85"/>
      <c r="M461" s="85"/>
      <c r="N461" s="85"/>
      <c r="O461" s="85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2"/>
      <c r="BW461" s="2"/>
      <c r="BX461" s="2"/>
      <c r="BY461" s="2"/>
      <c r="BZ461" s="2"/>
      <c r="CA461" s="2"/>
      <c r="CB461" s="2"/>
      <c r="CC461" s="2"/>
      <c r="CD461" s="2"/>
      <c r="CE461" s="2"/>
      <c r="CF461" s="2"/>
      <c r="CG461" s="2"/>
      <c r="CH461" s="2"/>
      <c r="CI461" s="2"/>
      <c r="CJ461" s="2"/>
      <c r="CK461" s="2"/>
      <c r="CL461" s="2"/>
      <c r="CM461" s="2"/>
      <c r="CN461" s="2"/>
      <c r="CO461" s="2"/>
      <c r="CP461" s="2"/>
      <c r="CQ461" s="2"/>
      <c r="CR461" s="2"/>
      <c r="CS461" s="2"/>
      <c r="CT461" s="2"/>
      <c r="CU461" s="2"/>
      <c r="CV461" s="2"/>
      <c r="CW461" s="2"/>
      <c r="CX461" s="2"/>
      <c r="CY461" s="2"/>
      <c r="CZ461" s="2"/>
      <c r="DA461" s="2"/>
      <c r="DB461" s="2"/>
      <c r="DC461" s="2"/>
      <c r="DD461" s="2"/>
      <c r="DE461" s="2"/>
      <c r="DF461" s="2"/>
      <c r="DG461" s="2"/>
      <c r="DH461" s="2"/>
      <c r="DI461" s="2"/>
      <c r="DJ461" s="2"/>
      <c r="DK461" s="2"/>
      <c r="DL461" s="2"/>
      <c r="DM461" s="2"/>
      <c r="DN461" s="2"/>
      <c r="DO461" s="2"/>
      <c r="DP461" s="2"/>
      <c r="DQ461" s="2"/>
      <c r="DR461" s="2"/>
      <c r="DS461" s="2"/>
      <c r="DT461" s="2"/>
      <c r="DU461" s="2"/>
      <c r="DV461" s="2"/>
      <c r="DW461" s="2"/>
      <c r="DX461" s="2"/>
      <c r="DY461" s="2"/>
      <c r="DZ461" s="2"/>
      <c r="EA461" s="2"/>
      <c r="EB461" s="2"/>
      <c r="EC461" s="2"/>
      <c r="ED461" s="2"/>
      <c r="EE461" s="2"/>
      <c r="EF461" s="2"/>
      <c r="EG461" s="2"/>
      <c r="EH461" s="2"/>
      <c r="EI461" s="2"/>
      <c r="EJ461" s="2"/>
      <c r="EK461" s="2"/>
      <c r="EL461" s="2"/>
      <c r="EM461" s="2"/>
      <c r="EN461" s="2"/>
      <c r="EO461" s="2"/>
      <c r="EP461" s="2"/>
      <c r="EQ461" s="2"/>
      <c r="ER461" s="2"/>
      <c r="ES461" s="2"/>
      <c r="ET461" s="2"/>
      <c r="EU461" s="2"/>
      <c r="EV461" s="2"/>
      <c r="EW461" s="2"/>
      <c r="EX461" s="2"/>
      <c r="EY461" s="2"/>
      <c r="EZ461" s="2"/>
      <c r="FA461" s="2"/>
      <c r="FB461" s="2"/>
      <c r="FC461" s="2"/>
      <c r="FD461" s="2"/>
      <c r="FE461" s="2"/>
      <c r="FF461" s="2"/>
      <c r="FG461" s="2"/>
      <c r="FH461" s="2"/>
      <c r="FI461" s="2"/>
      <c r="FJ461" s="2"/>
      <c r="FK461" s="2"/>
      <c r="FL461" s="2"/>
      <c r="FM461" s="2"/>
      <c r="FN461" s="2"/>
      <c r="FO461" s="2"/>
      <c r="FP461" s="2"/>
      <c r="FQ461" s="2"/>
      <c r="FR461" s="2"/>
      <c r="FS461" s="2"/>
      <c r="FT461" s="2"/>
      <c r="FU461" s="2"/>
      <c r="FV461" s="2"/>
      <c r="FW461" s="2"/>
      <c r="FX461" s="2"/>
      <c r="FY461" s="2"/>
      <c r="FZ461" s="2"/>
      <c r="GA461" s="2"/>
      <c r="GB461" s="2"/>
      <c r="GC461" s="2"/>
      <c r="GD461" s="2"/>
      <c r="GE461" s="2"/>
      <c r="GF461" s="2"/>
      <c r="GG461" s="2"/>
      <c r="GH461" s="2"/>
      <c r="GI461" s="2"/>
      <c r="GJ461" s="2"/>
      <c r="GK461" s="2"/>
      <c r="GL461" s="2"/>
      <c r="GM461" s="2"/>
      <c r="GN461" s="2"/>
      <c r="GO461" s="2"/>
      <c r="GP461" s="2"/>
      <c r="GQ461" s="2"/>
      <c r="GR461" s="2"/>
      <c r="GS461" s="2"/>
      <c r="GT461" s="2"/>
      <c r="GU461" s="2"/>
      <c r="GV461" s="2"/>
      <c r="GW461" s="2"/>
      <c r="GX461" s="2"/>
      <c r="GY461" s="2"/>
      <c r="GZ461" s="2"/>
      <c r="HA461" s="2"/>
      <c r="HB461" s="2"/>
      <c r="HC461" s="2"/>
      <c r="HD461" s="2"/>
      <c r="HE461" s="2"/>
      <c r="HF461" s="2"/>
      <c r="HG461" s="2"/>
      <c r="HH461" s="2"/>
      <c r="HI461" s="2"/>
      <c r="HJ461" s="2"/>
      <c r="HK461" s="2"/>
      <c r="HL461" s="2"/>
      <c r="HM461" s="2"/>
      <c r="HN461" s="2"/>
      <c r="HO461" s="2"/>
      <c r="HP461" s="2"/>
      <c r="HQ461" s="2"/>
      <c r="HR461" s="2"/>
      <c r="HS461" s="2"/>
      <c r="HT461" s="2"/>
      <c r="HU461" s="2"/>
      <c r="HV461" s="2"/>
      <c r="HW461" s="2"/>
      <c r="HX461" s="2"/>
      <c r="HY461" s="2"/>
      <c r="HZ461" s="2"/>
      <c r="IA461" s="2"/>
      <c r="IB461" s="2"/>
      <c r="IC461" s="2"/>
      <c r="ID461" s="2"/>
      <c r="IE461" s="2"/>
      <c r="IF461" s="2"/>
      <c r="IG461" s="2"/>
      <c r="IH461" s="2"/>
      <c r="II461" s="2"/>
      <c r="IJ461" s="2"/>
      <c r="IK461" s="2"/>
      <c r="IL461" s="2"/>
      <c r="IM461" s="2"/>
      <c r="IN461" s="2"/>
      <c r="IO461" s="2"/>
      <c r="IP461" s="2"/>
      <c r="IQ461" s="2"/>
      <c r="IR461" s="2"/>
      <c r="IS461" s="2"/>
      <c r="IT461" s="2"/>
      <c r="IU461" s="2"/>
      <c r="IV461" s="2"/>
    </row>
    <row r="462" spans="1:256" ht="45" customHeight="1" x14ac:dyDescent="0.5">
      <c r="B462" s="29"/>
      <c r="C462" s="50"/>
      <c r="D462" s="192"/>
      <c r="E462" s="81" t="s">
        <v>129</v>
      </c>
      <c r="F462" s="181" t="s">
        <v>517</v>
      </c>
      <c r="G462" s="173"/>
      <c r="H462" s="85"/>
      <c r="I462" s="85">
        <v>320</v>
      </c>
      <c r="J462" s="85">
        <v>250</v>
      </c>
      <c r="K462" s="85"/>
      <c r="L462" s="85"/>
      <c r="M462" s="85"/>
      <c r="N462" s="85"/>
      <c r="O462" s="85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  <c r="BY462" s="2"/>
      <c r="BZ462" s="2"/>
      <c r="CA462" s="2"/>
      <c r="CB462" s="2"/>
      <c r="CC462" s="2"/>
      <c r="CD462" s="2"/>
      <c r="CE462" s="2"/>
      <c r="CF462" s="2"/>
      <c r="CG462" s="2"/>
      <c r="CH462" s="2"/>
      <c r="CI462" s="2"/>
      <c r="CJ462" s="2"/>
      <c r="CK462" s="2"/>
      <c r="CL462" s="2"/>
      <c r="CM462" s="2"/>
      <c r="CN462" s="2"/>
      <c r="CO462" s="2"/>
      <c r="CP462" s="2"/>
      <c r="CQ462" s="2"/>
      <c r="CR462" s="2"/>
      <c r="CS462" s="2"/>
      <c r="CT462" s="2"/>
      <c r="CU462" s="2"/>
      <c r="CV462" s="2"/>
      <c r="CW462" s="2"/>
      <c r="CX462" s="2"/>
      <c r="CY462" s="2"/>
      <c r="CZ462" s="2"/>
      <c r="DA462" s="2"/>
      <c r="DB462" s="2"/>
      <c r="DC462" s="2"/>
      <c r="DD462" s="2"/>
      <c r="DE462" s="2"/>
      <c r="DF462" s="2"/>
      <c r="DG462" s="2"/>
      <c r="DH462" s="2"/>
      <c r="DI462" s="2"/>
      <c r="DJ462" s="2"/>
      <c r="DK462" s="2"/>
      <c r="DL462" s="2"/>
      <c r="DM462" s="2"/>
      <c r="DN462" s="2"/>
      <c r="DO462" s="2"/>
      <c r="DP462" s="2"/>
      <c r="DQ462" s="2"/>
      <c r="DR462" s="2"/>
      <c r="DS462" s="2"/>
      <c r="DT462" s="2"/>
      <c r="DU462" s="2"/>
      <c r="DV462" s="2"/>
      <c r="DW462" s="2"/>
      <c r="DX462" s="2"/>
      <c r="DY462" s="2"/>
      <c r="DZ462" s="2"/>
      <c r="EA462" s="2"/>
      <c r="EB462" s="2"/>
      <c r="EC462" s="2"/>
      <c r="ED462" s="2"/>
      <c r="EE462" s="2"/>
      <c r="EF462" s="2"/>
      <c r="EG462" s="2"/>
      <c r="EH462" s="2"/>
      <c r="EI462" s="2"/>
      <c r="EJ462" s="2"/>
      <c r="EK462" s="2"/>
      <c r="EL462" s="2"/>
      <c r="EM462" s="2"/>
      <c r="EN462" s="2"/>
      <c r="EO462" s="2"/>
      <c r="EP462" s="2"/>
      <c r="EQ462" s="2"/>
      <c r="ER462" s="2"/>
      <c r="ES462" s="2"/>
      <c r="ET462" s="2"/>
      <c r="EU462" s="2"/>
      <c r="EV462" s="2"/>
      <c r="EW462" s="2"/>
      <c r="EX462" s="2"/>
      <c r="EY462" s="2"/>
      <c r="EZ462" s="2"/>
      <c r="FA462" s="2"/>
      <c r="FB462" s="2"/>
      <c r="FC462" s="2"/>
      <c r="FD462" s="2"/>
      <c r="FE462" s="2"/>
      <c r="FF462" s="2"/>
      <c r="FG462" s="2"/>
      <c r="FH462" s="2"/>
      <c r="FI462" s="2"/>
      <c r="FJ462" s="2"/>
      <c r="FK462" s="2"/>
      <c r="FL462" s="2"/>
      <c r="FM462" s="2"/>
      <c r="FN462" s="2"/>
      <c r="FO462" s="2"/>
      <c r="FP462" s="2"/>
      <c r="FQ462" s="2"/>
      <c r="FR462" s="2"/>
      <c r="FS462" s="2"/>
      <c r="FT462" s="2"/>
      <c r="FU462" s="2"/>
      <c r="FV462" s="2"/>
      <c r="FW462" s="2"/>
      <c r="FX462" s="2"/>
      <c r="FY462" s="2"/>
      <c r="FZ462" s="2"/>
      <c r="GA462" s="2"/>
      <c r="GB462" s="2"/>
      <c r="GC462" s="2"/>
      <c r="GD462" s="2"/>
      <c r="GE462" s="2"/>
      <c r="GF462" s="2"/>
      <c r="GG462" s="2"/>
      <c r="GH462" s="2"/>
      <c r="GI462" s="2"/>
      <c r="GJ462" s="2"/>
      <c r="GK462" s="2"/>
      <c r="GL462" s="2"/>
      <c r="GM462" s="2"/>
      <c r="GN462" s="2"/>
      <c r="GO462" s="2"/>
      <c r="GP462" s="2"/>
      <c r="GQ462" s="2"/>
      <c r="GR462" s="2"/>
      <c r="GS462" s="2"/>
      <c r="GT462" s="2"/>
      <c r="GU462" s="2"/>
      <c r="GV462" s="2"/>
      <c r="GW462" s="2"/>
      <c r="GX462" s="2"/>
      <c r="GY462" s="2"/>
      <c r="GZ462" s="2"/>
      <c r="HA462" s="2"/>
      <c r="HB462" s="2"/>
      <c r="HC462" s="2"/>
      <c r="HD462" s="2"/>
      <c r="HE462" s="2"/>
      <c r="HF462" s="2"/>
      <c r="HG462" s="2"/>
      <c r="HH462" s="2"/>
      <c r="HI462" s="2"/>
      <c r="HJ462" s="2"/>
      <c r="HK462" s="2"/>
      <c r="HL462" s="2"/>
      <c r="HM462" s="2"/>
      <c r="HN462" s="2"/>
      <c r="HO462" s="2"/>
      <c r="HP462" s="2"/>
      <c r="HQ462" s="2"/>
      <c r="HR462" s="2"/>
      <c r="HS462" s="2"/>
      <c r="HT462" s="2"/>
      <c r="HU462" s="2"/>
      <c r="HV462" s="2"/>
      <c r="HW462" s="2"/>
      <c r="HX462" s="2"/>
      <c r="HY462" s="2"/>
      <c r="HZ462" s="2"/>
      <c r="IA462" s="2"/>
      <c r="IB462" s="2"/>
      <c r="IC462" s="2"/>
      <c r="ID462" s="2"/>
      <c r="IE462" s="2"/>
      <c r="IF462" s="2"/>
      <c r="IG462" s="2"/>
      <c r="IH462" s="2"/>
      <c r="II462" s="2"/>
      <c r="IJ462" s="2"/>
      <c r="IK462" s="2"/>
      <c r="IL462" s="2"/>
      <c r="IM462" s="2"/>
      <c r="IN462" s="2"/>
      <c r="IO462" s="2"/>
      <c r="IP462" s="2"/>
      <c r="IQ462" s="2"/>
      <c r="IR462" s="2"/>
      <c r="IS462" s="2"/>
      <c r="IT462" s="2"/>
      <c r="IU462" s="2"/>
      <c r="IV462" s="2"/>
    </row>
    <row r="463" spans="1:256" ht="45" customHeight="1" x14ac:dyDescent="0.5">
      <c r="B463" s="29"/>
      <c r="C463" s="50"/>
      <c r="D463" s="192"/>
      <c r="E463" s="81"/>
      <c r="F463" s="181"/>
      <c r="G463" s="173"/>
      <c r="H463" s="85"/>
      <c r="I463" s="85"/>
      <c r="J463" s="85"/>
      <c r="K463" s="85"/>
      <c r="L463" s="85"/>
      <c r="M463" s="85"/>
      <c r="N463" s="85"/>
      <c r="O463" s="85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  <c r="BS463" s="2"/>
      <c r="BT463" s="2"/>
      <c r="BU463" s="2"/>
      <c r="BV463" s="2"/>
      <c r="BW463" s="2"/>
      <c r="BX463" s="2"/>
      <c r="BY463" s="2"/>
      <c r="BZ463" s="2"/>
      <c r="CA463" s="2"/>
      <c r="CB463" s="2"/>
      <c r="CC463" s="2"/>
      <c r="CD463" s="2"/>
      <c r="CE463" s="2"/>
      <c r="CF463" s="2"/>
      <c r="CG463" s="2"/>
      <c r="CH463" s="2"/>
      <c r="CI463" s="2"/>
      <c r="CJ463" s="2"/>
      <c r="CK463" s="2"/>
      <c r="CL463" s="2"/>
      <c r="CM463" s="2"/>
      <c r="CN463" s="2"/>
      <c r="CO463" s="2"/>
      <c r="CP463" s="2"/>
      <c r="CQ463" s="2"/>
      <c r="CR463" s="2"/>
      <c r="CS463" s="2"/>
      <c r="CT463" s="2"/>
      <c r="CU463" s="2"/>
      <c r="CV463" s="2"/>
      <c r="CW463" s="2"/>
      <c r="CX463" s="2"/>
      <c r="CY463" s="2"/>
      <c r="CZ463" s="2"/>
      <c r="DA463" s="2"/>
      <c r="DB463" s="2"/>
      <c r="DC463" s="2"/>
      <c r="DD463" s="2"/>
      <c r="DE463" s="2"/>
      <c r="DF463" s="2"/>
      <c r="DG463" s="2"/>
      <c r="DH463" s="2"/>
      <c r="DI463" s="2"/>
      <c r="DJ463" s="2"/>
      <c r="DK463" s="2"/>
      <c r="DL463" s="2"/>
      <c r="DM463" s="2"/>
      <c r="DN463" s="2"/>
      <c r="DO463" s="2"/>
      <c r="DP463" s="2"/>
      <c r="DQ463" s="2"/>
      <c r="DR463" s="2"/>
      <c r="DS463" s="2"/>
      <c r="DT463" s="2"/>
      <c r="DU463" s="2"/>
      <c r="DV463" s="2"/>
      <c r="DW463" s="2"/>
      <c r="DX463" s="2"/>
      <c r="DY463" s="2"/>
      <c r="DZ463" s="2"/>
      <c r="EA463" s="2"/>
      <c r="EB463" s="2"/>
      <c r="EC463" s="2"/>
      <c r="ED463" s="2"/>
      <c r="EE463" s="2"/>
      <c r="EF463" s="2"/>
      <c r="EG463" s="2"/>
      <c r="EH463" s="2"/>
      <c r="EI463" s="2"/>
      <c r="EJ463" s="2"/>
      <c r="EK463" s="2"/>
      <c r="EL463" s="2"/>
      <c r="EM463" s="2"/>
      <c r="EN463" s="2"/>
      <c r="EO463" s="2"/>
      <c r="EP463" s="2"/>
      <c r="EQ463" s="2"/>
      <c r="ER463" s="2"/>
      <c r="ES463" s="2"/>
      <c r="ET463" s="2"/>
      <c r="EU463" s="2"/>
      <c r="EV463" s="2"/>
      <c r="EW463" s="2"/>
      <c r="EX463" s="2"/>
      <c r="EY463" s="2"/>
      <c r="EZ463" s="2"/>
      <c r="FA463" s="2"/>
      <c r="FB463" s="2"/>
      <c r="FC463" s="2"/>
      <c r="FD463" s="2"/>
      <c r="FE463" s="2"/>
      <c r="FF463" s="2"/>
      <c r="FG463" s="2"/>
      <c r="FH463" s="2"/>
      <c r="FI463" s="2"/>
      <c r="FJ463" s="2"/>
      <c r="FK463" s="2"/>
      <c r="FL463" s="2"/>
      <c r="FM463" s="2"/>
      <c r="FN463" s="2"/>
      <c r="FO463" s="2"/>
      <c r="FP463" s="2"/>
      <c r="FQ463" s="2"/>
      <c r="FR463" s="2"/>
      <c r="FS463" s="2"/>
      <c r="FT463" s="2"/>
      <c r="FU463" s="2"/>
      <c r="FV463" s="2"/>
      <c r="FW463" s="2"/>
      <c r="FX463" s="2"/>
      <c r="FY463" s="2"/>
      <c r="FZ463" s="2"/>
      <c r="GA463" s="2"/>
      <c r="GB463" s="2"/>
      <c r="GC463" s="2"/>
      <c r="GD463" s="2"/>
      <c r="GE463" s="2"/>
      <c r="GF463" s="2"/>
      <c r="GG463" s="2"/>
      <c r="GH463" s="2"/>
      <c r="GI463" s="2"/>
      <c r="GJ463" s="2"/>
      <c r="GK463" s="2"/>
      <c r="GL463" s="2"/>
      <c r="GM463" s="2"/>
      <c r="GN463" s="2"/>
      <c r="GO463" s="2"/>
      <c r="GP463" s="2"/>
      <c r="GQ463" s="2"/>
      <c r="GR463" s="2"/>
      <c r="GS463" s="2"/>
      <c r="GT463" s="2"/>
      <c r="GU463" s="2"/>
      <c r="GV463" s="2"/>
      <c r="GW463" s="2"/>
      <c r="GX463" s="2"/>
      <c r="GY463" s="2"/>
      <c r="GZ463" s="2"/>
      <c r="HA463" s="2"/>
      <c r="HB463" s="2"/>
      <c r="HC463" s="2"/>
      <c r="HD463" s="2"/>
      <c r="HE463" s="2"/>
      <c r="HF463" s="2"/>
      <c r="HG463" s="2"/>
      <c r="HH463" s="2"/>
      <c r="HI463" s="2"/>
      <c r="HJ463" s="2"/>
      <c r="HK463" s="2"/>
      <c r="HL463" s="2"/>
      <c r="HM463" s="2"/>
      <c r="HN463" s="2"/>
      <c r="HO463" s="2"/>
      <c r="HP463" s="2"/>
      <c r="HQ463" s="2"/>
      <c r="HR463" s="2"/>
      <c r="HS463" s="2"/>
      <c r="HT463" s="2"/>
      <c r="HU463" s="2"/>
      <c r="HV463" s="2"/>
      <c r="HW463" s="2"/>
      <c r="HX463" s="2"/>
      <c r="HY463" s="2"/>
      <c r="HZ463" s="2"/>
      <c r="IA463" s="2"/>
      <c r="IB463" s="2"/>
      <c r="IC463" s="2"/>
      <c r="ID463" s="2"/>
      <c r="IE463" s="2"/>
      <c r="IF463" s="2"/>
      <c r="IG463" s="2"/>
      <c r="IH463" s="2"/>
      <c r="II463" s="2"/>
      <c r="IJ463" s="2"/>
      <c r="IK463" s="2"/>
      <c r="IL463" s="2"/>
      <c r="IM463" s="2"/>
      <c r="IN463" s="2"/>
      <c r="IO463" s="2"/>
      <c r="IP463" s="2"/>
      <c r="IQ463" s="2"/>
      <c r="IR463" s="2"/>
      <c r="IS463" s="2"/>
      <c r="IT463" s="2"/>
      <c r="IU463" s="2"/>
      <c r="IV463" s="2"/>
    </row>
    <row r="464" spans="1:256" ht="45" customHeight="1" thickBot="1" x14ac:dyDescent="0.55000000000000004">
      <c r="B464" s="29"/>
      <c r="C464" s="356" t="s">
        <v>518</v>
      </c>
      <c r="D464" s="162" t="s">
        <v>519</v>
      </c>
      <c r="E464" s="81"/>
      <c r="F464" s="228" t="s">
        <v>519</v>
      </c>
      <c r="G464" s="173"/>
      <c r="H464" s="167"/>
      <c r="I464" s="167">
        <v>300</v>
      </c>
      <c r="J464" s="167">
        <v>300</v>
      </c>
      <c r="K464" s="167"/>
      <c r="L464" s="167" t="s">
        <v>520</v>
      </c>
      <c r="M464" s="85"/>
      <c r="N464" s="85"/>
      <c r="O464" s="85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  <c r="BX464" s="2"/>
      <c r="BY464" s="2"/>
      <c r="BZ464" s="2"/>
      <c r="CA464" s="2"/>
      <c r="CB464" s="2"/>
      <c r="CC464" s="2"/>
      <c r="CD464" s="2"/>
      <c r="CE464" s="2"/>
      <c r="CF464" s="2"/>
      <c r="CG464" s="2"/>
      <c r="CH464" s="2"/>
      <c r="CI464" s="2"/>
      <c r="CJ464" s="2"/>
      <c r="CK464" s="2"/>
      <c r="CL464" s="2"/>
      <c r="CM464" s="2"/>
      <c r="CN464" s="2"/>
      <c r="CO464" s="2"/>
      <c r="CP464" s="2"/>
      <c r="CQ464" s="2"/>
      <c r="CR464" s="2"/>
      <c r="CS464" s="2"/>
      <c r="CT464" s="2"/>
      <c r="CU464" s="2"/>
      <c r="CV464" s="2"/>
      <c r="CW464" s="2"/>
      <c r="CX464" s="2"/>
      <c r="CY464" s="2"/>
      <c r="CZ464" s="2"/>
      <c r="DA464" s="2"/>
      <c r="DB464" s="2"/>
      <c r="DC464" s="2"/>
      <c r="DD464" s="2"/>
      <c r="DE464" s="2"/>
      <c r="DF464" s="2"/>
      <c r="DG464" s="2"/>
      <c r="DH464" s="2"/>
      <c r="DI464" s="2"/>
      <c r="DJ464" s="2"/>
      <c r="DK464" s="2"/>
      <c r="DL464" s="2"/>
      <c r="DM464" s="2"/>
      <c r="DN464" s="2"/>
      <c r="DO464" s="2"/>
      <c r="DP464" s="2"/>
      <c r="DQ464" s="2"/>
      <c r="DR464" s="2"/>
      <c r="DS464" s="2"/>
      <c r="DT464" s="2"/>
      <c r="DU464" s="2"/>
      <c r="DV464" s="2"/>
      <c r="DW464" s="2"/>
      <c r="DX464" s="2"/>
      <c r="DY464" s="2"/>
      <c r="DZ464" s="2"/>
      <c r="EA464" s="2"/>
      <c r="EB464" s="2"/>
      <c r="EC464" s="2"/>
      <c r="ED464" s="2"/>
      <c r="EE464" s="2"/>
      <c r="EF464" s="2"/>
      <c r="EG464" s="2"/>
      <c r="EH464" s="2"/>
      <c r="EI464" s="2"/>
      <c r="EJ464" s="2"/>
      <c r="EK464" s="2"/>
      <c r="EL464" s="2"/>
      <c r="EM464" s="2"/>
      <c r="EN464" s="2"/>
      <c r="EO464" s="2"/>
      <c r="EP464" s="2"/>
      <c r="EQ464" s="2"/>
      <c r="ER464" s="2"/>
      <c r="ES464" s="2"/>
      <c r="ET464" s="2"/>
      <c r="EU464" s="2"/>
      <c r="EV464" s="2"/>
      <c r="EW464" s="2"/>
      <c r="EX464" s="2"/>
      <c r="EY464" s="2"/>
      <c r="EZ464" s="2"/>
      <c r="FA464" s="2"/>
      <c r="FB464" s="2"/>
      <c r="FC464" s="2"/>
      <c r="FD464" s="2"/>
      <c r="FE464" s="2"/>
      <c r="FF464" s="2"/>
      <c r="FG464" s="2"/>
      <c r="FH464" s="2"/>
      <c r="FI464" s="2"/>
      <c r="FJ464" s="2"/>
      <c r="FK464" s="2"/>
      <c r="FL464" s="2"/>
      <c r="FM464" s="2"/>
      <c r="FN464" s="2"/>
      <c r="FO464" s="2"/>
      <c r="FP464" s="2"/>
      <c r="FQ464" s="2"/>
      <c r="FR464" s="2"/>
      <c r="FS464" s="2"/>
      <c r="FT464" s="2"/>
      <c r="FU464" s="2"/>
      <c r="FV464" s="2"/>
      <c r="FW464" s="2"/>
      <c r="FX464" s="2"/>
      <c r="FY464" s="2"/>
      <c r="FZ464" s="2"/>
      <c r="GA464" s="2"/>
      <c r="GB464" s="2"/>
      <c r="GC464" s="2"/>
      <c r="GD464" s="2"/>
      <c r="GE464" s="2"/>
      <c r="GF464" s="2"/>
      <c r="GG464" s="2"/>
      <c r="GH464" s="2"/>
      <c r="GI464" s="2"/>
      <c r="GJ464" s="2"/>
      <c r="GK464" s="2"/>
      <c r="GL464" s="2"/>
      <c r="GM464" s="2"/>
      <c r="GN464" s="2"/>
      <c r="GO464" s="2"/>
      <c r="GP464" s="2"/>
      <c r="GQ464" s="2"/>
      <c r="GR464" s="2"/>
      <c r="GS464" s="2"/>
      <c r="GT464" s="2"/>
      <c r="GU464" s="2"/>
      <c r="GV464" s="2"/>
      <c r="GW464" s="2"/>
      <c r="GX464" s="2"/>
      <c r="GY464" s="2"/>
      <c r="GZ464" s="2"/>
      <c r="HA464" s="2"/>
      <c r="HB464" s="2"/>
      <c r="HC464" s="2"/>
      <c r="HD464" s="2"/>
      <c r="HE464" s="2"/>
      <c r="HF464" s="2"/>
      <c r="HG464" s="2"/>
      <c r="HH464" s="2"/>
      <c r="HI464" s="2"/>
      <c r="HJ464" s="2"/>
      <c r="HK464" s="2"/>
      <c r="HL464" s="2"/>
      <c r="HM464" s="2"/>
      <c r="HN464" s="2"/>
      <c r="HO464" s="2"/>
      <c r="HP464" s="2"/>
      <c r="HQ464" s="2"/>
      <c r="HR464" s="2"/>
      <c r="HS464" s="2"/>
      <c r="HT464" s="2"/>
      <c r="HU464" s="2"/>
      <c r="HV464" s="2"/>
      <c r="HW464" s="2"/>
      <c r="HX464" s="2"/>
      <c r="HY464" s="2"/>
      <c r="HZ464" s="2"/>
      <c r="IA464" s="2"/>
      <c r="IB464" s="2"/>
      <c r="IC464" s="2"/>
      <c r="ID464" s="2"/>
      <c r="IE464" s="2"/>
      <c r="IF464" s="2"/>
      <c r="IG464" s="2"/>
      <c r="IH464" s="2"/>
      <c r="II464" s="2"/>
      <c r="IJ464" s="2"/>
      <c r="IK464" s="2"/>
      <c r="IL464" s="2"/>
      <c r="IM464" s="2"/>
      <c r="IN464" s="2"/>
      <c r="IO464" s="2"/>
      <c r="IP464" s="2"/>
      <c r="IQ464" s="2"/>
      <c r="IR464" s="2"/>
      <c r="IS464" s="2"/>
      <c r="IT464" s="2"/>
      <c r="IU464" s="2"/>
      <c r="IV464" s="2"/>
    </row>
    <row r="465" spans="1:256" ht="45" customHeight="1" thickTop="1" thickBot="1" x14ac:dyDescent="0.5">
      <c r="B465" s="86"/>
      <c r="C465" s="157" t="s">
        <v>521</v>
      </c>
      <c r="D465" s="158" t="s">
        <v>522</v>
      </c>
      <c r="E465" s="159"/>
      <c r="F465" s="313"/>
      <c r="G465" s="160"/>
      <c r="H465" s="160"/>
      <c r="I465" s="160">
        <f>I466</f>
        <v>7500</v>
      </c>
      <c r="J465" s="160">
        <f>J466</f>
        <v>7300</v>
      </c>
      <c r="K465" s="160">
        <f t="shared" ref="K465:M465" si="38">K466</f>
        <v>0</v>
      </c>
      <c r="L465" s="160">
        <f t="shared" si="38"/>
        <v>0</v>
      </c>
      <c r="M465" s="160">
        <f t="shared" si="38"/>
        <v>0</v>
      </c>
      <c r="N465" s="160"/>
      <c r="O465" s="160"/>
      <c r="P465" s="145"/>
      <c r="Q465" s="145"/>
      <c r="R465" s="145"/>
      <c r="S465" s="145"/>
      <c r="T465" s="145"/>
      <c r="U465" s="145"/>
      <c r="V465" s="145"/>
      <c r="W465" s="145"/>
      <c r="X465" s="145"/>
      <c r="Y465" s="145"/>
      <c r="Z465" s="145"/>
      <c r="AA465" s="145"/>
      <c r="AB465" s="145"/>
      <c r="AC465" s="145"/>
      <c r="AD465" s="145"/>
      <c r="AE465" s="145"/>
      <c r="AF465" s="145"/>
      <c r="AG465" s="145"/>
      <c r="AH465" s="145"/>
      <c r="AI465" s="145"/>
      <c r="AJ465" s="145"/>
      <c r="AK465" s="145"/>
      <c r="AL465" s="145"/>
      <c r="AM465" s="145"/>
      <c r="AN465" s="145"/>
      <c r="AO465" s="145"/>
      <c r="AP465" s="145"/>
      <c r="AQ465" s="145"/>
      <c r="AR465" s="145"/>
      <c r="AS465" s="145"/>
      <c r="AT465" s="145"/>
      <c r="AU465" s="145"/>
      <c r="AV465" s="145"/>
      <c r="AW465" s="145"/>
      <c r="AX465" s="145"/>
      <c r="AY465" s="145"/>
      <c r="AZ465" s="145"/>
      <c r="BA465" s="145"/>
      <c r="BB465" s="145"/>
      <c r="BC465" s="145"/>
      <c r="BD465" s="145"/>
      <c r="BE465" s="145"/>
      <c r="BF465" s="145"/>
      <c r="BG465" s="145"/>
      <c r="BH465" s="145"/>
      <c r="BI465" s="145"/>
      <c r="BJ465" s="145"/>
      <c r="BK465" s="145"/>
      <c r="BL465" s="145"/>
      <c r="BM465" s="145"/>
      <c r="BN465" s="145"/>
      <c r="BO465" s="145"/>
      <c r="BP465" s="145"/>
      <c r="BQ465" s="145"/>
      <c r="BR465" s="145"/>
      <c r="BS465" s="145"/>
      <c r="BT465" s="145"/>
      <c r="BU465" s="145"/>
      <c r="BV465" s="145"/>
      <c r="BW465" s="145"/>
      <c r="BX465" s="145"/>
      <c r="BY465" s="145"/>
      <c r="BZ465" s="145"/>
      <c r="CA465" s="145"/>
      <c r="CB465" s="145"/>
      <c r="CC465" s="145"/>
      <c r="CD465" s="145"/>
      <c r="CE465" s="145"/>
      <c r="CF465" s="145"/>
      <c r="CG465" s="145"/>
      <c r="CH465" s="145"/>
      <c r="CI465" s="145"/>
      <c r="CJ465" s="145"/>
      <c r="CK465" s="145"/>
      <c r="CL465" s="145"/>
      <c r="CM465" s="145"/>
      <c r="CN465" s="145"/>
      <c r="CO465" s="145"/>
      <c r="CP465" s="145"/>
      <c r="CQ465" s="145"/>
      <c r="CR465" s="145"/>
      <c r="CS465" s="145"/>
      <c r="CT465" s="145"/>
      <c r="CU465" s="145"/>
      <c r="CV465" s="145"/>
      <c r="CW465" s="145"/>
      <c r="CX465" s="145"/>
      <c r="CY465" s="145"/>
      <c r="CZ465" s="145"/>
      <c r="DA465" s="145"/>
      <c r="DB465" s="145"/>
      <c r="DC465" s="145"/>
      <c r="DD465" s="145"/>
      <c r="DE465" s="145"/>
      <c r="DF465" s="145"/>
      <c r="DG465" s="145"/>
      <c r="DH465" s="145"/>
      <c r="DI465" s="145"/>
      <c r="DJ465" s="145"/>
      <c r="DK465" s="145"/>
      <c r="DL465" s="145"/>
      <c r="DM465" s="145"/>
      <c r="DN465" s="145"/>
      <c r="DO465" s="145"/>
      <c r="DP465" s="145"/>
      <c r="DQ465" s="145"/>
      <c r="DR465" s="145"/>
      <c r="DS465" s="145"/>
      <c r="DT465" s="145"/>
      <c r="DU465" s="145"/>
      <c r="DV465" s="145"/>
      <c r="DW465" s="145"/>
      <c r="DX465" s="145"/>
      <c r="DY465" s="145"/>
      <c r="DZ465" s="145"/>
      <c r="EA465" s="145"/>
      <c r="EB465" s="145"/>
      <c r="EC465" s="145"/>
      <c r="ED465" s="145"/>
      <c r="EE465" s="145"/>
      <c r="EF465" s="145"/>
      <c r="EG465" s="145"/>
      <c r="EH465" s="145"/>
      <c r="EI465" s="145"/>
      <c r="EJ465" s="145"/>
      <c r="EK465" s="145"/>
      <c r="EL465" s="145"/>
      <c r="EM465" s="145"/>
      <c r="EN465" s="145"/>
      <c r="EO465" s="145"/>
      <c r="EP465" s="145"/>
      <c r="EQ465" s="145"/>
      <c r="ER465" s="145"/>
      <c r="ES465" s="145"/>
      <c r="ET465" s="145"/>
      <c r="EU465" s="145"/>
      <c r="EV465" s="145"/>
      <c r="EW465" s="145"/>
      <c r="EX465" s="145"/>
      <c r="EY465" s="145"/>
      <c r="EZ465" s="145"/>
      <c r="FA465" s="145"/>
      <c r="FB465" s="145"/>
      <c r="FC465" s="145"/>
      <c r="FD465" s="145"/>
      <c r="FE465" s="145"/>
      <c r="FF465" s="145"/>
      <c r="FG465" s="145"/>
      <c r="FH465" s="145"/>
      <c r="FI465" s="145"/>
      <c r="FJ465" s="145"/>
      <c r="FK465" s="145"/>
      <c r="FL465" s="145"/>
      <c r="FM465" s="145"/>
      <c r="FN465" s="145"/>
      <c r="FO465" s="145"/>
      <c r="FP465" s="145"/>
      <c r="FQ465" s="145"/>
      <c r="FR465" s="145"/>
      <c r="FS465" s="145"/>
      <c r="FT465" s="145"/>
      <c r="FU465" s="145"/>
      <c r="FV465" s="145"/>
      <c r="FW465" s="145"/>
      <c r="FX465" s="145"/>
      <c r="FY465" s="145"/>
      <c r="FZ465" s="145"/>
      <c r="GA465" s="145"/>
      <c r="GB465" s="145"/>
      <c r="GC465" s="145"/>
      <c r="GD465" s="145"/>
      <c r="GE465" s="145"/>
      <c r="GF465" s="145"/>
      <c r="GG465" s="145"/>
      <c r="GH465" s="145"/>
      <c r="GI465" s="145"/>
      <c r="GJ465" s="145"/>
      <c r="GK465" s="145"/>
      <c r="GL465" s="145"/>
      <c r="GM465" s="145"/>
      <c r="GN465" s="145"/>
      <c r="GO465" s="145"/>
      <c r="GP465" s="145"/>
      <c r="GQ465" s="145"/>
      <c r="GR465" s="145"/>
      <c r="GS465" s="145"/>
      <c r="GT465" s="145"/>
      <c r="GU465" s="145"/>
      <c r="GV465" s="145"/>
      <c r="GW465" s="145"/>
      <c r="GX465" s="145"/>
      <c r="GY465" s="145"/>
      <c r="GZ465" s="145"/>
      <c r="HA465" s="145"/>
      <c r="HB465" s="145"/>
      <c r="HC465" s="145"/>
      <c r="HD465" s="145"/>
      <c r="HE465" s="145"/>
      <c r="HF465" s="145"/>
      <c r="HG465" s="145"/>
      <c r="HH465" s="145"/>
      <c r="HI465" s="145"/>
      <c r="HJ465" s="145"/>
      <c r="HK465" s="145"/>
      <c r="HL465" s="145"/>
      <c r="HM465" s="145"/>
      <c r="HN465" s="145"/>
      <c r="HO465" s="145"/>
      <c r="HP465" s="145"/>
      <c r="HQ465" s="145"/>
      <c r="HR465" s="145"/>
      <c r="HS465" s="145"/>
      <c r="HT465" s="145"/>
      <c r="HU465" s="145"/>
      <c r="HV465" s="145"/>
      <c r="HW465" s="145"/>
      <c r="HX465" s="145"/>
      <c r="HY465" s="145"/>
      <c r="HZ465" s="145"/>
      <c r="IA465" s="145"/>
      <c r="IB465" s="145"/>
      <c r="IC465" s="145"/>
      <c r="ID465" s="145"/>
      <c r="IE465" s="145"/>
      <c r="IF465" s="145"/>
      <c r="IG465" s="145"/>
      <c r="IH465" s="145"/>
      <c r="II465" s="145"/>
      <c r="IJ465" s="145"/>
      <c r="IK465" s="145"/>
      <c r="IL465" s="145"/>
      <c r="IM465" s="145"/>
      <c r="IN465" s="145"/>
      <c r="IO465" s="145"/>
      <c r="IP465" s="145"/>
      <c r="IQ465" s="145"/>
      <c r="IR465" s="145"/>
      <c r="IS465" s="145"/>
      <c r="IT465" s="145"/>
      <c r="IU465" s="145"/>
      <c r="IV465" s="145"/>
    </row>
    <row r="466" spans="1:256" ht="45" customHeight="1" thickTop="1" x14ac:dyDescent="0.5">
      <c r="B466" s="29"/>
      <c r="C466" s="56" t="s">
        <v>523</v>
      </c>
      <c r="D466" s="142" t="s">
        <v>524</v>
      </c>
      <c r="E466" s="57"/>
      <c r="F466" s="164" t="s">
        <v>127</v>
      </c>
      <c r="G466" s="168"/>
      <c r="H466" s="53"/>
      <c r="I466" s="53">
        <f>SUM(I467:I470)</f>
        <v>7500</v>
      </c>
      <c r="J466" s="53">
        <f>SUM(J467:J470)</f>
        <v>7300</v>
      </c>
      <c r="K466" s="53">
        <f>SUM(K467:K470)</f>
        <v>0</v>
      </c>
      <c r="L466" s="53"/>
      <c r="M466" s="53"/>
      <c r="N466" s="53"/>
      <c r="O466" s="53"/>
      <c r="P466" s="23"/>
      <c r="Q466" s="23"/>
      <c r="R466" s="23"/>
      <c r="S466" s="23"/>
      <c r="T466" s="23"/>
      <c r="U466" s="23"/>
      <c r="V466" s="23"/>
      <c r="W466" s="23"/>
      <c r="X466" s="23"/>
      <c r="Y466" s="23"/>
      <c r="Z466" s="23"/>
      <c r="AA466" s="23"/>
      <c r="AB466" s="23"/>
      <c r="AC466" s="23"/>
      <c r="AD466" s="23"/>
      <c r="AE466" s="23"/>
      <c r="AF466" s="23"/>
      <c r="AG466" s="23"/>
      <c r="AH466" s="23"/>
      <c r="AI466" s="23"/>
      <c r="AJ466" s="23"/>
      <c r="AK466" s="23"/>
      <c r="AL466" s="23"/>
      <c r="AM466" s="23"/>
      <c r="AN466" s="23"/>
      <c r="AO466" s="23"/>
      <c r="AP466" s="23"/>
      <c r="AQ466" s="23"/>
      <c r="AR466" s="23"/>
      <c r="AS466" s="23"/>
      <c r="AT466" s="23"/>
      <c r="AU466" s="23"/>
      <c r="AV466" s="23"/>
      <c r="AW466" s="23"/>
      <c r="AX466" s="23"/>
      <c r="AY466" s="23"/>
      <c r="AZ466" s="23"/>
      <c r="BA466" s="23"/>
      <c r="BB466" s="23"/>
      <c r="BC466" s="23"/>
      <c r="BD466" s="23"/>
      <c r="BE466" s="23"/>
      <c r="BF466" s="23"/>
      <c r="BG466" s="23"/>
      <c r="BH466" s="23"/>
      <c r="BI466" s="23"/>
      <c r="BJ466" s="23"/>
      <c r="BK466" s="23"/>
      <c r="BL466" s="23"/>
      <c r="BM466" s="23"/>
      <c r="BN466" s="23"/>
      <c r="BO466" s="23"/>
      <c r="BP466" s="23"/>
      <c r="BQ466" s="23"/>
      <c r="BR466" s="23"/>
      <c r="BS466" s="23"/>
      <c r="BT466" s="23"/>
      <c r="BU466" s="23"/>
      <c r="BV466" s="23"/>
      <c r="BW466" s="23"/>
      <c r="BX466" s="23"/>
      <c r="BY466" s="23"/>
      <c r="BZ466" s="23"/>
      <c r="CA466" s="23"/>
      <c r="CB466" s="23"/>
      <c r="CC466" s="23"/>
      <c r="CD466" s="23"/>
      <c r="CE466" s="23"/>
      <c r="CF466" s="23"/>
      <c r="CG466" s="23"/>
      <c r="CH466" s="23"/>
      <c r="CI466" s="23"/>
      <c r="CJ466" s="23"/>
      <c r="CK466" s="23"/>
      <c r="CL466" s="23"/>
      <c r="CM466" s="23"/>
      <c r="CN466" s="23"/>
      <c r="CO466" s="23"/>
      <c r="CP466" s="23"/>
      <c r="CQ466" s="23"/>
      <c r="CR466" s="23"/>
      <c r="CS466" s="23"/>
      <c r="CT466" s="23"/>
      <c r="CU466" s="23"/>
      <c r="CV466" s="23"/>
      <c r="CW466" s="23"/>
      <c r="CX466" s="23"/>
      <c r="CY466" s="23"/>
      <c r="CZ466" s="23"/>
      <c r="DA466" s="23"/>
      <c r="DB466" s="23"/>
      <c r="DC466" s="23"/>
      <c r="DD466" s="23"/>
      <c r="DE466" s="23"/>
      <c r="DF466" s="23"/>
      <c r="DG466" s="23"/>
      <c r="DH466" s="23"/>
      <c r="DI466" s="23"/>
      <c r="DJ466" s="23"/>
      <c r="DK466" s="23"/>
      <c r="DL466" s="23"/>
      <c r="DM466" s="23"/>
      <c r="DN466" s="23"/>
      <c r="DO466" s="23"/>
      <c r="DP466" s="23"/>
      <c r="DQ466" s="23"/>
      <c r="DR466" s="23"/>
      <c r="DS466" s="23"/>
      <c r="DT466" s="23"/>
      <c r="DU466" s="23"/>
      <c r="DV466" s="23"/>
      <c r="DW466" s="23"/>
      <c r="DX466" s="23"/>
      <c r="DY466" s="23"/>
      <c r="DZ466" s="23"/>
      <c r="EA466" s="23"/>
      <c r="EB466" s="23"/>
      <c r="EC466" s="23"/>
      <c r="ED466" s="23"/>
      <c r="EE466" s="23"/>
      <c r="EF466" s="23"/>
      <c r="EG466" s="23"/>
      <c r="EH466" s="23"/>
      <c r="EI466" s="23"/>
      <c r="EJ466" s="23"/>
      <c r="EK466" s="23"/>
      <c r="EL466" s="23"/>
      <c r="EM466" s="23"/>
      <c r="EN466" s="23"/>
      <c r="EO466" s="23"/>
      <c r="EP466" s="23"/>
      <c r="EQ466" s="23"/>
      <c r="ER466" s="23"/>
      <c r="ES466" s="23"/>
      <c r="ET466" s="23"/>
      <c r="EU466" s="23"/>
      <c r="EV466" s="23"/>
      <c r="EW466" s="23"/>
      <c r="EX466" s="23"/>
      <c r="EY466" s="23"/>
      <c r="EZ466" s="23"/>
      <c r="FA466" s="23"/>
      <c r="FB466" s="23"/>
      <c r="FC466" s="23"/>
      <c r="FD466" s="23"/>
      <c r="FE466" s="23"/>
      <c r="FF466" s="23"/>
      <c r="FG466" s="23"/>
      <c r="FH466" s="23"/>
      <c r="FI466" s="23"/>
      <c r="FJ466" s="23"/>
      <c r="FK466" s="23"/>
      <c r="FL466" s="23"/>
      <c r="FM466" s="23"/>
      <c r="FN466" s="23"/>
      <c r="FO466" s="23"/>
      <c r="FP466" s="23"/>
      <c r="FQ466" s="23"/>
      <c r="FR466" s="23"/>
      <c r="FS466" s="23"/>
      <c r="FT466" s="23"/>
      <c r="FU466" s="23"/>
      <c r="FV466" s="23"/>
      <c r="FW466" s="23"/>
      <c r="FX466" s="23"/>
      <c r="FY466" s="23"/>
      <c r="FZ466" s="23"/>
      <c r="GA466" s="23"/>
      <c r="GB466" s="23"/>
      <c r="GC466" s="23"/>
      <c r="GD466" s="23"/>
      <c r="GE466" s="23"/>
      <c r="GF466" s="23"/>
      <c r="GG466" s="23"/>
      <c r="GH466" s="23"/>
      <c r="GI466" s="23"/>
      <c r="GJ466" s="23"/>
      <c r="GK466" s="23"/>
      <c r="GL466" s="23"/>
      <c r="GM466" s="23"/>
      <c r="GN466" s="23"/>
      <c r="GO466" s="23"/>
      <c r="GP466" s="23"/>
      <c r="GQ466" s="23"/>
      <c r="GR466" s="23"/>
      <c r="GS466" s="23"/>
      <c r="GT466" s="23"/>
      <c r="GU466" s="23"/>
      <c r="GV466" s="23"/>
      <c r="GW466" s="23"/>
      <c r="GX466" s="23"/>
      <c r="GY466" s="23"/>
      <c r="GZ466" s="23"/>
      <c r="HA466" s="23"/>
      <c r="HB466" s="23"/>
      <c r="HC466" s="23"/>
      <c r="HD466" s="23"/>
      <c r="HE466" s="23"/>
      <c r="HF466" s="23"/>
      <c r="HG466" s="23"/>
      <c r="HH466" s="23"/>
      <c r="HI466" s="23"/>
      <c r="HJ466" s="23"/>
      <c r="HK466" s="23"/>
      <c r="HL466" s="23"/>
      <c r="HM466" s="23"/>
      <c r="HN466" s="23"/>
      <c r="HO466" s="23"/>
      <c r="HP466" s="23"/>
      <c r="HQ466" s="23"/>
      <c r="HR466" s="23"/>
      <c r="HS466" s="23"/>
      <c r="HT466" s="23"/>
      <c r="HU466" s="23"/>
      <c r="HV466" s="23"/>
      <c r="HW466" s="23"/>
      <c r="HX466" s="23"/>
      <c r="HY466" s="23"/>
      <c r="HZ466" s="23"/>
      <c r="IA466" s="23"/>
      <c r="IB466" s="23"/>
      <c r="IC466" s="23"/>
      <c r="ID466" s="23"/>
      <c r="IE466" s="23"/>
      <c r="IF466" s="23"/>
      <c r="IG466" s="23"/>
      <c r="IH466" s="23"/>
      <c r="II466" s="23"/>
      <c r="IJ466" s="23"/>
      <c r="IK466" s="23"/>
      <c r="IL466" s="23"/>
      <c r="IM466" s="23"/>
      <c r="IN466" s="23"/>
      <c r="IO466" s="23"/>
      <c r="IP466" s="23"/>
      <c r="IQ466" s="23"/>
      <c r="IR466" s="23"/>
      <c r="IS466" s="23"/>
      <c r="IT466" s="23"/>
      <c r="IU466" s="23"/>
      <c r="IV466" s="23"/>
    </row>
    <row r="467" spans="1:256" ht="45" customHeight="1" x14ac:dyDescent="0.5">
      <c r="B467" s="86"/>
      <c r="C467" s="146"/>
      <c r="D467" s="142"/>
      <c r="E467" s="57" t="s">
        <v>19</v>
      </c>
      <c r="F467" s="143" t="s">
        <v>525</v>
      </c>
      <c r="G467" s="357"/>
      <c r="H467" s="85"/>
      <c r="I467" s="85">
        <v>6900</v>
      </c>
      <c r="J467" s="85">
        <v>6900</v>
      </c>
      <c r="K467" s="85"/>
      <c r="L467" s="85"/>
      <c r="M467" s="85"/>
      <c r="N467" s="85"/>
      <c r="O467" s="85"/>
      <c r="P467" s="94"/>
      <c r="Q467" s="94"/>
      <c r="R467" s="94"/>
      <c r="S467" s="94"/>
      <c r="T467" s="94"/>
      <c r="U467" s="94"/>
      <c r="V467" s="94"/>
      <c r="W467" s="94"/>
      <c r="X467" s="94"/>
      <c r="Y467" s="94"/>
      <c r="Z467" s="94"/>
      <c r="AA467" s="94"/>
      <c r="AB467" s="94"/>
      <c r="AC467" s="94"/>
      <c r="AD467" s="94"/>
      <c r="AE467" s="94"/>
      <c r="AF467" s="94"/>
      <c r="AG467" s="94"/>
      <c r="AH467" s="94"/>
      <c r="AI467" s="94"/>
      <c r="AJ467" s="94"/>
      <c r="AK467" s="94"/>
      <c r="AL467" s="94"/>
      <c r="AM467" s="94"/>
      <c r="AN467" s="94"/>
      <c r="AO467" s="94"/>
      <c r="AP467" s="94"/>
      <c r="AQ467" s="94"/>
      <c r="AR467" s="94"/>
      <c r="AS467" s="94"/>
      <c r="AT467" s="94"/>
      <c r="AU467" s="94"/>
      <c r="AV467" s="94"/>
      <c r="AW467" s="94"/>
      <c r="AX467" s="94"/>
      <c r="AY467" s="94"/>
      <c r="AZ467" s="94"/>
      <c r="BA467" s="94"/>
      <c r="BB467" s="94"/>
      <c r="BC467" s="94"/>
      <c r="BD467" s="94"/>
      <c r="BE467" s="94"/>
      <c r="BF467" s="94"/>
      <c r="BG467" s="94"/>
      <c r="BH467" s="94"/>
      <c r="BI467" s="94"/>
      <c r="BJ467" s="94"/>
      <c r="BK467" s="94"/>
      <c r="BL467" s="94"/>
      <c r="BM467" s="94"/>
      <c r="BN467" s="94"/>
      <c r="BO467" s="94"/>
      <c r="BP467" s="94"/>
      <c r="BQ467" s="94"/>
      <c r="BR467" s="94"/>
      <c r="BS467" s="94"/>
      <c r="BT467" s="94"/>
      <c r="BU467" s="94"/>
      <c r="BV467" s="94"/>
      <c r="BW467" s="94"/>
      <c r="BX467" s="94"/>
      <c r="BY467" s="94"/>
      <c r="BZ467" s="94"/>
      <c r="CA467" s="94"/>
      <c r="CB467" s="94"/>
      <c r="CC467" s="94"/>
      <c r="CD467" s="94"/>
      <c r="CE467" s="94"/>
      <c r="CF467" s="94"/>
      <c r="CG467" s="94"/>
      <c r="CH467" s="94"/>
      <c r="CI467" s="94"/>
      <c r="CJ467" s="94"/>
      <c r="CK467" s="94"/>
      <c r="CL467" s="94"/>
      <c r="CM467" s="94"/>
      <c r="CN467" s="94"/>
      <c r="CO467" s="94"/>
      <c r="CP467" s="94"/>
      <c r="CQ467" s="94"/>
      <c r="CR467" s="94"/>
      <c r="CS467" s="94"/>
      <c r="CT467" s="94"/>
      <c r="CU467" s="94"/>
      <c r="CV467" s="94"/>
      <c r="CW467" s="94"/>
      <c r="CX467" s="94"/>
      <c r="CY467" s="94"/>
      <c r="CZ467" s="94"/>
      <c r="DA467" s="94"/>
      <c r="DB467" s="94"/>
      <c r="DC467" s="94"/>
      <c r="DD467" s="94"/>
      <c r="DE467" s="94"/>
      <c r="DF467" s="94"/>
      <c r="DG467" s="94"/>
      <c r="DH467" s="94"/>
      <c r="DI467" s="94"/>
      <c r="DJ467" s="94"/>
      <c r="DK467" s="94"/>
      <c r="DL467" s="94"/>
      <c r="DM467" s="94"/>
      <c r="DN467" s="94"/>
      <c r="DO467" s="94"/>
      <c r="DP467" s="94"/>
      <c r="DQ467" s="94"/>
      <c r="DR467" s="94"/>
      <c r="DS467" s="94"/>
      <c r="DT467" s="94"/>
      <c r="DU467" s="94"/>
      <c r="DV467" s="94"/>
      <c r="DW467" s="94"/>
      <c r="DX467" s="94"/>
      <c r="DY467" s="94"/>
      <c r="DZ467" s="94"/>
      <c r="EA467" s="94"/>
      <c r="EB467" s="94"/>
      <c r="EC467" s="94"/>
      <c r="ED467" s="94"/>
      <c r="EE467" s="94"/>
      <c r="EF467" s="94"/>
      <c r="EG467" s="94"/>
      <c r="EH467" s="94"/>
      <c r="EI467" s="94"/>
      <c r="EJ467" s="94"/>
      <c r="EK467" s="94"/>
      <c r="EL467" s="94"/>
      <c r="EM467" s="94"/>
      <c r="EN467" s="94"/>
      <c r="EO467" s="94"/>
      <c r="EP467" s="94"/>
      <c r="EQ467" s="94"/>
      <c r="ER467" s="94"/>
      <c r="ES467" s="94"/>
      <c r="ET467" s="94"/>
      <c r="EU467" s="94"/>
      <c r="EV467" s="94"/>
      <c r="EW467" s="94"/>
      <c r="EX467" s="94"/>
      <c r="EY467" s="94"/>
      <c r="EZ467" s="94"/>
      <c r="FA467" s="94"/>
      <c r="FB467" s="94"/>
      <c r="FC467" s="94"/>
      <c r="FD467" s="94"/>
      <c r="FE467" s="94"/>
      <c r="FF467" s="94"/>
      <c r="FG467" s="94"/>
      <c r="FH467" s="94"/>
      <c r="FI467" s="94"/>
      <c r="FJ467" s="94"/>
      <c r="FK467" s="94"/>
      <c r="FL467" s="94"/>
      <c r="FM467" s="94"/>
      <c r="FN467" s="94"/>
      <c r="FO467" s="94"/>
      <c r="FP467" s="94"/>
      <c r="FQ467" s="94"/>
      <c r="FR467" s="94"/>
      <c r="FS467" s="94"/>
      <c r="FT467" s="94"/>
      <c r="FU467" s="94"/>
      <c r="FV467" s="94"/>
      <c r="FW467" s="94"/>
      <c r="FX467" s="94"/>
      <c r="FY467" s="94"/>
      <c r="FZ467" s="94"/>
      <c r="GA467" s="94"/>
      <c r="GB467" s="94"/>
      <c r="GC467" s="94"/>
      <c r="GD467" s="94"/>
      <c r="GE467" s="94"/>
      <c r="GF467" s="94"/>
      <c r="GG467" s="94"/>
      <c r="GH467" s="94"/>
      <c r="GI467" s="94"/>
      <c r="GJ467" s="94"/>
      <c r="GK467" s="94"/>
      <c r="GL467" s="94"/>
      <c r="GM467" s="94"/>
      <c r="GN467" s="94"/>
      <c r="GO467" s="94"/>
      <c r="GP467" s="94"/>
      <c r="GQ467" s="94"/>
      <c r="GR467" s="94"/>
      <c r="GS467" s="94"/>
      <c r="GT467" s="94"/>
      <c r="GU467" s="94"/>
      <c r="GV467" s="94"/>
      <c r="GW467" s="94"/>
      <c r="GX467" s="94"/>
      <c r="GY467" s="94"/>
      <c r="GZ467" s="94"/>
      <c r="HA467" s="94"/>
      <c r="HB467" s="94"/>
      <c r="HC467" s="94"/>
      <c r="HD467" s="94"/>
      <c r="HE467" s="94"/>
      <c r="HF467" s="94"/>
      <c r="HG467" s="94"/>
      <c r="HH467" s="94"/>
      <c r="HI467" s="94"/>
      <c r="HJ467" s="94"/>
      <c r="HK467" s="94"/>
      <c r="HL467" s="94"/>
      <c r="HM467" s="94"/>
      <c r="HN467" s="94"/>
      <c r="HO467" s="94"/>
      <c r="HP467" s="94"/>
      <c r="HQ467" s="94"/>
      <c r="HR467" s="94"/>
      <c r="HS467" s="94"/>
      <c r="HT467" s="94"/>
      <c r="HU467" s="94"/>
      <c r="HV467" s="94"/>
      <c r="HW467" s="94"/>
      <c r="HX467" s="94"/>
      <c r="HY467" s="94"/>
      <c r="HZ467" s="94"/>
      <c r="IA467" s="94"/>
      <c r="IB467" s="94"/>
      <c r="IC467" s="94"/>
      <c r="ID467" s="94"/>
      <c r="IE467" s="94"/>
      <c r="IF467" s="94"/>
      <c r="IG467" s="94"/>
      <c r="IH467" s="94"/>
      <c r="II467" s="94"/>
      <c r="IJ467" s="94"/>
      <c r="IK467" s="94"/>
      <c r="IL467" s="94"/>
      <c r="IM467" s="94"/>
      <c r="IN467" s="94"/>
      <c r="IO467" s="94"/>
      <c r="IP467" s="94"/>
      <c r="IQ467" s="94"/>
      <c r="IR467" s="94"/>
      <c r="IS467" s="94"/>
      <c r="IT467" s="94"/>
      <c r="IU467" s="94"/>
      <c r="IV467" s="94"/>
    </row>
    <row r="468" spans="1:256" ht="45" customHeight="1" x14ac:dyDescent="0.5">
      <c r="B468" s="86"/>
      <c r="C468" s="82"/>
      <c r="D468" s="174"/>
      <c r="E468" s="81" t="s">
        <v>21</v>
      </c>
      <c r="F468" s="137" t="s">
        <v>526</v>
      </c>
      <c r="G468" s="358"/>
      <c r="H468" s="147"/>
      <c r="I468" s="147">
        <v>400</v>
      </c>
      <c r="J468" s="147">
        <v>200</v>
      </c>
      <c r="K468" s="147"/>
      <c r="L468" s="147"/>
      <c r="M468" s="147"/>
      <c r="N468" s="147"/>
      <c r="O468" s="147"/>
      <c r="P468" s="145"/>
      <c r="Q468" s="145"/>
      <c r="R468" s="145"/>
      <c r="S468" s="145"/>
      <c r="T468" s="145"/>
      <c r="U468" s="145"/>
      <c r="V468" s="145"/>
      <c r="W468" s="145"/>
      <c r="X468" s="145"/>
      <c r="Y468" s="145"/>
      <c r="Z468" s="145"/>
      <c r="AA468" s="145"/>
      <c r="AB468" s="145"/>
      <c r="AC468" s="145"/>
      <c r="AD468" s="145"/>
      <c r="AE468" s="145"/>
      <c r="AF468" s="145"/>
      <c r="AG468" s="145"/>
      <c r="AH468" s="145"/>
      <c r="AI468" s="145"/>
      <c r="AJ468" s="145"/>
      <c r="AK468" s="145"/>
      <c r="AL468" s="145"/>
      <c r="AM468" s="145"/>
      <c r="AN468" s="145"/>
      <c r="AO468" s="145"/>
      <c r="AP468" s="145"/>
      <c r="AQ468" s="145"/>
      <c r="AR468" s="145"/>
      <c r="AS468" s="145"/>
      <c r="AT468" s="145"/>
      <c r="AU468" s="145"/>
      <c r="AV468" s="145"/>
      <c r="AW468" s="145"/>
      <c r="AX468" s="145"/>
      <c r="AY468" s="145"/>
      <c r="AZ468" s="145"/>
      <c r="BA468" s="145"/>
      <c r="BB468" s="145"/>
      <c r="BC468" s="145"/>
      <c r="BD468" s="145"/>
      <c r="BE468" s="145"/>
      <c r="BF468" s="145"/>
      <c r="BG468" s="145"/>
      <c r="BH468" s="145"/>
      <c r="BI468" s="145"/>
      <c r="BJ468" s="145"/>
      <c r="BK468" s="145"/>
      <c r="BL468" s="145"/>
      <c r="BM468" s="145"/>
      <c r="BN468" s="145"/>
      <c r="BO468" s="145"/>
      <c r="BP468" s="145"/>
      <c r="BQ468" s="145"/>
      <c r="BR468" s="145"/>
      <c r="BS468" s="145"/>
      <c r="BT468" s="145"/>
      <c r="BU468" s="145"/>
      <c r="BV468" s="145"/>
      <c r="BW468" s="145"/>
      <c r="BX468" s="145"/>
      <c r="BY468" s="145"/>
      <c r="BZ468" s="145"/>
      <c r="CA468" s="145"/>
      <c r="CB468" s="145"/>
      <c r="CC468" s="145"/>
      <c r="CD468" s="145"/>
      <c r="CE468" s="145"/>
      <c r="CF468" s="145"/>
      <c r="CG468" s="145"/>
      <c r="CH468" s="145"/>
      <c r="CI468" s="145"/>
      <c r="CJ468" s="145"/>
      <c r="CK468" s="145"/>
      <c r="CL468" s="145"/>
      <c r="CM468" s="145"/>
      <c r="CN468" s="145"/>
      <c r="CO468" s="145"/>
      <c r="CP468" s="145"/>
      <c r="CQ468" s="145"/>
      <c r="CR468" s="145"/>
      <c r="CS468" s="145"/>
      <c r="CT468" s="145"/>
      <c r="CU468" s="145"/>
      <c r="CV468" s="145"/>
      <c r="CW468" s="145"/>
      <c r="CX468" s="145"/>
      <c r="CY468" s="145"/>
      <c r="CZ468" s="145"/>
      <c r="DA468" s="145"/>
      <c r="DB468" s="145"/>
      <c r="DC468" s="145"/>
      <c r="DD468" s="145"/>
      <c r="DE468" s="145"/>
      <c r="DF468" s="145"/>
      <c r="DG468" s="145"/>
      <c r="DH468" s="145"/>
      <c r="DI468" s="145"/>
      <c r="DJ468" s="145"/>
      <c r="DK468" s="145"/>
      <c r="DL468" s="145"/>
      <c r="DM468" s="145"/>
      <c r="DN468" s="145"/>
      <c r="DO468" s="145"/>
      <c r="DP468" s="145"/>
      <c r="DQ468" s="145"/>
      <c r="DR468" s="145"/>
      <c r="DS468" s="145"/>
      <c r="DT468" s="145"/>
      <c r="DU468" s="145"/>
      <c r="DV468" s="145"/>
      <c r="DW468" s="145"/>
      <c r="DX468" s="145"/>
      <c r="DY468" s="145"/>
      <c r="DZ468" s="145"/>
      <c r="EA468" s="145"/>
      <c r="EB468" s="145"/>
      <c r="EC468" s="145"/>
      <c r="ED468" s="145"/>
      <c r="EE468" s="145"/>
      <c r="EF468" s="145"/>
      <c r="EG468" s="145"/>
      <c r="EH468" s="145"/>
      <c r="EI468" s="145"/>
      <c r="EJ468" s="145"/>
      <c r="EK468" s="145"/>
      <c r="EL468" s="145"/>
      <c r="EM468" s="145"/>
      <c r="EN468" s="145"/>
      <c r="EO468" s="145"/>
      <c r="EP468" s="145"/>
      <c r="EQ468" s="145"/>
      <c r="ER468" s="145"/>
      <c r="ES468" s="145"/>
      <c r="ET468" s="145"/>
      <c r="EU468" s="145"/>
      <c r="EV468" s="145"/>
      <c r="EW468" s="145"/>
      <c r="EX468" s="145"/>
      <c r="EY468" s="145"/>
      <c r="EZ468" s="145"/>
      <c r="FA468" s="145"/>
      <c r="FB468" s="145"/>
      <c r="FC468" s="145"/>
      <c r="FD468" s="145"/>
      <c r="FE468" s="145"/>
      <c r="FF468" s="145"/>
      <c r="FG468" s="145"/>
      <c r="FH468" s="145"/>
      <c r="FI468" s="145"/>
      <c r="FJ468" s="145"/>
      <c r="FK468" s="145"/>
      <c r="FL468" s="145"/>
      <c r="FM468" s="145"/>
      <c r="FN468" s="145"/>
      <c r="FO468" s="145"/>
      <c r="FP468" s="145"/>
      <c r="FQ468" s="145"/>
      <c r="FR468" s="145"/>
      <c r="FS468" s="145"/>
      <c r="FT468" s="145"/>
      <c r="FU468" s="145"/>
      <c r="FV468" s="145"/>
      <c r="FW468" s="145"/>
      <c r="FX468" s="145"/>
      <c r="FY468" s="145"/>
      <c r="FZ468" s="145"/>
      <c r="GA468" s="145"/>
      <c r="GB468" s="145"/>
      <c r="GC468" s="145"/>
      <c r="GD468" s="145"/>
      <c r="GE468" s="145"/>
      <c r="GF468" s="145"/>
      <c r="GG468" s="145"/>
      <c r="GH468" s="145"/>
      <c r="GI468" s="145"/>
      <c r="GJ468" s="145"/>
      <c r="GK468" s="145"/>
      <c r="GL468" s="145"/>
      <c r="GM468" s="145"/>
      <c r="GN468" s="145"/>
      <c r="GO468" s="145"/>
      <c r="GP468" s="145"/>
      <c r="GQ468" s="145"/>
      <c r="GR468" s="145"/>
      <c r="GS468" s="145"/>
      <c r="GT468" s="145"/>
      <c r="GU468" s="145"/>
      <c r="GV468" s="145"/>
      <c r="GW468" s="145"/>
      <c r="GX468" s="145"/>
      <c r="GY468" s="145"/>
      <c r="GZ468" s="145"/>
      <c r="HA468" s="145"/>
      <c r="HB468" s="145"/>
      <c r="HC468" s="145"/>
      <c r="HD468" s="145"/>
      <c r="HE468" s="145"/>
      <c r="HF468" s="145"/>
      <c r="HG468" s="145"/>
      <c r="HH468" s="145"/>
      <c r="HI468" s="145"/>
      <c r="HJ468" s="145"/>
      <c r="HK468" s="145"/>
      <c r="HL468" s="145"/>
      <c r="HM468" s="145"/>
      <c r="HN468" s="145"/>
      <c r="HO468" s="145"/>
      <c r="HP468" s="145"/>
      <c r="HQ468" s="145"/>
      <c r="HR468" s="145"/>
      <c r="HS468" s="145"/>
      <c r="HT468" s="145"/>
      <c r="HU468" s="145"/>
      <c r="HV468" s="145"/>
      <c r="HW468" s="145"/>
      <c r="HX468" s="145"/>
      <c r="HY468" s="145"/>
      <c r="HZ468" s="145"/>
      <c r="IA468" s="145"/>
      <c r="IB468" s="145"/>
      <c r="IC468" s="145"/>
      <c r="ID468" s="145"/>
      <c r="IE468" s="145"/>
      <c r="IF468" s="145"/>
      <c r="IG468" s="145"/>
      <c r="IH468" s="145"/>
      <c r="II468" s="145"/>
      <c r="IJ468" s="145"/>
      <c r="IK468" s="145"/>
      <c r="IL468" s="145"/>
      <c r="IM468" s="145"/>
      <c r="IN468" s="145"/>
      <c r="IO468" s="145"/>
      <c r="IP468" s="145"/>
      <c r="IQ468" s="145"/>
      <c r="IR468" s="145"/>
      <c r="IS468" s="145"/>
      <c r="IT468" s="145"/>
      <c r="IU468" s="145"/>
      <c r="IV468" s="145"/>
    </row>
    <row r="469" spans="1:256" ht="45" customHeight="1" x14ac:dyDescent="0.5">
      <c r="B469" s="94"/>
      <c r="C469" s="82"/>
      <c r="D469" s="82"/>
      <c r="E469" s="359" t="s">
        <v>77</v>
      </c>
      <c r="F469" s="82" t="s">
        <v>527</v>
      </c>
      <c r="G469" s="82"/>
      <c r="H469" s="173"/>
      <c r="I469" s="173">
        <v>100</v>
      </c>
      <c r="J469" s="173">
        <v>100</v>
      </c>
      <c r="K469" s="173"/>
      <c r="L469" s="173"/>
      <c r="M469" s="82"/>
      <c r="N469" s="82"/>
      <c r="O469" s="82"/>
      <c r="P469" s="145"/>
      <c r="Q469" s="145"/>
      <c r="R469" s="145"/>
      <c r="S469" s="145"/>
      <c r="T469" s="145"/>
      <c r="U469" s="145"/>
      <c r="V469" s="145"/>
      <c r="W469" s="145"/>
      <c r="X469" s="145"/>
      <c r="Y469" s="145"/>
      <c r="Z469" s="145"/>
      <c r="AA469" s="145"/>
      <c r="AB469" s="145"/>
      <c r="AC469" s="145"/>
      <c r="AD469" s="145"/>
      <c r="AE469" s="145"/>
      <c r="AF469" s="145"/>
      <c r="AG469" s="145"/>
      <c r="AH469" s="145"/>
      <c r="AI469" s="145"/>
      <c r="AJ469" s="145"/>
      <c r="AK469" s="145"/>
      <c r="AL469" s="145"/>
      <c r="AM469" s="145"/>
      <c r="AN469" s="145"/>
      <c r="AO469" s="145"/>
      <c r="AP469" s="145"/>
      <c r="AQ469" s="145"/>
      <c r="AR469" s="145"/>
      <c r="AS469" s="145"/>
      <c r="AT469" s="145"/>
      <c r="AU469" s="145"/>
      <c r="AV469" s="145"/>
      <c r="AW469" s="145"/>
      <c r="AX469" s="145"/>
      <c r="AY469" s="145"/>
      <c r="AZ469" s="145"/>
      <c r="BA469" s="145"/>
      <c r="BB469" s="145"/>
      <c r="BC469" s="145"/>
      <c r="BD469" s="145"/>
      <c r="BE469" s="145"/>
      <c r="BF469" s="145"/>
      <c r="BG469" s="145"/>
      <c r="BH469" s="145"/>
      <c r="BI469" s="145"/>
      <c r="BJ469" s="145"/>
      <c r="BK469" s="145"/>
      <c r="BL469" s="145"/>
      <c r="BM469" s="145"/>
      <c r="BN469" s="145"/>
      <c r="BO469" s="145"/>
      <c r="BP469" s="145"/>
      <c r="BQ469" s="145"/>
      <c r="BR469" s="145"/>
      <c r="BS469" s="145"/>
      <c r="BT469" s="145"/>
      <c r="BU469" s="145"/>
      <c r="BV469" s="145"/>
      <c r="BW469" s="145"/>
      <c r="BX469" s="145"/>
      <c r="BY469" s="145"/>
      <c r="BZ469" s="145"/>
      <c r="CA469" s="145"/>
      <c r="CB469" s="145"/>
      <c r="CC469" s="145"/>
      <c r="CD469" s="145"/>
      <c r="CE469" s="145"/>
      <c r="CF469" s="145"/>
      <c r="CG469" s="145"/>
      <c r="CH469" s="145"/>
      <c r="CI469" s="145"/>
      <c r="CJ469" s="145"/>
      <c r="CK469" s="145"/>
      <c r="CL469" s="145"/>
      <c r="CM469" s="145"/>
      <c r="CN469" s="145"/>
      <c r="CO469" s="145"/>
      <c r="CP469" s="145"/>
      <c r="CQ469" s="145"/>
      <c r="CR469" s="145"/>
      <c r="CS469" s="145"/>
      <c r="CT469" s="145"/>
      <c r="CU469" s="145"/>
      <c r="CV469" s="145"/>
      <c r="CW469" s="145"/>
      <c r="CX469" s="145"/>
      <c r="CY469" s="145"/>
      <c r="CZ469" s="145"/>
      <c r="DA469" s="145"/>
      <c r="DB469" s="145"/>
      <c r="DC469" s="145"/>
      <c r="DD469" s="145"/>
      <c r="DE469" s="145"/>
      <c r="DF469" s="145"/>
      <c r="DG469" s="145"/>
      <c r="DH469" s="145"/>
      <c r="DI469" s="145"/>
      <c r="DJ469" s="145"/>
      <c r="DK469" s="145"/>
      <c r="DL469" s="145"/>
      <c r="DM469" s="145"/>
      <c r="DN469" s="145"/>
      <c r="DO469" s="145"/>
      <c r="DP469" s="145"/>
      <c r="DQ469" s="145"/>
      <c r="DR469" s="145"/>
      <c r="DS469" s="145"/>
      <c r="DT469" s="145"/>
      <c r="DU469" s="145"/>
      <c r="DV469" s="145"/>
      <c r="DW469" s="145"/>
      <c r="DX469" s="145"/>
      <c r="DY469" s="145"/>
      <c r="DZ469" s="145"/>
      <c r="EA469" s="145"/>
      <c r="EB469" s="145"/>
      <c r="EC469" s="145"/>
      <c r="ED469" s="145"/>
      <c r="EE469" s="145"/>
      <c r="EF469" s="145"/>
      <c r="EG469" s="145"/>
      <c r="EH469" s="145"/>
      <c r="EI469" s="145"/>
      <c r="EJ469" s="145"/>
      <c r="EK469" s="145"/>
      <c r="EL469" s="145"/>
      <c r="EM469" s="145"/>
      <c r="EN469" s="145"/>
      <c r="EO469" s="145"/>
      <c r="EP469" s="145"/>
      <c r="EQ469" s="145"/>
      <c r="ER469" s="145"/>
      <c r="ES469" s="145"/>
      <c r="ET469" s="145"/>
      <c r="EU469" s="145"/>
      <c r="EV469" s="145"/>
      <c r="EW469" s="145"/>
      <c r="EX469" s="145"/>
      <c r="EY469" s="145"/>
      <c r="EZ469" s="145"/>
      <c r="FA469" s="145"/>
      <c r="FB469" s="145"/>
      <c r="FC469" s="145"/>
      <c r="FD469" s="145"/>
      <c r="FE469" s="145"/>
      <c r="FF469" s="145"/>
      <c r="FG469" s="145"/>
      <c r="FH469" s="145"/>
      <c r="FI469" s="145"/>
      <c r="FJ469" s="145"/>
      <c r="FK469" s="145"/>
      <c r="FL469" s="145"/>
      <c r="FM469" s="145"/>
      <c r="FN469" s="145"/>
      <c r="FO469" s="145"/>
      <c r="FP469" s="145"/>
      <c r="FQ469" s="145"/>
      <c r="FR469" s="145"/>
      <c r="FS469" s="145"/>
      <c r="FT469" s="145"/>
      <c r="FU469" s="145"/>
      <c r="FV469" s="145"/>
      <c r="FW469" s="145"/>
      <c r="FX469" s="145"/>
      <c r="FY469" s="145"/>
      <c r="FZ469" s="145"/>
      <c r="GA469" s="145"/>
      <c r="GB469" s="145"/>
      <c r="GC469" s="145"/>
      <c r="GD469" s="145"/>
      <c r="GE469" s="145"/>
      <c r="GF469" s="145"/>
      <c r="GG469" s="145"/>
      <c r="GH469" s="145"/>
      <c r="GI469" s="145"/>
      <c r="GJ469" s="145"/>
      <c r="GK469" s="145"/>
      <c r="GL469" s="145"/>
      <c r="GM469" s="145"/>
      <c r="GN469" s="145"/>
      <c r="GO469" s="145"/>
      <c r="GP469" s="145"/>
      <c r="GQ469" s="145"/>
      <c r="GR469" s="145"/>
      <c r="GS469" s="145"/>
      <c r="GT469" s="145"/>
      <c r="GU469" s="145"/>
      <c r="GV469" s="145"/>
      <c r="GW469" s="145"/>
      <c r="GX469" s="145"/>
      <c r="GY469" s="145"/>
      <c r="GZ469" s="145"/>
      <c r="HA469" s="145"/>
      <c r="HB469" s="145"/>
      <c r="HC469" s="145"/>
      <c r="HD469" s="145"/>
      <c r="HE469" s="145"/>
      <c r="HF469" s="145"/>
      <c r="HG469" s="145"/>
      <c r="HH469" s="145"/>
      <c r="HI469" s="145"/>
      <c r="HJ469" s="145"/>
      <c r="HK469" s="145"/>
      <c r="HL469" s="145"/>
      <c r="HM469" s="145"/>
      <c r="HN469" s="145"/>
      <c r="HO469" s="145"/>
      <c r="HP469" s="145"/>
      <c r="HQ469" s="145"/>
      <c r="HR469" s="145"/>
      <c r="HS469" s="145"/>
      <c r="HT469" s="145"/>
      <c r="HU469" s="145"/>
      <c r="HV469" s="145"/>
      <c r="HW469" s="145"/>
      <c r="HX469" s="145"/>
      <c r="HY469" s="145"/>
      <c r="HZ469" s="145"/>
      <c r="IA469" s="145"/>
      <c r="IB469" s="145"/>
      <c r="IC469" s="145"/>
      <c r="ID469" s="145"/>
      <c r="IE469" s="145"/>
      <c r="IF469" s="145"/>
      <c r="IG469" s="145"/>
      <c r="IH469" s="145"/>
      <c r="II469" s="145"/>
      <c r="IJ469" s="145"/>
      <c r="IK469" s="145"/>
      <c r="IL469" s="145"/>
      <c r="IM469" s="145"/>
      <c r="IN469" s="145"/>
      <c r="IO469" s="145"/>
      <c r="IP469" s="145"/>
      <c r="IQ469" s="145"/>
      <c r="IR469" s="145"/>
      <c r="IS469" s="145"/>
      <c r="IT469" s="145"/>
      <c r="IU469" s="145"/>
      <c r="IV469" s="145"/>
    </row>
    <row r="470" spans="1:256" ht="45" customHeight="1" thickBot="1" x14ac:dyDescent="0.55000000000000004">
      <c r="B470" s="94"/>
      <c r="C470" s="120"/>
      <c r="D470" s="120"/>
      <c r="E470" s="360" t="s">
        <v>23</v>
      </c>
      <c r="F470" s="120" t="s">
        <v>528</v>
      </c>
      <c r="G470" s="120"/>
      <c r="H470" s="184"/>
      <c r="I470" s="184">
        <v>100</v>
      </c>
      <c r="J470" s="184">
        <v>100</v>
      </c>
      <c r="K470" s="184"/>
      <c r="L470" s="184"/>
      <c r="M470" s="120"/>
      <c r="N470" s="120"/>
      <c r="O470" s="120"/>
      <c r="P470" s="145"/>
      <c r="Q470" s="145"/>
      <c r="R470" s="145"/>
      <c r="S470" s="145"/>
      <c r="T470" s="145"/>
      <c r="U470" s="145"/>
      <c r="V470" s="145"/>
      <c r="W470" s="145"/>
      <c r="X470" s="145"/>
      <c r="Y470" s="145"/>
      <c r="Z470" s="145"/>
      <c r="AA470" s="145"/>
      <c r="AB470" s="145"/>
      <c r="AC470" s="145"/>
      <c r="AD470" s="145"/>
      <c r="AE470" s="145"/>
      <c r="AF470" s="145"/>
      <c r="AG470" s="145"/>
      <c r="AH470" s="145"/>
      <c r="AI470" s="145"/>
      <c r="AJ470" s="145"/>
      <c r="AK470" s="145"/>
      <c r="AL470" s="145"/>
      <c r="AM470" s="145"/>
      <c r="AN470" s="145"/>
      <c r="AO470" s="145"/>
      <c r="AP470" s="145"/>
      <c r="AQ470" s="145"/>
      <c r="AR470" s="145"/>
      <c r="AS470" s="145"/>
      <c r="AT470" s="145"/>
      <c r="AU470" s="145"/>
      <c r="AV470" s="145"/>
      <c r="AW470" s="145"/>
      <c r="AX470" s="145"/>
      <c r="AY470" s="145"/>
      <c r="AZ470" s="145"/>
      <c r="BA470" s="145"/>
      <c r="BB470" s="145"/>
      <c r="BC470" s="145"/>
      <c r="BD470" s="145"/>
      <c r="BE470" s="145"/>
      <c r="BF470" s="145"/>
      <c r="BG470" s="145"/>
      <c r="BH470" s="145"/>
      <c r="BI470" s="145"/>
      <c r="BJ470" s="145"/>
      <c r="BK470" s="145"/>
      <c r="BL470" s="145"/>
      <c r="BM470" s="145"/>
      <c r="BN470" s="145"/>
      <c r="BO470" s="145"/>
      <c r="BP470" s="145"/>
      <c r="BQ470" s="145"/>
      <c r="BR470" s="145"/>
      <c r="BS470" s="145"/>
      <c r="BT470" s="145"/>
      <c r="BU470" s="145"/>
      <c r="BV470" s="145"/>
      <c r="BW470" s="145"/>
      <c r="BX470" s="145"/>
      <c r="BY470" s="145"/>
      <c r="BZ470" s="145"/>
      <c r="CA470" s="145"/>
      <c r="CB470" s="145"/>
      <c r="CC470" s="145"/>
      <c r="CD470" s="145"/>
      <c r="CE470" s="145"/>
      <c r="CF470" s="145"/>
      <c r="CG470" s="145"/>
      <c r="CH470" s="145"/>
      <c r="CI470" s="145"/>
      <c r="CJ470" s="145"/>
      <c r="CK470" s="145"/>
      <c r="CL470" s="145"/>
      <c r="CM470" s="145"/>
      <c r="CN470" s="145"/>
      <c r="CO470" s="145"/>
      <c r="CP470" s="145"/>
      <c r="CQ470" s="145"/>
      <c r="CR470" s="145"/>
      <c r="CS470" s="145"/>
      <c r="CT470" s="145"/>
      <c r="CU470" s="145"/>
      <c r="CV470" s="145"/>
      <c r="CW470" s="145"/>
      <c r="CX470" s="145"/>
      <c r="CY470" s="145"/>
      <c r="CZ470" s="145"/>
      <c r="DA470" s="145"/>
      <c r="DB470" s="145"/>
      <c r="DC470" s="145"/>
      <c r="DD470" s="145"/>
      <c r="DE470" s="145"/>
      <c r="DF470" s="145"/>
      <c r="DG470" s="145"/>
      <c r="DH470" s="145"/>
      <c r="DI470" s="145"/>
      <c r="DJ470" s="145"/>
      <c r="DK470" s="145"/>
      <c r="DL470" s="145"/>
      <c r="DM470" s="145"/>
      <c r="DN470" s="145"/>
      <c r="DO470" s="145"/>
      <c r="DP470" s="145"/>
      <c r="DQ470" s="145"/>
      <c r="DR470" s="145"/>
      <c r="DS470" s="145"/>
      <c r="DT470" s="145"/>
      <c r="DU470" s="145"/>
      <c r="DV470" s="145"/>
      <c r="DW470" s="145"/>
      <c r="DX470" s="145"/>
      <c r="DY470" s="145"/>
      <c r="DZ470" s="145"/>
      <c r="EA470" s="145"/>
      <c r="EB470" s="145"/>
      <c r="EC470" s="145"/>
      <c r="ED470" s="145"/>
      <c r="EE470" s="145"/>
      <c r="EF470" s="145"/>
      <c r="EG470" s="145"/>
      <c r="EH470" s="145"/>
      <c r="EI470" s="145"/>
      <c r="EJ470" s="145"/>
      <c r="EK470" s="145"/>
      <c r="EL470" s="145"/>
      <c r="EM470" s="145"/>
      <c r="EN470" s="145"/>
      <c r="EO470" s="145"/>
      <c r="EP470" s="145"/>
      <c r="EQ470" s="145"/>
      <c r="ER470" s="145"/>
      <c r="ES470" s="145"/>
      <c r="ET470" s="145"/>
      <c r="EU470" s="145"/>
      <c r="EV470" s="145"/>
      <c r="EW470" s="145"/>
      <c r="EX470" s="145"/>
      <c r="EY470" s="145"/>
      <c r="EZ470" s="145"/>
      <c r="FA470" s="145"/>
      <c r="FB470" s="145"/>
      <c r="FC470" s="145"/>
      <c r="FD470" s="145"/>
      <c r="FE470" s="145"/>
      <c r="FF470" s="145"/>
      <c r="FG470" s="145"/>
      <c r="FH470" s="145"/>
      <c r="FI470" s="145"/>
      <c r="FJ470" s="145"/>
      <c r="FK470" s="145"/>
      <c r="FL470" s="145"/>
      <c r="FM470" s="145"/>
      <c r="FN470" s="145"/>
      <c r="FO470" s="145"/>
      <c r="FP470" s="145"/>
      <c r="FQ470" s="145"/>
      <c r="FR470" s="145"/>
      <c r="FS470" s="145"/>
      <c r="FT470" s="145"/>
      <c r="FU470" s="145"/>
      <c r="FV470" s="145"/>
      <c r="FW470" s="145"/>
      <c r="FX470" s="145"/>
      <c r="FY470" s="145"/>
      <c r="FZ470" s="145"/>
      <c r="GA470" s="145"/>
      <c r="GB470" s="145"/>
      <c r="GC470" s="145"/>
      <c r="GD470" s="145"/>
      <c r="GE470" s="145"/>
      <c r="GF470" s="145"/>
      <c r="GG470" s="145"/>
      <c r="GH470" s="145"/>
      <c r="GI470" s="145"/>
      <c r="GJ470" s="145"/>
      <c r="GK470" s="145"/>
      <c r="GL470" s="145"/>
      <c r="GM470" s="145"/>
      <c r="GN470" s="145"/>
      <c r="GO470" s="145"/>
      <c r="GP470" s="145"/>
      <c r="GQ470" s="145"/>
      <c r="GR470" s="145"/>
      <c r="GS470" s="145"/>
      <c r="GT470" s="145"/>
      <c r="GU470" s="145"/>
      <c r="GV470" s="145"/>
      <c r="GW470" s="145"/>
      <c r="GX470" s="145"/>
      <c r="GY470" s="145"/>
      <c r="GZ470" s="145"/>
      <c r="HA470" s="145"/>
      <c r="HB470" s="145"/>
      <c r="HC470" s="145"/>
      <c r="HD470" s="145"/>
      <c r="HE470" s="145"/>
      <c r="HF470" s="145"/>
      <c r="HG470" s="145"/>
      <c r="HH470" s="145"/>
      <c r="HI470" s="145"/>
      <c r="HJ470" s="145"/>
      <c r="HK470" s="145"/>
      <c r="HL470" s="145"/>
      <c r="HM470" s="145"/>
      <c r="HN470" s="145"/>
      <c r="HO470" s="145"/>
      <c r="HP470" s="145"/>
      <c r="HQ470" s="145"/>
      <c r="HR470" s="145"/>
      <c r="HS470" s="145"/>
      <c r="HT470" s="145"/>
      <c r="HU470" s="145"/>
      <c r="HV470" s="145"/>
      <c r="HW470" s="145"/>
      <c r="HX470" s="145"/>
      <c r="HY470" s="145"/>
      <c r="HZ470" s="145"/>
      <c r="IA470" s="145"/>
      <c r="IB470" s="145"/>
      <c r="IC470" s="145"/>
      <c r="ID470" s="145"/>
      <c r="IE470" s="145"/>
      <c r="IF470" s="145"/>
      <c r="IG470" s="145"/>
      <c r="IH470" s="145"/>
      <c r="II470" s="145"/>
      <c r="IJ470" s="145"/>
      <c r="IK470" s="145"/>
      <c r="IL470" s="145"/>
      <c r="IM470" s="145"/>
      <c r="IN470" s="145"/>
      <c r="IO470" s="145"/>
      <c r="IP470" s="145"/>
      <c r="IQ470" s="145"/>
      <c r="IR470" s="145"/>
      <c r="IS470" s="145"/>
      <c r="IT470" s="145"/>
      <c r="IU470" s="145"/>
      <c r="IV470" s="145"/>
    </row>
    <row r="471" spans="1:256" ht="45" customHeight="1" thickTop="1" thickBot="1" x14ac:dyDescent="0.5">
      <c r="B471" s="321"/>
      <c r="C471" s="191"/>
      <c r="D471" s="191"/>
      <c r="E471" s="191"/>
      <c r="F471" s="191"/>
      <c r="G471" s="361"/>
      <c r="H471" s="361"/>
      <c r="I471" s="361"/>
      <c r="J471" s="361"/>
      <c r="K471" s="361"/>
      <c r="L471" s="361"/>
      <c r="M471" s="361"/>
      <c r="N471" s="361"/>
      <c r="O471" s="361"/>
      <c r="P471" s="191"/>
      <c r="Q471" s="191"/>
      <c r="R471" s="191"/>
      <c r="S471" s="191"/>
      <c r="T471" s="191"/>
      <c r="U471" s="191"/>
      <c r="V471" s="191"/>
      <c r="W471" s="191"/>
      <c r="X471" s="191"/>
      <c r="Y471" s="191"/>
      <c r="Z471" s="191"/>
      <c r="AA471" s="191"/>
      <c r="AB471" s="191"/>
      <c r="AC471" s="191"/>
      <c r="AD471" s="191"/>
      <c r="AE471" s="191"/>
      <c r="AF471" s="191"/>
      <c r="AG471" s="191"/>
      <c r="AH471" s="191"/>
      <c r="AI471" s="191"/>
      <c r="AJ471" s="191"/>
      <c r="AK471" s="191"/>
      <c r="AL471" s="191"/>
      <c r="AM471" s="191"/>
      <c r="AN471" s="191"/>
      <c r="AO471" s="191"/>
      <c r="AP471" s="191"/>
      <c r="AQ471" s="191"/>
      <c r="AR471" s="191"/>
      <c r="AS471" s="191"/>
      <c r="AT471" s="191"/>
      <c r="AU471" s="191"/>
      <c r="AV471" s="191"/>
      <c r="AW471" s="191"/>
      <c r="AX471" s="191"/>
      <c r="AY471" s="191"/>
      <c r="AZ471" s="191"/>
      <c r="BA471" s="191"/>
      <c r="BB471" s="191"/>
      <c r="BC471" s="191"/>
      <c r="BD471" s="191"/>
      <c r="BE471" s="191"/>
      <c r="BF471" s="191"/>
      <c r="BG471" s="191"/>
      <c r="BH471" s="191"/>
      <c r="BI471" s="191"/>
      <c r="BJ471" s="191"/>
      <c r="BK471" s="191"/>
      <c r="BL471" s="191"/>
      <c r="BM471" s="191"/>
      <c r="BN471" s="191"/>
      <c r="BO471" s="191"/>
      <c r="BP471" s="191"/>
      <c r="BQ471" s="191"/>
      <c r="BR471" s="191"/>
      <c r="BS471" s="191"/>
      <c r="BT471" s="191"/>
      <c r="BU471" s="191"/>
      <c r="BV471" s="191"/>
      <c r="BW471" s="191"/>
      <c r="BX471" s="191"/>
      <c r="BY471" s="191"/>
      <c r="BZ471" s="191"/>
      <c r="CA471" s="191"/>
      <c r="CB471" s="191"/>
      <c r="CC471" s="191"/>
      <c r="CD471" s="191"/>
      <c r="CE471" s="191"/>
      <c r="CF471" s="191"/>
      <c r="CG471" s="191"/>
      <c r="CH471" s="191"/>
      <c r="CI471" s="191"/>
      <c r="CJ471" s="191"/>
      <c r="CK471" s="191"/>
      <c r="CL471" s="191"/>
      <c r="CM471" s="191"/>
      <c r="CN471" s="191"/>
      <c r="CO471" s="191"/>
      <c r="CP471" s="191"/>
      <c r="CQ471" s="191"/>
      <c r="CR471" s="191"/>
      <c r="CS471" s="191"/>
      <c r="CT471" s="191"/>
      <c r="CU471" s="191"/>
      <c r="CV471" s="191"/>
      <c r="CW471" s="191"/>
      <c r="CX471" s="191"/>
      <c r="CY471" s="191"/>
      <c r="CZ471" s="191"/>
      <c r="DA471" s="191"/>
      <c r="DB471" s="191"/>
      <c r="DC471" s="191"/>
      <c r="DD471" s="191"/>
      <c r="DE471" s="191"/>
      <c r="DF471" s="191"/>
      <c r="DG471" s="191"/>
      <c r="DH471" s="191"/>
      <c r="DI471" s="191"/>
      <c r="DJ471" s="191"/>
      <c r="DK471" s="191"/>
      <c r="DL471" s="191"/>
      <c r="DM471" s="191"/>
      <c r="DN471" s="191"/>
      <c r="DO471" s="191"/>
      <c r="DP471" s="191"/>
      <c r="DQ471" s="191"/>
      <c r="DR471" s="191"/>
      <c r="DS471" s="191"/>
      <c r="DT471" s="191"/>
      <c r="DU471" s="191"/>
      <c r="DV471" s="191"/>
      <c r="DW471" s="191"/>
      <c r="DX471" s="191"/>
      <c r="DY471" s="191"/>
      <c r="DZ471" s="191"/>
      <c r="EA471" s="191"/>
      <c r="EB471" s="191"/>
      <c r="EC471" s="191"/>
      <c r="ED471" s="191"/>
      <c r="EE471" s="191"/>
      <c r="EF471" s="191"/>
      <c r="EG471" s="191"/>
      <c r="EH471" s="191"/>
      <c r="EI471" s="191"/>
      <c r="EJ471" s="191"/>
      <c r="EK471" s="191"/>
      <c r="EL471" s="191"/>
      <c r="EM471" s="191"/>
      <c r="EN471" s="191"/>
      <c r="EO471" s="191"/>
      <c r="EP471" s="191"/>
      <c r="EQ471" s="191"/>
      <c r="ER471" s="191"/>
      <c r="ES471" s="191"/>
      <c r="ET471" s="191"/>
      <c r="EU471" s="191"/>
      <c r="EV471" s="191"/>
      <c r="EW471" s="191"/>
      <c r="EX471" s="191"/>
      <c r="EY471" s="191"/>
      <c r="EZ471" s="191"/>
      <c r="FA471" s="191"/>
      <c r="FB471" s="191"/>
      <c r="FC471" s="191"/>
      <c r="FD471" s="191"/>
      <c r="FE471" s="191"/>
      <c r="FF471" s="191"/>
      <c r="FG471" s="191"/>
      <c r="FH471" s="191"/>
      <c r="FI471" s="191"/>
      <c r="FJ471" s="191"/>
      <c r="FK471" s="191"/>
      <c r="FL471" s="191"/>
      <c r="FM471" s="191"/>
      <c r="FN471" s="191"/>
      <c r="FO471" s="191"/>
      <c r="FP471" s="191"/>
      <c r="FQ471" s="191"/>
      <c r="FR471" s="191"/>
      <c r="FS471" s="191"/>
      <c r="FT471" s="191"/>
      <c r="FU471" s="191"/>
      <c r="FV471" s="191"/>
      <c r="FW471" s="191"/>
      <c r="FX471" s="191"/>
      <c r="FY471" s="191"/>
      <c r="FZ471" s="191"/>
      <c r="GA471" s="191"/>
      <c r="GB471" s="191"/>
      <c r="GC471" s="191"/>
      <c r="GD471" s="191"/>
      <c r="GE471" s="191"/>
      <c r="GF471" s="191"/>
      <c r="GG471" s="191"/>
      <c r="GH471" s="191"/>
      <c r="GI471" s="191"/>
      <c r="GJ471" s="191"/>
      <c r="GK471" s="191"/>
      <c r="GL471" s="191"/>
      <c r="GM471" s="191"/>
      <c r="GN471" s="191"/>
      <c r="GO471" s="191"/>
      <c r="GP471" s="191"/>
      <c r="GQ471" s="191"/>
      <c r="GR471" s="191"/>
      <c r="GS471" s="191"/>
      <c r="GT471" s="191"/>
      <c r="GU471" s="191"/>
      <c r="GV471" s="191"/>
      <c r="GW471" s="191"/>
      <c r="GX471" s="191"/>
      <c r="GY471" s="191"/>
      <c r="GZ471" s="191"/>
      <c r="HA471" s="191"/>
      <c r="HB471" s="191"/>
      <c r="HC471" s="191"/>
      <c r="HD471" s="191"/>
      <c r="HE471" s="191"/>
      <c r="HF471" s="191"/>
      <c r="HG471" s="191"/>
      <c r="HH471" s="191"/>
      <c r="HI471" s="191"/>
      <c r="HJ471" s="191"/>
      <c r="HK471" s="191"/>
      <c r="HL471" s="191"/>
      <c r="HM471" s="191"/>
      <c r="HN471" s="191"/>
      <c r="HO471" s="191"/>
      <c r="HP471" s="191"/>
      <c r="HQ471" s="191"/>
      <c r="HR471" s="191"/>
      <c r="HS471" s="191"/>
      <c r="HT471" s="191"/>
      <c r="HU471" s="191"/>
      <c r="HV471" s="191"/>
      <c r="HW471" s="191"/>
      <c r="HX471" s="191"/>
      <c r="HY471" s="191"/>
      <c r="HZ471" s="191"/>
      <c r="IA471" s="191"/>
      <c r="IB471" s="191"/>
      <c r="IC471" s="191"/>
      <c r="ID471" s="191"/>
      <c r="IE471" s="191"/>
      <c r="IF471" s="191"/>
      <c r="IG471" s="191"/>
      <c r="IH471" s="191"/>
      <c r="II471" s="191"/>
      <c r="IJ471" s="191"/>
      <c r="IK471" s="191"/>
      <c r="IL471" s="191"/>
      <c r="IM471" s="191"/>
      <c r="IN471" s="191"/>
      <c r="IO471" s="191"/>
      <c r="IP471" s="191"/>
      <c r="IQ471" s="191"/>
      <c r="IR471" s="191"/>
      <c r="IS471" s="191"/>
      <c r="IT471" s="191"/>
      <c r="IU471" s="191"/>
      <c r="IV471" s="191"/>
    </row>
    <row r="472" spans="1:256" ht="45" customHeight="1" thickTop="1" thickBot="1" x14ac:dyDescent="0.55000000000000004">
      <c r="B472" s="29"/>
      <c r="C472" s="503" t="s">
        <v>7</v>
      </c>
      <c r="D472" s="505" t="s">
        <v>8</v>
      </c>
      <c r="E472" s="507"/>
      <c r="F472" s="503" t="s">
        <v>9</v>
      </c>
      <c r="G472" s="509" t="s">
        <v>10</v>
      </c>
      <c r="H472" s="510"/>
      <c r="I472" s="498" t="s">
        <v>2</v>
      </c>
      <c r="J472" s="499"/>
      <c r="K472" s="499"/>
      <c r="L472" s="500"/>
      <c r="M472" s="490" t="s">
        <v>3</v>
      </c>
      <c r="N472" s="30"/>
      <c r="O472" s="31"/>
      <c r="P472" s="2"/>
      <c r="Q472" s="23"/>
      <c r="R472" s="23"/>
      <c r="S472" s="23"/>
      <c r="T472" s="23"/>
      <c r="U472" s="23"/>
      <c r="V472" s="23"/>
      <c r="W472" s="23"/>
      <c r="X472" s="23"/>
      <c r="Y472" s="23"/>
      <c r="Z472" s="23"/>
      <c r="AA472" s="23"/>
      <c r="AB472" s="23"/>
      <c r="AC472" s="23"/>
      <c r="AD472" s="23"/>
      <c r="AE472" s="23"/>
      <c r="AF472" s="23"/>
      <c r="AG472" s="23"/>
      <c r="AH472" s="23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2"/>
      <c r="BW472" s="2"/>
      <c r="BX472" s="2"/>
      <c r="BY472" s="2"/>
      <c r="BZ472" s="2"/>
      <c r="CA472" s="2"/>
      <c r="CB472" s="2"/>
      <c r="CC472" s="2"/>
      <c r="CD472" s="2"/>
      <c r="CE472" s="2"/>
      <c r="CF472" s="2"/>
      <c r="CG472" s="2"/>
      <c r="CH472" s="2"/>
      <c r="CI472" s="2"/>
      <c r="CJ472" s="2"/>
      <c r="CK472" s="2"/>
      <c r="CL472" s="2"/>
      <c r="CM472" s="2"/>
      <c r="CN472" s="2"/>
      <c r="CO472" s="2"/>
      <c r="CP472" s="2"/>
      <c r="CQ472" s="2"/>
      <c r="CR472" s="2"/>
      <c r="CS472" s="2"/>
      <c r="CT472" s="2"/>
      <c r="CU472" s="2"/>
      <c r="CV472" s="2"/>
      <c r="CW472" s="2"/>
      <c r="CX472" s="2"/>
      <c r="CY472" s="2"/>
      <c r="CZ472" s="2"/>
      <c r="DA472" s="2"/>
      <c r="DB472" s="2"/>
      <c r="DC472" s="2"/>
      <c r="DD472" s="2"/>
      <c r="DE472" s="2"/>
      <c r="DF472" s="2"/>
      <c r="DG472" s="2"/>
      <c r="DH472" s="2"/>
      <c r="DI472" s="2"/>
      <c r="DJ472" s="2"/>
      <c r="DK472" s="2"/>
      <c r="DL472" s="2"/>
      <c r="DM472" s="2"/>
      <c r="DN472" s="2"/>
      <c r="DO472" s="2"/>
      <c r="DP472" s="2"/>
      <c r="DQ472" s="2"/>
      <c r="DR472" s="2"/>
      <c r="DS472" s="2"/>
      <c r="DT472" s="2"/>
      <c r="DU472" s="2"/>
      <c r="DV472" s="2"/>
      <c r="DW472" s="2"/>
      <c r="DX472" s="2"/>
      <c r="DY472" s="2"/>
      <c r="DZ472" s="2"/>
      <c r="EA472" s="2"/>
      <c r="EB472" s="2"/>
      <c r="EC472" s="2"/>
      <c r="ED472" s="2"/>
      <c r="EE472" s="2"/>
      <c r="EF472" s="2"/>
      <c r="EG472" s="2"/>
      <c r="EH472" s="2"/>
      <c r="EI472" s="2"/>
      <c r="EJ472" s="2"/>
      <c r="EK472" s="2"/>
      <c r="EL472" s="2"/>
      <c r="EM472" s="2"/>
      <c r="EN472" s="2"/>
      <c r="EO472" s="2"/>
      <c r="EP472" s="2"/>
      <c r="EQ472" s="2"/>
      <c r="ER472" s="2"/>
      <c r="ES472" s="2"/>
      <c r="ET472" s="2"/>
      <c r="EU472" s="2"/>
      <c r="EV472" s="2"/>
      <c r="EW472" s="2"/>
      <c r="EX472" s="2"/>
      <c r="EY472" s="2"/>
      <c r="EZ472" s="2"/>
      <c r="FA472" s="2"/>
      <c r="FB472" s="2"/>
      <c r="FC472" s="2"/>
      <c r="FD472" s="2"/>
      <c r="FE472" s="2"/>
      <c r="FF472" s="2"/>
      <c r="FG472" s="2"/>
      <c r="FH472" s="2"/>
      <c r="FI472" s="2"/>
      <c r="FJ472" s="2"/>
      <c r="FK472" s="2"/>
      <c r="FL472" s="2"/>
      <c r="FM472" s="2"/>
      <c r="FN472" s="2"/>
      <c r="FO472" s="2"/>
      <c r="FP472" s="2"/>
      <c r="FQ472" s="2"/>
      <c r="FR472" s="2"/>
      <c r="FS472" s="2"/>
      <c r="FT472" s="2"/>
      <c r="FU472" s="2"/>
      <c r="FV472" s="2"/>
      <c r="FW472" s="2"/>
      <c r="FX472" s="2"/>
      <c r="FY472" s="2"/>
      <c r="FZ472" s="2"/>
      <c r="GA472" s="2"/>
      <c r="GB472" s="2"/>
      <c r="GC472" s="2"/>
      <c r="GD472" s="2"/>
      <c r="GE472" s="2"/>
      <c r="GF472" s="2"/>
      <c r="GG472" s="2"/>
      <c r="GH472" s="2"/>
      <c r="GI472" s="2"/>
      <c r="GJ472" s="2"/>
      <c r="GK472" s="2"/>
      <c r="GL472" s="2"/>
      <c r="GM472" s="2"/>
      <c r="GN472" s="2"/>
      <c r="GO472" s="2"/>
      <c r="GP472" s="2"/>
      <c r="GQ472" s="2"/>
      <c r="GR472" s="2"/>
      <c r="GS472" s="2"/>
      <c r="GT472" s="2"/>
      <c r="GU472" s="2"/>
      <c r="GV472" s="2"/>
      <c r="GW472" s="2"/>
      <c r="GX472" s="2"/>
      <c r="GY472" s="2"/>
      <c r="GZ472" s="2"/>
      <c r="HA472" s="2"/>
      <c r="HB472" s="2"/>
      <c r="HC472" s="2"/>
      <c r="HD472" s="2"/>
      <c r="HE472" s="2"/>
      <c r="HF472" s="2"/>
      <c r="HG472" s="2"/>
      <c r="HH472" s="2"/>
      <c r="HI472" s="2"/>
      <c r="HJ472" s="2"/>
      <c r="HK472" s="2"/>
      <c r="HL472" s="2"/>
      <c r="HM472" s="2"/>
      <c r="HN472" s="2"/>
      <c r="HO472" s="2"/>
      <c r="HP472" s="2"/>
      <c r="HQ472" s="2"/>
      <c r="HR472" s="2"/>
      <c r="HS472" s="2"/>
      <c r="HT472" s="2"/>
      <c r="HU472" s="2"/>
      <c r="HV472" s="2"/>
      <c r="HW472" s="2"/>
      <c r="HX472" s="2"/>
      <c r="HY472" s="2"/>
      <c r="HZ472" s="2"/>
      <c r="IA472" s="2"/>
      <c r="IB472" s="2"/>
      <c r="IC472" s="2"/>
      <c r="ID472" s="2"/>
      <c r="IE472" s="2"/>
      <c r="IF472" s="2"/>
      <c r="IG472" s="2"/>
      <c r="IH472" s="2"/>
      <c r="II472" s="2"/>
      <c r="IJ472" s="2"/>
      <c r="IK472" s="2"/>
      <c r="IL472" s="2"/>
      <c r="IM472" s="2"/>
      <c r="IN472" s="2"/>
      <c r="IO472" s="2"/>
      <c r="IP472" s="2"/>
      <c r="IQ472" s="2"/>
      <c r="IR472" s="2"/>
      <c r="IS472" s="2"/>
      <c r="IT472" s="2"/>
      <c r="IU472" s="2"/>
      <c r="IV472" s="2"/>
    </row>
    <row r="473" spans="1:256" ht="45" customHeight="1" thickTop="1" thickBot="1" x14ac:dyDescent="0.55000000000000004">
      <c r="A473" s="32"/>
      <c r="B473" s="29"/>
      <c r="C473" s="504"/>
      <c r="D473" s="506"/>
      <c r="E473" s="508"/>
      <c r="F473" s="504"/>
      <c r="G473" s="33">
        <v>2020</v>
      </c>
      <c r="H473" s="34">
        <v>2021</v>
      </c>
      <c r="I473" s="35">
        <v>2020</v>
      </c>
      <c r="J473" s="15">
        <v>2021</v>
      </c>
      <c r="K473" s="15" t="s">
        <v>5</v>
      </c>
      <c r="L473" s="15" t="s">
        <v>6</v>
      </c>
      <c r="M473" s="491"/>
      <c r="N473" s="36"/>
      <c r="O473" s="37"/>
      <c r="P473" s="2"/>
      <c r="Q473" s="23"/>
      <c r="R473" s="23"/>
      <c r="S473" s="23"/>
      <c r="T473" s="23"/>
      <c r="U473" s="23"/>
      <c r="V473" s="23"/>
      <c r="W473" s="23"/>
      <c r="X473" s="23"/>
      <c r="Y473" s="23"/>
      <c r="Z473" s="23"/>
      <c r="AA473" s="23"/>
      <c r="AB473" s="23"/>
      <c r="AC473" s="23"/>
      <c r="AD473" s="23"/>
      <c r="AE473" s="23"/>
      <c r="AF473" s="23"/>
      <c r="AG473" s="23"/>
      <c r="AH473" s="23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/>
      <c r="BV473" s="2"/>
      <c r="BW473" s="2"/>
      <c r="BX473" s="2"/>
      <c r="BY473" s="2"/>
      <c r="BZ473" s="2"/>
      <c r="CA473" s="2"/>
      <c r="CB473" s="2"/>
      <c r="CC473" s="2"/>
      <c r="CD473" s="2"/>
      <c r="CE473" s="2"/>
      <c r="CF473" s="2"/>
      <c r="CG473" s="2"/>
      <c r="CH473" s="2"/>
      <c r="CI473" s="2"/>
      <c r="CJ473" s="2"/>
      <c r="CK473" s="2"/>
      <c r="CL473" s="2"/>
      <c r="CM473" s="2"/>
      <c r="CN473" s="2"/>
      <c r="CO473" s="2"/>
      <c r="CP473" s="2"/>
      <c r="CQ473" s="2"/>
      <c r="CR473" s="2"/>
      <c r="CS473" s="2"/>
      <c r="CT473" s="2"/>
      <c r="CU473" s="2"/>
      <c r="CV473" s="2"/>
      <c r="CW473" s="2"/>
      <c r="CX473" s="2"/>
      <c r="CY473" s="2"/>
      <c r="CZ473" s="2"/>
      <c r="DA473" s="2"/>
      <c r="DB473" s="2"/>
      <c r="DC473" s="2"/>
      <c r="DD473" s="2"/>
      <c r="DE473" s="2"/>
      <c r="DF473" s="2"/>
      <c r="DG473" s="2"/>
      <c r="DH473" s="2"/>
      <c r="DI473" s="2"/>
      <c r="DJ473" s="2"/>
      <c r="DK473" s="2"/>
      <c r="DL473" s="2"/>
      <c r="DM473" s="2"/>
      <c r="DN473" s="2"/>
      <c r="DO473" s="2"/>
      <c r="DP473" s="2"/>
      <c r="DQ473" s="2"/>
      <c r="DR473" s="2"/>
      <c r="DS473" s="2"/>
      <c r="DT473" s="2"/>
      <c r="DU473" s="2"/>
      <c r="DV473" s="2"/>
      <c r="DW473" s="2"/>
      <c r="DX473" s="2"/>
      <c r="DY473" s="2"/>
      <c r="DZ473" s="2"/>
      <c r="EA473" s="2"/>
      <c r="EB473" s="2"/>
      <c r="EC473" s="2"/>
      <c r="ED473" s="2"/>
      <c r="EE473" s="2"/>
      <c r="EF473" s="2"/>
      <c r="EG473" s="2"/>
      <c r="EH473" s="2"/>
      <c r="EI473" s="2"/>
      <c r="EJ473" s="2"/>
      <c r="EK473" s="2"/>
      <c r="EL473" s="2"/>
      <c r="EM473" s="2"/>
      <c r="EN473" s="2"/>
      <c r="EO473" s="2"/>
      <c r="EP473" s="2"/>
      <c r="EQ473" s="2"/>
      <c r="ER473" s="2"/>
      <c r="ES473" s="2"/>
      <c r="ET473" s="2"/>
      <c r="EU473" s="2"/>
      <c r="EV473" s="2"/>
      <c r="EW473" s="2"/>
      <c r="EX473" s="2"/>
      <c r="EY473" s="2"/>
      <c r="EZ473" s="2"/>
      <c r="FA473" s="2"/>
      <c r="FB473" s="2"/>
      <c r="FC473" s="2"/>
      <c r="FD473" s="2"/>
      <c r="FE473" s="2"/>
      <c r="FF473" s="2"/>
      <c r="FG473" s="2"/>
      <c r="FH473" s="2"/>
      <c r="FI473" s="2"/>
      <c r="FJ473" s="2"/>
      <c r="FK473" s="2"/>
      <c r="FL473" s="2"/>
      <c r="FM473" s="2"/>
      <c r="FN473" s="2"/>
      <c r="FO473" s="2"/>
      <c r="FP473" s="2"/>
      <c r="FQ473" s="2"/>
      <c r="FR473" s="2"/>
      <c r="FS473" s="2"/>
      <c r="FT473" s="2"/>
      <c r="FU473" s="2"/>
      <c r="FV473" s="2"/>
      <c r="FW473" s="2"/>
      <c r="FX473" s="2"/>
      <c r="FY473" s="2"/>
      <c r="FZ473" s="2"/>
      <c r="GA473" s="2"/>
      <c r="GB473" s="2"/>
      <c r="GC473" s="2"/>
      <c r="GD473" s="2"/>
      <c r="GE473" s="2"/>
      <c r="GF473" s="2"/>
      <c r="GG473" s="2"/>
      <c r="GH473" s="2"/>
      <c r="GI473" s="2"/>
      <c r="GJ473" s="2"/>
      <c r="GK473" s="2"/>
      <c r="GL473" s="2"/>
      <c r="GM473" s="2"/>
      <c r="GN473" s="2"/>
      <c r="GO473" s="2"/>
      <c r="GP473" s="2"/>
      <c r="GQ473" s="2"/>
      <c r="GR473" s="2"/>
      <c r="GS473" s="2"/>
      <c r="GT473" s="2"/>
      <c r="GU473" s="2"/>
      <c r="GV473" s="2"/>
      <c r="GW473" s="2"/>
      <c r="GX473" s="2"/>
      <c r="GY473" s="2"/>
      <c r="GZ473" s="2"/>
      <c r="HA473" s="2"/>
      <c r="HB473" s="2"/>
      <c r="HC473" s="2"/>
      <c r="HD473" s="2"/>
      <c r="HE473" s="2"/>
      <c r="HF473" s="2"/>
      <c r="HG473" s="2"/>
      <c r="HH473" s="2"/>
      <c r="HI473" s="2"/>
      <c r="HJ473" s="2"/>
      <c r="HK473" s="2"/>
      <c r="HL473" s="2"/>
      <c r="HM473" s="2"/>
      <c r="HN473" s="2"/>
      <c r="HO473" s="2"/>
      <c r="HP473" s="2"/>
      <c r="HQ473" s="2"/>
      <c r="HR473" s="2"/>
      <c r="HS473" s="2"/>
      <c r="HT473" s="2"/>
      <c r="HU473" s="2"/>
      <c r="HV473" s="2"/>
      <c r="HW473" s="2"/>
      <c r="HX473" s="2"/>
      <c r="HY473" s="2"/>
      <c r="HZ473" s="2"/>
      <c r="IA473" s="2"/>
      <c r="IB473" s="2"/>
      <c r="IC473" s="2"/>
      <c r="ID473" s="2"/>
      <c r="IE473" s="2"/>
      <c r="IF473" s="2"/>
      <c r="IG473" s="2"/>
      <c r="IH473" s="2"/>
      <c r="II473" s="2"/>
      <c r="IJ473" s="2"/>
      <c r="IK473" s="2"/>
      <c r="IL473" s="2"/>
      <c r="IM473" s="2"/>
      <c r="IN473" s="2"/>
      <c r="IO473" s="2"/>
      <c r="IP473" s="2"/>
      <c r="IQ473" s="2"/>
      <c r="IR473" s="2"/>
      <c r="IS473" s="2"/>
      <c r="IT473" s="2"/>
      <c r="IU473" s="2"/>
      <c r="IV473" s="2"/>
    </row>
    <row r="474" spans="1:256" ht="45" customHeight="1" thickTop="1" thickBot="1" x14ac:dyDescent="0.55000000000000004">
      <c r="B474" s="2"/>
      <c r="C474" s="520" t="s">
        <v>529</v>
      </c>
      <c r="D474" s="521"/>
      <c r="E474" s="521"/>
      <c r="F474" s="521"/>
      <c r="G474" s="38"/>
      <c r="H474" s="38"/>
      <c r="I474" s="38">
        <f>SUM(I475,I478,I480,I482)</f>
        <v>44100</v>
      </c>
      <c r="J474" s="38">
        <f>SUM(J475,J478,J480,J482)</f>
        <v>46770</v>
      </c>
      <c r="K474" s="38">
        <f t="shared" ref="K474:M474" si="39">SUM(K475,K478,K480,K482)</f>
        <v>0</v>
      </c>
      <c r="L474" s="38">
        <f t="shared" si="39"/>
        <v>0</v>
      </c>
      <c r="M474" s="38">
        <f t="shared" si="39"/>
        <v>0</v>
      </c>
      <c r="N474" s="38">
        <f>SUM(N475,N478,N480,N482)</f>
        <v>0</v>
      </c>
      <c r="O474" s="38">
        <f>SUM(O475,O478,O480,O482)</f>
        <v>0</v>
      </c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  <c r="BW474" s="2"/>
      <c r="BX474" s="2"/>
      <c r="BY474" s="2"/>
      <c r="BZ474" s="2"/>
      <c r="CA474" s="2"/>
      <c r="CB474" s="2"/>
      <c r="CC474" s="2"/>
      <c r="CD474" s="2"/>
      <c r="CE474" s="2"/>
      <c r="CF474" s="2"/>
      <c r="CG474" s="2"/>
      <c r="CH474" s="2"/>
      <c r="CI474" s="2"/>
      <c r="CJ474" s="2"/>
      <c r="CK474" s="2"/>
      <c r="CL474" s="2"/>
      <c r="CM474" s="2"/>
      <c r="CN474" s="2"/>
      <c r="CO474" s="2"/>
      <c r="CP474" s="2"/>
      <c r="CQ474" s="2"/>
      <c r="CR474" s="2"/>
      <c r="CS474" s="2"/>
      <c r="CT474" s="2"/>
      <c r="CU474" s="2"/>
      <c r="CV474" s="2"/>
      <c r="CW474" s="2"/>
      <c r="CX474" s="2"/>
      <c r="CY474" s="2"/>
      <c r="CZ474" s="2"/>
      <c r="DA474" s="2"/>
      <c r="DB474" s="2"/>
      <c r="DC474" s="2"/>
      <c r="DD474" s="2"/>
      <c r="DE474" s="2"/>
      <c r="DF474" s="2"/>
      <c r="DG474" s="2"/>
      <c r="DH474" s="2"/>
      <c r="DI474" s="2"/>
      <c r="DJ474" s="2"/>
      <c r="DK474" s="2"/>
      <c r="DL474" s="2"/>
      <c r="DM474" s="2"/>
      <c r="DN474" s="2"/>
      <c r="DO474" s="2"/>
      <c r="DP474" s="2"/>
      <c r="DQ474" s="2"/>
      <c r="DR474" s="2"/>
      <c r="DS474" s="2"/>
      <c r="DT474" s="2"/>
      <c r="DU474" s="2"/>
      <c r="DV474" s="2"/>
      <c r="DW474" s="2"/>
      <c r="DX474" s="2"/>
      <c r="DY474" s="2"/>
      <c r="DZ474" s="2"/>
      <c r="EA474" s="2"/>
      <c r="EB474" s="2"/>
      <c r="EC474" s="2"/>
      <c r="ED474" s="2"/>
      <c r="EE474" s="2"/>
      <c r="EF474" s="2"/>
      <c r="EG474" s="2"/>
      <c r="EH474" s="2"/>
      <c r="EI474" s="2"/>
      <c r="EJ474" s="2"/>
      <c r="EK474" s="2"/>
      <c r="EL474" s="2"/>
      <c r="EM474" s="2"/>
      <c r="EN474" s="2"/>
      <c r="EO474" s="2"/>
      <c r="EP474" s="2"/>
      <c r="EQ474" s="2"/>
      <c r="ER474" s="2"/>
      <c r="ES474" s="2"/>
      <c r="ET474" s="2"/>
      <c r="EU474" s="2"/>
      <c r="EV474" s="2"/>
      <c r="EW474" s="2"/>
      <c r="EX474" s="2"/>
      <c r="EY474" s="2"/>
      <c r="EZ474" s="2"/>
      <c r="FA474" s="2"/>
      <c r="FB474" s="2"/>
      <c r="FC474" s="2"/>
      <c r="FD474" s="2"/>
      <c r="FE474" s="2"/>
      <c r="FF474" s="2"/>
      <c r="FG474" s="2"/>
      <c r="FH474" s="2"/>
      <c r="FI474" s="2"/>
      <c r="FJ474" s="2"/>
      <c r="FK474" s="2"/>
      <c r="FL474" s="2"/>
      <c r="FM474" s="2"/>
      <c r="FN474" s="2"/>
      <c r="FO474" s="2"/>
      <c r="FP474" s="2"/>
      <c r="FQ474" s="2"/>
      <c r="FR474" s="2"/>
      <c r="FS474" s="2"/>
      <c r="FT474" s="2"/>
      <c r="FU474" s="2"/>
      <c r="FV474" s="2"/>
      <c r="FW474" s="2"/>
      <c r="FX474" s="2"/>
      <c r="FY474" s="2"/>
      <c r="FZ474" s="2"/>
      <c r="GA474" s="2"/>
      <c r="GB474" s="2"/>
      <c r="GC474" s="2"/>
      <c r="GD474" s="2"/>
      <c r="GE474" s="2"/>
      <c r="GF474" s="2"/>
      <c r="GG474" s="2"/>
      <c r="GH474" s="2"/>
      <c r="GI474" s="2"/>
      <c r="GJ474" s="2"/>
      <c r="GK474" s="2"/>
      <c r="GL474" s="2"/>
      <c r="GM474" s="2"/>
      <c r="GN474" s="2"/>
      <c r="GO474" s="2"/>
      <c r="GP474" s="2"/>
      <c r="GQ474" s="2"/>
      <c r="GR474" s="2"/>
      <c r="GS474" s="2"/>
      <c r="GT474" s="2"/>
      <c r="GU474" s="2"/>
      <c r="GV474" s="2"/>
      <c r="GW474" s="2"/>
      <c r="GX474" s="2"/>
      <c r="GY474" s="2"/>
      <c r="GZ474" s="2"/>
      <c r="HA474" s="2"/>
      <c r="HB474" s="2"/>
      <c r="HC474" s="2"/>
      <c r="HD474" s="2"/>
      <c r="HE474" s="2"/>
      <c r="HF474" s="2"/>
      <c r="HG474" s="2"/>
      <c r="HH474" s="2"/>
      <c r="HI474" s="2"/>
      <c r="HJ474" s="2"/>
      <c r="HK474" s="2"/>
      <c r="HL474" s="2"/>
      <c r="HM474" s="2"/>
      <c r="HN474" s="2"/>
      <c r="HO474" s="2"/>
      <c r="HP474" s="2"/>
      <c r="HQ474" s="2"/>
      <c r="HR474" s="2"/>
      <c r="HS474" s="2"/>
      <c r="HT474" s="2"/>
      <c r="HU474" s="2"/>
      <c r="HV474" s="2"/>
      <c r="HW474" s="2"/>
      <c r="HX474" s="2"/>
      <c r="HY474" s="2"/>
      <c r="HZ474" s="2"/>
      <c r="IA474" s="2"/>
      <c r="IB474" s="2"/>
      <c r="IC474" s="2"/>
      <c r="ID474" s="2"/>
      <c r="IE474" s="2"/>
      <c r="IF474" s="2"/>
      <c r="IG474" s="2"/>
      <c r="IH474" s="2"/>
      <c r="II474" s="2"/>
      <c r="IJ474" s="2"/>
      <c r="IK474" s="2"/>
      <c r="IL474" s="2"/>
      <c r="IM474" s="2"/>
      <c r="IN474" s="2"/>
      <c r="IO474" s="2"/>
      <c r="IP474" s="2"/>
      <c r="IQ474" s="2"/>
      <c r="IR474" s="2"/>
      <c r="IS474" s="2"/>
      <c r="IT474" s="2"/>
      <c r="IU474" s="2"/>
      <c r="IV474" s="2"/>
    </row>
    <row r="475" spans="1:256" ht="45" customHeight="1" thickTop="1" thickBot="1" x14ac:dyDescent="0.55000000000000004">
      <c r="B475" s="29"/>
      <c r="C475" s="157" t="s">
        <v>530</v>
      </c>
      <c r="D475" s="187" t="s">
        <v>531</v>
      </c>
      <c r="E475" s="159"/>
      <c r="F475" s="160"/>
      <c r="G475" s="38"/>
      <c r="H475" s="38"/>
      <c r="I475" s="38">
        <f>SUM(I476:I477)</f>
        <v>37900</v>
      </c>
      <c r="J475" s="38">
        <f>SUM(J476:J477)</f>
        <v>41000</v>
      </c>
      <c r="K475" s="38">
        <f t="shared" ref="K475:M475" si="40">SUM(K476:K477)</f>
        <v>0</v>
      </c>
      <c r="L475" s="38">
        <f t="shared" si="40"/>
        <v>0</v>
      </c>
      <c r="M475" s="38">
        <f t="shared" si="40"/>
        <v>0</v>
      </c>
      <c r="N475" s="38"/>
      <c r="O475" s="38"/>
      <c r="P475" s="145"/>
      <c r="Q475" s="362"/>
      <c r="R475" s="362"/>
      <c r="S475" s="362"/>
      <c r="T475" s="362"/>
      <c r="U475" s="362"/>
      <c r="V475" s="362"/>
      <c r="W475" s="362"/>
      <c r="X475" s="362"/>
      <c r="Y475" s="362"/>
      <c r="Z475" s="362"/>
      <c r="AA475" s="362"/>
      <c r="AB475" s="362"/>
      <c r="AC475" s="362"/>
      <c r="AD475" s="362"/>
      <c r="AE475" s="362"/>
      <c r="AF475" s="362"/>
      <c r="AG475" s="362"/>
      <c r="AH475" s="362"/>
      <c r="AI475" s="362"/>
      <c r="AJ475" s="362"/>
      <c r="AK475" s="362"/>
      <c r="AL475" s="362"/>
      <c r="AM475" s="362"/>
      <c r="AN475" s="362"/>
      <c r="AO475" s="362"/>
      <c r="AP475" s="362"/>
      <c r="AQ475" s="362"/>
      <c r="AR475" s="362"/>
      <c r="AS475" s="362"/>
      <c r="AT475" s="362"/>
      <c r="AU475" s="362"/>
      <c r="AV475" s="362"/>
      <c r="AW475" s="362"/>
      <c r="AX475" s="362"/>
      <c r="AY475" s="362"/>
      <c r="AZ475" s="362"/>
      <c r="BA475" s="362"/>
      <c r="BB475" s="362"/>
      <c r="BC475" s="362"/>
      <c r="BD475" s="362"/>
      <c r="BE475" s="362"/>
      <c r="BF475" s="362"/>
      <c r="BG475" s="362"/>
      <c r="BH475" s="362"/>
      <c r="BI475" s="362"/>
      <c r="BJ475" s="362"/>
      <c r="BK475" s="362"/>
      <c r="BL475" s="362"/>
      <c r="BM475" s="362"/>
      <c r="BN475" s="362"/>
      <c r="BO475" s="362"/>
      <c r="BP475" s="362"/>
      <c r="BQ475" s="362"/>
      <c r="BR475" s="362"/>
      <c r="BS475" s="362"/>
      <c r="BT475" s="362"/>
      <c r="BU475" s="362"/>
      <c r="BV475" s="362"/>
      <c r="BW475" s="362"/>
      <c r="BX475" s="362"/>
      <c r="BY475" s="362"/>
      <c r="BZ475" s="362"/>
      <c r="CA475" s="362"/>
      <c r="CB475" s="362"/>
      <c r="CC475" s="362"/>
      <c r="CD475" s="362"/>
      <c r="CE475" s="362"/>
      <c r="CF475" s="362"/>
      <c r="CG475" s="362"/>
      <c r="CH475" s="362"/>
      <c r="CI475" s="362"/>
      <c r="CJ475" s="362"/>
      <c r="CK475" s="362"/>
      <c r="CL475" s="362"/>
      <c r="CM475" s="362"/>
      <c r="CN475" s="362"/>
      <c r="CO475" s="362"/>
      <c r="CP475" s="362"/>
      <c r="CQ475" s="362"/>
      <c r="CR475" s="362"/>
      <c r="CS475" s="362"/>
      <c r="CT475" s="362"/>
      <c r="CU475" s="362"/>
      <c r="CV475" s="362"/>
      <c r="CW475" s="362"/>
      <c r="CX475" s="362"/>
      <c r="CY475" s="362"/>
      <c r="CZ475" s="362"/>
      <c r="DA475" s="362"/>
      <c r="DB475" s="362"/>
      <c r="DC475" s="362"/>
      <c r="DD475" s="362"/>
      <c r="DE475" s="362"/>
      <c r="DF475" s="362"/>
      <c r="DG475" s="362"/>
      <c r="DH475" s="362"/>
      <c r="DI475" s="362"/>
      <c r="DJ475" s="362"/>
      <c r="DK475" s="362"/>
      <c r="DL475" s="362"/>
      <c r="DM475" s="362"/>
      <c r="DN475" s="362"/>
      <c r="DO475" s="362"/>
      <c r="DP475" s="362"/>
      <c r="DQ475" s="362"/>
      <c r="DR475" s="362"/>
      <c r="DS475" s="362"/>
      <c r="DT475" s="362"/>
      <c r="DU475" s="362"/>
      <c r="DV475" s="362"/>
      <c r="DW475" s="362"/>
      <c r="DX475" s="362"/>
      <c r="DY475" s="362"/>
      <c r="DZ475" s="362"/>
      <c r="EA475" s="362"/>
      <c r="EB475" s="362"/>
      <c r="EC475" s="362"/>
      <c r="ED475" s="362"/>
      <c r="EE475" s="362"/>
      <c r="EF475" s="362"/>
      <c r="EG475" s="362"/>
      <c r="EH475" s="362"/>
      <c r="EI475" s="362"/>
      <c r="EJ475" s="362"/>
      <c r="EK475" s="362"/>
      <c r="EL475" s="362"/>
      <c r="EM475" s="362"/>
      <c r="EN475" s="362"/>
      <c r="EO475" s="362"/>
      <c r="EP475" s="362"/>
      <c r="EQ475" s="362"/>
      <c r="ER475" s="362"/>
      <c r="ES475" s="362"/>
      <c r="ET475" s="362"/>
      <c r="EU475" s="362"/>
      <c r="EV475" s="362"/>
      <c r="EW475" s="362"/>
      <c r="EX475" s="362"/>
      <c r="EY475" s="362"/>
      <c r="EZ475" s="362"/>
      <c r="FA475" s="362"/>
      <c r="FB475" s="362"/>
      <c r="FC475" s="362"/>
      <c r="FD475" s="362"/>
      <c r="FE475" s="362"/>
      <c r="FF475" s="362"/>
      <c r="FG475" s="362"/>
      <c r="FH475" s="362"/>
      <c r="FI475" s="362"/>
      <c r="FJ475" s="362"/>
      <c r="FK475" s="362"/>
      <c r="FL475" s="362"/>
      <c r="FM475" s="362"/>
      <c r="FN475" s="362"/>
      <c r="FO475" s="362"/>
      <c r="FP475" s="362"/>
      <c r="FQ475" s="362"/>
      <c r="FR475" s="362"/>
      <c r="FS475" s="362"/>
      <c r="FT475" s="362"/>
      <c r="FU475" s="362"/>
      <c r="FV475" s="362"/>
      <c r="FW475" s="362"/>
      <c r="FX475" s="362"/>
      <c r="FY475" s="362"/>
      <c r="FZ475" s="362"/>
      <c r="GA475" s="362"/>
      <c r="GB475" s="362"/>
      <c r="GC475" s="362"/>
      <c r="GD475" s="362"/>
      <c r="GE475" s="362"/>
      <c r="GF475" s="362"/>
      <c r="GG475" s="362"/>
      <c r="GH475" s="362"/>
      <c r="GI475" s="362"/>
      <c r="GJ475" s="362"/>
      <c r="GK475" s="362"/>
      <c r="GL475" s="362"/>
      <c r="GM475" s="362"/>
      <c r="GN475" s="362"/>
      <c r="GO475" s="362"/>
      <c r="GP475" s="362"/>
      <c r="GQ475" s="362"/>
      <c r="GR475" s="362"/>
      <c r="GS475" s="362"/>
      <c r="GT475" s="362"/>
      <c r="GU475" s="362"/>
      <c r="GV475" s="362"/>
      <c r="GW475" s="362"/>
      <c r="GX475" s="362"/>
      <c r="GY475" s="362"/>
      <c r="GZ475" s="362"/>
      <c r="HA475" s="362"/>
      <c r="HB475" s="362"/>
      <c r="HC475" s="362"/>
      <c r="HD475" s="362"/>
      <c r="HE475" s="362"/>
      <c r="HF475" s="362"/>
      <c r="HG475" s="362"/>
      <c r="HH475" s="362"/>
      <c r="HI475" s="362"/>
      <c r="HJ475" s="362"/>
      <c r="HK475" s="362"/>
      <c r="HL475" s="362"/>
      <c r="HM475" s="362"/>
      <c r="HN475" s="362"/>
      <c r="HO475" s="362"/>
      <c r="HP475" s="362"/>
      <c r="HQ475" s="362"/>
      <c r="HR475" s="362"/>
      <c r="HS475" s="362"/>
      <c r="HT475" s="362"/>
      <c r="HU475" s="362"/>
      <c r="HV475" s="362"/>
      <c r="HW475" s="362"/>
      <c r="HX475" s="362"/>
      <c r="HY475" s="362"/>
      <c r="HZ475" s="362"/>
      <c r="IA475" s="362"/>
      <c r="IB475" s="362"/>
      <c r="IC475" s="362"/>
      <c r="ID475" s="362"/>
      <c r="IE475" s="362"/>
      <c r="IF475" s="362"/>
      <c r="IG475" s="362"/>
      <c r="IH475" s="362"/>
      <c r="II475" s="362"/>
      <c r="IJ475" s="362"/>
      <c r="IK475" s="362"/>
      <c r="IL475" s="362"/>
      <c r="IM475" s="362"/>
      <c r="IN475" s="362"/>
      <c r="IO475" s="362"/>
      <c r="IP475" s="362"/>
      <c r="IQ475" s="362"/>
      <c r="IR475" s="362"/>
      <c r="IS475" s="362"/>
      <c r="IT475" s="362"/>
      <c r="IU475" s="362"/>
      <c r="IV475" s="362"/>
    </row>
    <row r="476" spans="1:256" ht="45" customHeight="1" thickTop="1" x14ac:dyDescent="0.5">
      <c r="B476" s="29"/>
      <c r="C476" s="50" t="s">
        <v>532</v>
      </c>
      <c r="D476" s="192" t="s">
        <v>531</v>
      </c>
      <c r="E476" s="52"/>
      <c r="F476" s="193"/>
      <c r="G476" s="53"/>
      <c r="H476" s="78"/>
      <c r="I476" s="78">
        <v>36000</v>
      </c>
      <c r="J476" s="78">
        <v>39000</v>
      </c>
      <c r="K476" s="78"/>
      <c r="L476" s="78"/>
      <c r="M476" s="78"/>
      <c r="N476" s="78"/>
      <c r="O476" s="78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  <c r="BW476" s="2"/>
      <c r="BX476" s="2"/>
      <c r="BY476" s="2"/>
      <c r="BZ476" s="2"/>
      <c r="CA476" s="2"/>
      <c r="CB476" s="2"/>
      <c r="CC476" s="2"/>
      <c r="CD476" s="2"/>
      <c r="CE476" s="2"/>
      <c r="CF476" s="2"/>
      <c r="CG476" s="2"/>
      <c r="CH476" s="2"/>
      <c r="CI476" s="2"/>
      <c r="CJ476" s="2"/>
      <c r="CK476" s="2"/>
      <c r="CL476" s="2"/>
      <c r="CM476" s="2"/>
      <c r="CN476" s="2"/>
      <c r="CO476" s="2"/>
      <c r="CP476" s="2"/>
      <c r="CQ476" s="2"/>
      <c r="CR476" s="2"/>
      <c r="CS476" s="2"/>
      <c r="CT476" s="2"/>
      <c r="CU476" s="2"/>
      <c r="CV476" s="2"/>
      <c r="CW476" s="2"/>
      <c r="CX476" s="2"/>
      <c r="CY476" s="2"/>
      <c r="CZ476" s="2"/>
      <c r="DA476" s="2"/>
      <c r="DB476" s="2"/>
      <c r="DC476" s="2"/>
      <c r="DD476" s="2"/>
      <c r="DE476" s="2"/>
      <c r="DF476" s="2"/>
      <c r="DG476" s="2"/>
      <c r="DH476" s="2"/>
      <c r="DI476" s="2"/>
      <c r="DJ476" s="2"/>
      <c r="DK476" s="2"/>
      <c r="DL476" s="2"/>
      <c r="DM476" s="2"/>
      <c r="DN476" s="2"/>
      <c r="DO476" s="2"/>
      <c r="DP476" s="2"/>
      <c r="DQ476" s="2"/>
      <c r="DR476" s="2"/>
      <c r="DS476" s="2"/>
      <c r="DT476" s="2"/>
      <c r="DU476" s="2"/>
      <c r="DV476" s="2"/>
      <c r="DW476" s="2"/>
      <c r="DX476" s="2"/>
      <c r="DY476" s="2"/>
      <c r="DZ476" s="2"/>
      <c r="EA476" s="2"/>
      <c r="EB476" s="2"/>
      <c r="EC476" s="2"/>
      <c r="ED476" s="2"/>
      <c r="EE476" s="2"/>
      <c r="EF476" s="2"/>
      <c r="EG476" s="2"/>
      <c r="EH476" s="2"/>
      <c r="EI476" s="2"/>
      <c r="EJ476" s="2"/>
      <c r="EK476" s="2"/>
      <c r="EL476" s="2"/>
      <c r="EM476" s="2"/>
      <c r="EN476" s="2"/>
      <c r="EO476" s="2"/>
      <c r="EP476" s="2"/>
      <c r="EQ476" s="2"/>
      <c r="ER476" s="2"/>
      <c r="ES476" s="2"/>
      <c r="ET476" s="2"/>
      <c r="EU476" s="2"/>
      <c r="EV476" s="2"/>
      <c r="EW476" s="2"/>
      <c r="EX476" s="2"/>
      <c r="EY476" s="2"/>
      <c r="EZ476" s="2"/>
      <c r="FA476" s="2"/>
      <c r="FB476" s="2"/>
      <c r="FC476" s="2"/>
      <c r="FD476" s="2"/>
      <c r="FE476" s="2"/>
      <c r="FF476" s="2"/>
      <c r="FG476" s="2"/>
      <c r="FH476" s="2"/>
      <c r="FI476" s="2"/>
      <c r="FJ476" s="2"/>
      <c r="FK476" s="2"/>
      <c r="FL476" s="2"/>
      <c r="FM476" s="2"/>
      <c r="FN476" s="2"/>
      <c r="FO476" s="2"/>
      <c r="FP476" s="2"/>
      <c r="FQ476" s="2"/>
      <c r="FR476" s="2"/>
      <c r="FS476" s="2"/>
      <c r="FT476" s="2"/>
      <c r="FU476" s="2"/>
      <c r="FV476" s="2"/>
      <c r="FW476" s="2"/>
      <c r="FX476" s="2"/>
      <c r="FY476" s="2"/>
      <c r="FZ476" s="2"/>
      <c r="GA476" s="2"/>
      <c r="GB476" s="2"/>
      <c r="GC476" s="2"/>
      <c r="GD476" s="2"/>
      <c r="GE476" s="2"/>
      <c r="GF476" s="2"/>
      <c r="GG476" s="2"/>
      <c r="GH476" s="2"/>
      <c r="GI476" s="2"/>
      <c r="GJ476" s="2"/>
      <c r="GK476" s="2"/>
      <c r="GL476" s="2"/>
      <c r="GM476" s="2"/>
      <c r="GN476" s="2"/>
      <c r="GO476" s="2"/>
      <c r="GP476" s="2"/>
      <c r="GQ476" s="2"/>
      <c r="GR476" s="2"/>
      <c r="GS476" s="2"/>
      <c r="GT476" s="2"/>
      <c r="GU476" s="2"/>
      <c r="GV476" s="2"/>
      <c r="GW476" s="2"/>
      <c r="GX476" s="2"/>
      <c r="GY476" s="2"/>
      <c r="GZ476" s="2"/>
      <c r="HA476" s="2"/>
      <c r="HB476" s="2"/>
      <c r="HC476" s="2"/>
      <c r="HD476" s="2"/>
      <c r="HE476" s="2"/>
      <c r="HF476" s="2"/>
      <c r="HG476" s="2"/>
      <c r="HH476" s="2"/>
      <c r="HI476" s="2"/>
      <c r="HJ476" s="2"/>
      <c r="HK476" s="2"/>
      <c r="HL476" s="2"/>
      <c r="HM476" s="2"/>
      <c r="HN476" s="2"/>
      <c r="HO476" s="2"/>
      <c r="HP476" s="2"/>
      <c r="HQ476" s="2"/>
      <c r="HR476" s="2"/>
      <c r="HS476" s="2"/>
      <c r="HT476" s="2"/>
      <c r="HU476" s="2"/>
      <c r="HV476" s="2"/>
      <c r="HW476" s="2"/>
      <c r="HX476" s="2"/>
      <c r="HY476" s="2"/>
      <c r="HZ476" s="2"/>
      <c r="IA476" s="2"/>
      <c r="IB476" s="2"/>
      <c r="IC476" s="2"/>
      <c r="ID476" s="2"/>
      <c r="IE476" s="2"/>
      <c r="IF476" s="2"/>
      <c r="IG476" s="2"/>
      <c r="IH476" s="2"/>
      <c r="II476" s="2"/>
      <c r="IJ476" s="2"/>
      <c r="IK476" s="2"/>
      <c r="IL476" s="2"/>
      <c r="IM476" s="2"/>
      <c r="IN476" s="2"/>
      <c r="IO476" s="2"/>
      <c r="IP476" s="2"/>
      <c r="IQ476" s="2"/>
      <c r="IR476" s="2"/>
      <c r="IS476" s="2"/>
      <c r="IT476" s="2"/>
      <c r="IU476" s="2"/>
      <c r="IV476" s="2"/>
    </row>
    <row r="477" spans="1:256" ht="45" customHeight="1" thickBot="1" x14ac:dyDescent="0.55000000000000004">
      <c r="B477" s="86"/>
      <c r="C477" s="79" t="s">
        <v>533</v>
      </c>
      <c r="D477" s="148" t="s">
        <v>534</v>
      </c>
      <c r="E477" s="81"/>
      <c r="F477" s="209"/>
      <c r="G477" s="363"/>
      <c r="H477" s="106"/>
      <c r="I477" s="106">
        <v>1900</v>
      </c>
      <c r="J477" s="106">
        <v>2000</v>
      </c>
      <c r="K477" s="106"/>
      <c r="L477" s="106"/>
      <c r="M477" s="106"/>
      <c r="N477" s="106"/>
      <c r="O477" s="106"/>
      <c r="P477" s="145"/>
      <c r="Q477" s="145"/>
      <c r="R477" s="145"/>
      <c r="S477" s="145"/>
      <c r="T477" s="145"/>
      <c r="U477" s="145"/>
      <c r="V477" s="145"/>
      <c r="W477" s="145"/>
      <c r="X477" s="145"/>
      <c r="Y477" s="145"/>
      <c r="Z477" s="145"/>
      <c r="AA477" s="145"/>
      <c r="AB477" s="145"/>
      <c r="AC477" s="145"/>
      <c r="AD477" s="145"/>
      <c r="AE477" s="145"/>
      <c r="AF477" s="145"/>
      <c r="AG477" s="145"/>
      <c r="AH477" s="145"/>
      <c r="AI477" s="145"/>
      <c r="AJ477" s="145"/>
      <c r="AK477" s="145"/>
      <c r="AL477" s="145"/>
      <c r="AM477" s="145"/>
      <c r="AN477" s="145"/>
      <c r="AO477" s="145"/>
      <c r="AP477" s="145"/>
      <c r="AQ477" s="145"/>
      <c r="AR477" s="145"/>
      <c r="AS477" s="145"/>
      <c r="AT477" s="145"/>
      <c r="AU477" s="145"/>
      <c r="AV477" s="145"/>
      <c r="AW477" s="145"/>
      <c r="AX477" s="145"/>
      <c r="AY477" s="145"/>
      <c r="AZ477" s="145"/>
      <c r="BA477" s="145"/>
      <c r="BB477" s="145"/>
      <c r="BC477" s="145"/>
      <c r="BD477" s="145"/>
      <c r="BE477" s="145"/>
      <c r="BF477" s="145"/>
      <c r="BG477" s="145"/>
      <c r="BH477" s="145"/>
      <c r="BI477" s="145"/>
      <c r="BJ477" s="145"/>
      <c r="BK477" s="145"/>
      <c r="BL477" s="145"/>
      <c r="BM477" s="145"/>
      <c r="BN477" s="145"/>
      <c r="BO477" s="145"/>
      <c r="BP477" s="145"/>
      <c r="BQ477" s="145"/>
      <c r="BR477" s="145"/>
      <c r="BS477" s="145"/>
      <c r="BT477" s="145"/>
      <c r="BU477" s="145"/>
      <c r="BV477" s="145"/>
      <c r="BW477" s="145"/>
      <c r="BX477" s="145"/>
      <c r="BY477" s="145"/>
      <c r="BZ477" s="145"/>
      <c r="CA477" s="145"/>
      <c r="CB477" s="145"/>
      <c r="CC477" s="145"/>
      <c r="CD477" s="145"/>
      <c r="CE477" s="145"/>
      <c r="CF477" s="145"/>
      <c r="CG477" s="145"/>
      <c r="CH477" s="145"/>
      <c r="CI477" s="145"/>
      <c r="CJ477" s="145"/>
      <c r="CK477" s="145"/>
      <c r="CL477" s="145"/>
      <c r="CM477" s="145"/>
      <c r="CN477" s="145"/>
      <c r="CO477" s="145"/>
      <c r="CP477" s="145"/>
      <c r="CQ477" s="145"/>
      <c r="CR477" s="145"/>
      <c r="CS477" s="145"/>
      <c r="CT477" s="145"/>
      <c r="CU477" s="145"/>
      <c r="CV477" s="145"/>
      <c r="CW477" s="145"/>
      <c r="CX477" s="145"/>
      <c r="CY477" s="145"/>
      <c r="CZ477" s="145"/>
      <c r="DA477" s="145"/>
      <c r="DB477" s="145"/>
      <c r="DC477" s="145"/>
      <c r="DD477" s="145"/>
      <c r="DE477" s="145"/>
      <c r="DF477" s="145"/>
      <c r="DG477" s="145"/>
      <c r="DH477" s="145"/>
      <c r="DI477" s="145"/>
      <c r="DJ477" s="145"/>
      <c r="DK477" s="145"/>
      <c r="DL477" s="145"/>
      <c r="DM477" s="145"/>
      <c r="DN477" s="145"/>
      <c r="DO477" s="145"/>
      <c r="DP477" s="145"/>
      <c r="DQ477" s="145"/>
      <c r="DR477" s="145"/>
      <c r="DS477" s="145"/>
      <c r="DT477" s="145"/>
      <c r="DU477" s="145"/>
      <c r="DV477" s="145"/>
      <c r="DW477" s="145"/>
      <c r="DX477" s="145"/>
      <c r="DY477" s="145"/>
      <c r="DZ477" s="145"/>
      <c r="EA477" s="145"/>
      <c r="EB477" s="145"/>
      <c r="EC477" s="145"/>
      <c r="ED477" s="145"/>
      <c r="EE477" s="145"/>
      <c r="EF477" s="145"/>
      <c r="EG477" s="145"/>
      <c r="EH477" s="145"/>
      <c r="EI477" s="145"/>
      <c r="EJ477" s="145"/>
      <c r="EK477" s="145"/>
      <c r="EL477" s="145"/>
      <c r="EM477" s="145"/>
      <c r="EN477" s="145"/>
      <c r="EO477" s="145"/>
      <c r="EP477" s="145"/>
      <c r="EQ477" s="145"/>
      <c r="ER477" s="145"/>
      <c r="ES477" s="145"/>
      <c r="ET477" s="145"/>
      <c r="EU477" s="145"/>
      <c r="EV477" s="145"/>
      <c r="EW477" s="145"/>
      <c r="EX477" s="145"/>
      <c r="EY477" s="145"/>
      <c r="EZ477" s="145"/>
      <c r="FA477" s="145"/>
      <c r="FB477" s="145"/>
      <c r="FC477" s="145"/>
      <c r="FD477" s="145"/>
      <c r="FE477" s="145"/>
      <c r="FF477" s="145"/>
      <c r="FG477" s="145"/>
      <c r="FH477" s="145"/>
      <c r="FI477" s="145"/>
      <c r="FJ477" s="145"/>
      <c r="FK477" s="145"/>
      <c r="FL477" s="145"/>
      <c r="FM477" s="145"/>
      <c r="FN477" s="145"/>
      <c r="FO477" s="145"/>
      <c r="FP477" s="145"/>
      <c r="FQ477" s="145"/>
      <c r="FR477" s="145"/>
      <c r="FS477" s="145"/>
      <c r="FT477" s="145"/>
      <c r="FU477" s="145"/>
      <c r="FV477" s="145"/>
      <c r="FW477" s="145"/>
      <c r="FX477" s="145"/>
      <c r="FY477" s="145"/>
      <c r="FZ477" s="145"/>
      <c r="GA477" s="145"/>
      <c r="GB477" s="145"/>
      <c r="GC477" s="145"/>
      <c r="GD477" s="145"/>
      <c r="GE477" s="145"/>
      <c r="GF477" s="145"/>
      <c r="GG477" s="145"/>
      <c r="GH477" s="145"/>
      <c r="GI477" s="145"/>
      <c r="GJ477" s="145"/>
      <c r="GK477" s="145"/>
      <c r="GL477" s="145"/>
      <c r="GM477" s="145"/>
      <c r="GN477" s="145"/>
      <c r="GO477" s="145"/>
      <c r="GP477" s="145"/>
      <c r="GQ477" s="145"/>
      <c r="GR477" s="145"/>
      <c r="GS477" s="145"/>
      <c r="GT477" s="145"/>
      <c r="GU477" s="145"/>
      <c r="GV477" s="145"/>
      <c r="GW477" s="145"/>
      <c r="GX477" s="145"/>
      <c r="GY477" s="145"/>
      <c r="GZ477" s="145"/>
      <c r="HA477" s="145"/>
      <c r="HB477" s="145"/>
      <c r="HC477" s="145"/>
      <c r="HD477" s="145"/>
      <c r="HE477" s="145"/>
      <c r="HF477" s="145"/>
      <c r="HG477" s="145"/>
      <c r="HH477" s="145"/>
      <c r="HI477" s="145"/>
      <c r="HJ477" s="145"/>
      <c r="HK477" s="145"/>
      <c r="HL477" s="145"/>
      <c r="HM477" s="145"/>
      <c r="HN477" s="145"/>
      <c r="HO477" s="145"/>
      <c r="HP477" s="145"/>
      <c r="HQ477" s="145"/>
      <c r="HR477" s="145"/>
      <c r="HS477" s="145"/>
      <c r="HT477" s="145"/>
      <c r="HU477" s="145"/>
      <c r="HV477" s="145"/>
      <c r="HW477" s="145"/>
      <c r="HX477" s="145"/>
      <c r="HY477" s="145"/>
      <c r="HZ477" s="145"/>
      <c r="IA477" s="145"/>
      <c r="IB477" s="145"/>
      <c r="IC477" s="145"/>
      <c r="ID477" s="145"/>
      <c r="IE477" s="145"/>
      <c r="IF477" s="145"/>
      <c r="IG477" s="145"/>
      <c r="IH477" s="145"/>
      <c r="II477" s="145"/>
      <c r="IJ477" s="145"/>
      <c r="IK477" s="145"/>
      <c r="IL477" s="145"/>
      <c r="IM477" s="145"/>
      <c r="IN477" s="145"/>
      <c r="IO477" s="145"/>
      <c r="IP477" s="145"/>
      <c r="IQ477" s="145"/>
      <c r="IR477" s="145"/>
      <c r="IS477" s="145"/>
      <c r="IT477" s="145"/>
      <c r="IU477" s="145"/>
      <c r="IV477" s="145"/>
    </row>
    <row r="478" spans="1:256" ht="45" customHeight="1" thickTop="1" thickBot="1" x14ac:dyDescent="0.55000000000000004">
      <c r="B478" s="29"/>
      <c r="C478" s="157" t="s">
        <v>535</v>
      </c>
      <c r="D478" s="158" t="s">
        <v>124</v>
      </c>
      <c r="E478" s="159"/>
      <c r="F478" s="313"/>
      <c r="G478" s="160"/>
      <c r="H478" s="160"/>
      <c r="I478" s="160">
        <f>I479</f>
        <v>2500</v>
      </c>
      <c r="J478" s="160">
        <f>J479</f>
        <v>2200</v>
      </c>
      <c r="K478" s="160">
        <f t="shared" ref="K478:M478" si="41">K479</f>
        <v>0</v>
      </c>
      <c r="L478" s="160">
        <f t="shared" si="41"/>
        <v>0</v>
      </c>
      <c r="M478" s="160">
        <f t="shared" si="41"/>
        <v>0</v>
      </c>
      <c r="N478" s="160"/>
      <c r="O478" s="160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  <c r="BU478" s="2"/>
      <c r="BV478" s="2"/>
      <c r="BW478" s="2"/>
      <c r="BX478" s="2"/>
      <c r="BY478" s="2"/>
      <c r="BZ478" s="2"/>
      <c r="CA478" s="2"/>
      <c r="CB478" s="2"/>
      <c r="CC478" s="2"/>
      <c r="CD478" s="2"/>
      <c r="CE478" s="2"/>
      <c r="CF478" s="2"/>
      <c r="CG478" s="2"/>
      <c r="CH478" s="2"/>
      <c r="CI478" s="2"/>
      <c r="CJ478" s="2"/>
      <c r="CK478" s="2"/>
      <c r="CL478" s="2"/>
      <c r="CM478" s="2"/>
      <c r="CN478" s="2"/>
      <c r="CO478" s="2"/>
      <c r="CP478" s="2"/>
      <c r="CQ478" s="2"/>
      <c r="CR478" s="2"/>
      <c r="CS478" s="2"/>
      <c r="CT478" s="2"/>
      <c r="CU478" s="2"/>
      <c r="CV478" s="2"/>
      <c r="CW478" s="2"/>
      <c r="CX478" s="2"/>
      <c r="CY478" s="2"/>
      <c r="CZ478" s="2"/>
      <c r="DA478" s="2"/>
      <c r="DB478" s="2"/>
      <c r="DC478" s="2"/>
      <c r="DD478" s="2"/>
      <c r="DE478" s="2"/>
      <c r="DF478" s="2"/>
      <c r="DG478" s="2"/>
      <c r="DH478" s="2"/>
      <c r="DI478" s="2"/>
      <c r="DJ478" s="2"/>
      <c r="DK478" s="2"/>
      <c r="DL478" s="2"/>
      <c r="DM478" s="2"/>
      <c r="DN478" s="2"/>
      <c r="DO478" s="2"/>
      <c r="DP478" s="2"/>
      <c r="DQ478" s="2"/>
      <c r="DR478" s="2"/>
      <c r="DS478" s="2"/>
      <c r="DT478" s="2"/>
      <c r="DU478" s="2"/>
      <c r="DV478" s="2"/>
      <c r="DW478" s="2"/>
      <c r="DX478" s="2"/>
      <c r="DY478" s="2"/>
      <c r="DZ478" s="2"/>
      <c r="EA478" s="2"/>
      <c r="EB478" s="2"/>
      <c r="EC478" s="2"/>
      <c r="ED478" s="2"/>
      <c r="EE478" s="2"/>
      <c r="EF478" s="2"/>
      <c r="EG478" s="2"/>
      <c r="EH478" s="2"/>
      <c r="EI478" s="2"/>
      <c r="EJ478" s="2"/>
      <c r="EK478" s="2"/>
      <c r="EL478" s="2"/>
      <c r="EM478" s="2"/>
      <c r="EN478" s="2"/>
      <c r="EO478" s="2"/>
      <c r="EP478" s="2"/>
      <c r="EQ478" s="2"/>
      <c r="ER478" s="2"/>
      <c r="ES478" s="2"/>
      <c r="ET478" s="2"/>
      <c r="EU478" s="2"/>
      <c r="EV478" s="2"/>
      <c r="EW478" s="2"/>
      <c r="EX478" s="2"/>
      <c r="EY478" s="2"/>
      <c r="EZ478" s="2"/>
      <c r="FA478" s="2"/>
      <c r="FB478" s="2"/>
      <c r="FC478" s="2"/>
      <c r="FD478" s="2"/>
      <c r="FE478" s="2"/>
      <c r="FF478" s="2"/>
      <c r="FG478" s="2"/>
      <c r="FH478" s="2"/>
      <c r="FI478" s="2"/>
      <c r="FJ478" s="2"/>
      <c r="FK478" s="2"/>
      <c r="FL478" s="2"/>
      <c r="FM478" s="2"/>
      <c r="FN478" s="2"/>
      <c r="FO478" s="2"/>
      <c r="FP478" s="2"/>
      <c r="FQ478" s="2"/>
      <c r="FR478" s="2"/>
      <c r="FS478" s="2"/>
      <c r="FT478" s="2"/>
      <c r="FU478" s="2"/>
      <c r="FV478" s="2"/>
      <c r="FW478" s="2"/>
      <c r="FX478" s="2"/>
      <c r="FY478" s="2"/>
      <c r="FZ478" s="2"/>
      <c r="GA478" s="2"/>
      <c r="GB478" s="2"/>
      <c r="GC478" s="2"/>
      <c r="GD478" s="2"/>
      <c r="GE478" s="2"/>
      <c r="GF478" s="2"/>
      <c r="GG478" s="2"/>
      <c r="GH478" s="2"/>
      <c r="GI478" s="2"/>
      <c r="GJ478" s="2"/>
      <c r="GK478" s="2"/>
      <c r="GL478" s="2"/>
      <c r="GM478" s="2"/>
      <c r="GN478" s="2"/>
      <c r="GO478" s="2"/>
      <c r="GP478" s="2"/>
      <c r="GQ478" s="2"/>
      <c r="GR478" s="2"/>
      <c r="GS478" s="2"/>
      <c r="GT478" s="2"/>
      <c r="GU478" s="2"/>
      <c r="GV478" s="2"/>
      <c r="GW478" s="2"/>
      <c r="GX478" s="2"/>
      <c r="GY478" s="2"/>
      <c r="GZ478" s="2"/>
      <c r="HA478" s="2"/>
      <c r="HB478" s="2"/>
      <c r="HC478" s="2"/>
      <c r="HD478" s="2"/>
      <c r="HE478" s="2"/>
      <c r="HF478" s="2"/>
      <c r="HG478" s="2"/>
      <c r="HH478" s="2"/>
      <c r="HI478" s="2"/>
      <c r="HJ478" s="2"/>
      <c r="HK478" s="2"/>
      <c r="HL478" s="2"/>
      <c r="HM478" s="2"/>
      <c r="HN478" s="2"/>
      <c r="HO478" s="2"/>
      <c r="HP478" s="2"/>
      <c r="HQ478" s="2"/>
      <c r="HR478" s="2"/>
      <c r="HS478" s="2"/>
      <c r="HT478" s="2"/>
      <c r="HU478" s="2"/>
      <c r="HV478" s="2"/>
      <c r="HW478" s="2"/>
      <c r="HX478" s="2"/>
      <c r="HY478" s="2"/>
      <c r="HZ478" s="2"/>
      <c r="IA478" s="2"/>
      <c r="IB478" s="2"/>
      <c r="IC478" s="2"/>
      <c r="ID478" s="2"/>
      <c r="IE478" s="2"/>
      <c r="IF478" s="2"/>
      <c r="IG478" s="2"/>
      <c r="IH478" s="2"/>
      <c r="II478" s="2"/>
      <c r="IJ478" s="2"/>
      <c r="IK478" s="2"/>
      <c r="IL478" s="2"/>
      <c r="IM478" s="2"/>
      <c r="IN478" s="2"/>
      <c r="IO478" s="2"/>
      <c r="IP478" s="2"/>
      <c r="IQ478" s="2"/>
      <c r="IR478" s="2"/>
      <c r="IS478" s="2"/>
      <c r="IT478" s="2"/>
      <c r="IU478" s="2"/>
      <c r="IV478" s="2"/>
    </row>
    <row r="479" spans="1:256" ht="45" customHeight="1" thickTop="1" thickBot="1" x14ac:dyDescent="0.55000000000000004">
      <c r="B479" s="29"/>
      <c r="C479" s="132" t="s">
        <v>536</v>
      </c>
      <c r="D479" s="126" t="s">
        <v>124</v>
      </c>
      <c r="E479" s="127"/>
      <c r="F479" s="214" t="s">
        <v>537</v>
      </c>
      <c r="G479" s="364"/>
      <c r="H479" s="78"/>
      <c r="I479" s="78">
        <v>2500</v>
      </c>
      <c r="J479" s="78">
        <v>2200</v>
      </c>
      <c r="K479" s="78"/>
      <c r="L479" s="78"/>
      <c r="M479" s="78"/>
      <c r="N479" s="78"/>
      <c r="O479" s="78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2"/>
      <c r="BY479" s="2"/>
      <c r="BZ479" s="2"/>
      <c r="CA479" s="2"/>
      <c r="CB479" s="2"/>
      <c r="CC479" s="2"/>
      <c r="CD479" s="2"/>
      <c r="CE479" s="2"/>
      <c r="CF479" s="2"/>
      <c r="CG479" s="2"/>
      <c r="CH479" s="2"/>
      <c r="CI479" s="2"/>
      <c r="CJ479" s="2"/>
      <c r="CK479" s="2"/>
      <c r="CL479" s="2"/>
      <c r="CM479" s="2"/>
      <c r="CN479" s="2"/>
      <c r="CO479" s="2"/>
      <c r="CP479" s="2"/>
      <c r="CQ479" s="2"/>
      <c r="CR479" s="2"/>
      <c r="CS479" s="2"/>
      <c r="CT479" s="2"/>
      <c r="CU479" s="2"/>
      <c r="CV479" s="2"/>
      <c r="CW479" s="2"/>
      <c r="CX479" s="2"/>
      <c r="CY479" s="2"/>
      <c r="CZ479" s="2"/>
      <c r="DA479" s="2"/>
      <c r="DB479" s="2"/>
      <c r="DC479" s="2"/>
      <c r="DD479" s="2"/>
      <c r="DE479" s="2"/>
      <c r="DF479" s="2"/>
      <c r="DG479" s="2"/>
      <c r="DH479" s="2"/>
      <c r="DI479" s="2"/>
      <c r="DJ479" s="2"/>
      <c r="DK479" s="2"/>
      <c r="DL479" s="2"/>
      <c r="DM479" s="2"/>
      <c r="DN479" s="2"/>
      <c r="DO479" s="2"/>
      <c r="DP479" s="2"/>
      <c r="DQ479" s="2"/>
      <c r="DR479" s="2"/>
      <c r="DS479" s="2"/>
      <c r="DT479" s="2"/>
      <c r="DU479" s="2"/>
      <c r="DV479" s="2"/>
      <c r="DW479" s="2"/>
      <c r="DX479" s="2"/>
      <c r="DY479" s="2"/>
      <c r="DZ479" s="2"/>
      <c r="EA479" s="2"/>
      <c r="EB479" s="2"/>
      <c r="EC479" s="2"/>
      <c r="ED479" s="2"/>
      <c r="EE479" s="2"/>
      <c r="EF479" s="2"/>
      <c r="EG479" s="2"/>
      <c r="EH479" s="2"/>
      <c r="EI479" s="2"/>
      <c r="EJ479" s="2"/>
      <c r="EK479" s="2"/>
      <c r="EL479" s="2"/>
      <c r="EM479" s="2"/>
      <c r="EN479" s="2"/>
      <c r="EO479" s="2"/>
      <c r="EP479" s="2"/>
      <c r="EQ479" s="2"/>
      <c r="ER479" s="2"/>
      <c r="ES479" s="2"/>
      <c r="ET479" s="2"/>
      <c r="EU479" s="2"/>
      <c r="EV479" s="2"/>
      <c r="EW479" s="2"/>
      <c r="EX479" s="2"/>
      <c r="EY479" s="2"/>
      <c r="EZ479" s="2"/>
      <c r="FA479" s="2"/>
      <c r="FB479" s="2"/>
      <c r="FC479" s="2"/>
      <c r="FD479" s="2"/>
      <c r="FE479" s="2"/>
      <c r="FF479" s="2"/>
      <c r="FG479" s="2"/>
      <c r="FH479" s="2"/>
      <c r="FI479" s="2"/>
      <c r="FJ479" s="2"/>
      <c r="FK479" s="2"/>
      <c r="FL479" s="2"/>
      <c r="FM479" s="2"/>
      <c r="FN479" s="2"/>
      <c r="FO479" s="2"/>
      <c r="FP479" s="2"/>
      <c r="FQ479" s="2"/>
      <c r="FR479" s="2"/>
      <c r="FS479" s="2"/>
      <c r="FT479" s="2"/>
      <c r="FU479" s="2"/>
      <c r="FV479" s="2"/>
      <c r="FW479" s="2"/>
      <c r="FX479" s="2"/>
      <c r="FY479" s="2"/>
      <c r="FZ479" s="2"/>
      <c r="GA479" s="2"/>
      <c r="GB479" s="2"/>
      <c r="GC479" s="2"/>
      <c r="GD479" s="2"/>
      <c r="GE479" s="2"/>
      <c r="GF479" s="2"/>
      <c r="GG479" s="2"/>
      <c r="GH479" s="2"/>
      <c r="GI479" s="2"/>
      <c r="GJ479" s="2"/>
      <c r="GK479" s="2"/>
      <c r="GL479" s="2"/>
      <c r="GM479" s="2"/>
      <c r="GN479" s="2"/>
      <c r="GO479" s="2"/>
      <c r="GP479" s="2"/>
      <c r="GQ479" s="2"/>
      <c r="GR479" s="2"/>
      <c r="GS479" s="2"/>
      <c r="GT479" s="2"/>
      <c r="GU479" s="2"/>
      <c r="GV479" s="2"/>
      <c r="GW479" s="2"/>
      <c r="GX479" s="2"/>
      <c r="GY479" s="2"/>
      <c r="GZ479" s="2"/>
      <c r="HA479" s="2"/>
      <c r="HB479" s="2"/>
      <c r="HC479" s="2"/>
      <c r="HD479" s="2"/>
      <c r="HE479" s="2"/>
      <c r="HF479" s="2"/>
      <c r="HG479" s="2"/>
      <c r="HH479" s="2"/>
      <c r="HI479" s="2"/>
      <c r="HJ479" s="2"/>
      <c r="HK479" s="2"/>
      <c r="HL479" s="2"/>
      <c r="HM479" s="2"/>
      <c r="HN479" s="2"/>
      <c r="HO479" s="2"/>
      <c r="HP479" s="2"/>
      <c r="HQ479" s="2"/>
      <c r="HR479" s="2"/>
      <c r="HS479" s="2"/>
      <c r="HT479" s="2"/>
      <c r="HU479" s="2"/>
      <c r="HV479" s="2"/>
      <c r="HW479" s="2"/>
      <c r="HX479" s="2"/>
      <c r="HY479" s="2"/>
      <c r="HZ479" s="2"/>
      <c r="IA479" s="2"/>
      <c r="IB479" s="2"/>
      <c r="IC479" s="2"/>
      <c r="ID479" s="2"/>
      <c r="IE479" s="2"/>
      <c r="IF479" s="2"/>
      <c r="IG479" s="2"/>
      <c r="IH479" s="2"/>
      <c r="II479" s="2"/>
      <c r="IJ479" s="2"/>
      <c r="IK479" s="2"/>
      <c r="IL479" s="2"/>
      <c r="IM479" s="2"/>
      <c r="IN479" s="2"/>
      <c r="IO479" s="2"/>
      <c r="IP479" s="2"/>
      <c r="IQ479" s="2"/>
      <c r="IR479" s="2"/>
      <c r="IS479" s="2"/>
      <c r="IT479" s="2"/>
      <c r="IU479" s="2"/>
      <c r="IV479" s="2"/>
    </row>
    <row r="480" spans="1:256" ht="45" customHeight="1" thickTop="1" thickBot="1" x14ac:dyDescent="0.55000000000000004">
      <c r="B480" s="29"/>
      <c r="C480" s="157" t="s">
        <v>538</v>
      </c>
      <c r="D480" s="158" t="s">
        <v>539</v>
      </c>
      <c r="E480" s="159"/>
      <c r="F480" s="158"/>
      <c r="G480" s="160"/>
      <c r="H480" s="160"/>
      <c r="I480" s="160">
        <f>I481</f>
        <v>1800</v>
      </c>
      <c r="J480" s="160">
        <f>J481</f>
        <v>1800</v>
      </c>
      <c r="K480" s="160">
        <f t="shared" ref="K480:M480" si="42">K481</f>
        <v>0</v>
      </c>
      <c r="L480" s="160">
        <f t="shared" si="42"/>
        <v>0</v>
      </c>
      <c r="M480" s="160">
        <f t="shared" si="42"/>
        <v>0</v>
      </c>
      <c r="N480" s="160"/>
      <c r="O480" s="160"/>
      <c r="P480" s="2"/>
      <c r="Q480" s="161"/>
      <c r="R480" s="161"/>
      <c r="S480" s="161"/>
      <c r="T480" s="161"/>
      <c r="U480" s="161"/>
      <c r="V480" s="161"/>
      <c r="W480" s="161"/>
      <c r="X480" s="161"/>
      <c r="Y480" s="161"/>
      <c r="Z480" s="161"/>
      <c r="AA480" s="161"/>
      <c r="AB480" s="161"/>
      <c r="AC480" s="161"/>
      <c r="AD480" s="161"/>
      <c r="AE480" s="161"/>
      <c r="AF480" s="161"/>
      <c r="AG480" s="161"/>
      <c r="AH480" s="161"/>
      <c r="AI480" s="161"/>
      <c r="AJ480" s="161"/>
      <c r="AK480" s="161"/>
      <c r="AL480" s="161"/>
      <c r="AM480" s="161"/>
      <c r="AN480" s="161"/>
      <c r="AO480" s="161"/>
      <c r="AP480" s="161"/>
      <c r="AQ480" s="161"/>
      <c r="AR480" s="161"/>
      <c r="AS480" s="161"/>
      <c r="AT480" s="161"/>
      <c r="AU480" s="161"/>
      <c r="AV480" s="161"/>
      <c r="AW480" s="161"/>
      <c r="AX480" s="161"/>
      <c r="AY480" s="161"/>
      <c r="AZ480" s="161"/>
      <c r="BA480" s="161"/>
      <c r="BB480" s="161"/>
      <c r="BC480" s="161"/>
      <c r="BD480" s="161"/>
      <c r="BE480" s="161"/>
      <c r="BF480" s="161"/>
      <c r="BG480" s="161"/>
      <c r="BH480" s="161"/>
      <c r="BI480" s="161"/>
      <c r="BJ480" s="161"/>
      <c r="BK480" s="161"/>
      <c r="BL480" s="161"/>
      <c r="BM480" s="161"/>
      <c r="BN480" s="161"/>
      <c r="BO480" s="161"/>
      <c r="BP480" s="161"/>
      <c r="BQ480" s="161"/>
      <c r="BR480" s="161"/>
      <c r="BS480" s="161"/>
      <c r="BT480" s="161"/>
      <c r="BU480" s="161"/>
      <c r="BV480" s="161"/>
      <c r="BW480" s="161"/>
      <c r="BX480" s="161"/>
      <c r="BY480" s="161"/>
      <c r="BZ480" s="161"/>
      <c r="CA480" s="161"/>
      <c r="CB480" s="161"/>
      <c r="CC480" s="161"/>
      <c r="CD480" s="161"/>
      <c r="CE480" s="161"/>
      <c r="CF480" s="161"/>
      <c r="CG480" s="161"/>
      <c r="CH480" s="161"/>
      <c r="CI480" s="161"/>
      <c r="CJ480" s="161"/>
      <c r="CK480" s="161"/>
      <c r="CL480" s="161"/>
      <c r="CM480" s="161"/>
      <c r="CN480" s="161"/>
      <c r="CO480" s="161"/>
      <c r="CP480" s="161"/>
      <c r="CQ480" s="161"/>
      <c r="CR480" s="161"/>
      <c r="CS480" s="161"/>
      <c r="CT480" s="161"/>
      <c r="CU480" s="161"/>
      <c r="CV480" s="161"/>
      <c r="CW480" s="161"/>
      <c r="CX480" s="161"/>
      <c r="CY480" s="161"/>
      <c r="CZ480" s="161"/>
      <c r="DA480" s="161"/>
      <c r="DB480" s="161"/>
      <c r="DC480" s="161"/>
      <c r="DD480" s="161"/>
      <c r="DE480" s="161"/>
      <c r="DF480" s="161"/>
      <c r="DG480" s="161"/>
      <c r="DH480" s="161"/>
      <c r="DI480" s="161"/>
      <c r="DJ480" s="161"/>
      <c r="DK480" s="161"/>
      <c r="DL480" s="161"/>
      <c r="DM480" s="161"/>
      <c r="DN480" s="161"/>
      <c r="DO480" s="161"/>
      <c r="DP480" s="161"/>
      <c r="DQ480" s="161"/>
      <c r="DR480" s="161"/>
      <c r="DS480" s="161"/>
      <c r="DT480" s="161"/>
      <c r="DU480" s="161"/>
      <c r="DV480" s="161"/>
      <c r="DW480" s="161"/>
      <c r="DX480" s="161"/>
      <c r="DY480" s="161"/>
      <c r="DZ480" s="161"/>
      <c r="EA480" s="161"/>
      <c r="EB480" s="161"/>
      <c r="EC480" s="161"/>
      <c r="ED480" s="161"/>
      <c r="EE480" s="161"/>
      <c r="EF480" s="161"/>
      <c r="EG480" s="161"/>
      <c r="EH480" s="161"/>
      <c r="EI480" s="161"/>
      <c r="EJ480" s="161"/>
      <c r="EK480" s="161"/>
      <c r="EL480" s="161"/>
      <c r="EM480" s="161"/>
      <c r="EN480" s="161"/>
      <c r="EO480" s="161"/>
      <c r="EP480" s="161"/>
      <c r="EQ480" s="161"/>
      <c r="ER480" s="161"/>
      <c r="ES480" s="161"/>
      <c r="ET480" s="161"/>
      <c r="EU480" s="161"/>
      <c r="EV480" s="161"/>
      <c r="EW480" s="161"/>
      <c r="EX480" s="161"/>
      <c r="EY480" s="161"/>
      <c r="EZ480" s="161"/>
      <c r="FA480" s="161"/>
      <c r="FB480" s="161"/>
      <c r="FC480" s="161"/>
      <c r="FD480" s="161"/>
      <c r="FE480" s="161"/>
      <c r="FF480" s="161"/>
      <c r="FG480" s="161"/>
      <c r="FH480" s="161"/>
      <c r="FI480" s="161"/>
      <c r="FJ480" s="161"/>
      <c r="FK480" s="161"/>
      <c r="FL480" s="161"/>
      <c r="FM480" s="161"/>
      <c r="FN480" s="161"/>
      <c r="FO480" s="161"/>
      <c r="FP480" s="161"/>
      <c r="FQ480" s="161"/>
      <c r="FR480" s="161"/>
      <c r="FS480" s="161"/>
      <c r="FT480" s="161"/>
      <c r="FU480" s="161"/>
      <c r="FV480" s="161"/>
      <c r="FW480" s="161"/>
      <c r="FX480" s="161"/>
      <c r="FY480" s="161"/>
      <c r="FZ480" s="161"/>
      <c r="GA480" s="161"/>
      <c r="GB480" s="161"/>
      <c r="GC480" s="161"/>
      <c r="GD480" s="161"/>
      <c r="GE480" s="161"/>
      <c r="GF480" s="161"/>
      <c r="GG480" s="161"/>
      <c r="GH480" s="161"/>
      <c r="GI480" s="161"/>
      <c r="GJ480" s="161"/>
      <c r="GK480" s="161"/>
      <c r="GL480" s="161"/>
      <c r="GM480" s="161"/>
      <c r="GN480" s="161"/>
      <c r="GO480" s="161"/>
      <c r="GP480" s="161"/>
      <c r="GQ480" s="161"/>
      <c r="GR480" s="161"/>
      <c r="GS480" s="161"/>
      <c r="GT480" s="161"/>
      <c r="GU480" s="161"/>
      <c r="GV480" s="161"/>
      <c r="GW480" s="161"/>
      <c r="GX480" s="161"/>
      <c r="GY480" s="161"/>
      <c r="GZ480" s="161"/>
      <c r="HA480" s="161"/>
      <c r="HB480" s="161"/>
      <c r="HC480" s="161"/>
      <c r="HD480" s="161"/>
      <c r="HE480" s="161"/>
      <c r="HF480" s="161"/>
      <c r="HG480" s="161"/>
      <c r="HH480" s="161"/>
      <c r="HI480" s="161"/>
      <c r="HJ480" s="161"/>
      <c r="HK480" s="161"/>
      <c r="HL480" s="161"/>
      <c r="HM480" s="161"/>
      <c r="HN480" s="161"/>
      <c r="HO480" s="161"/>
      <c r="HP480" s="161"/>
      <c r="HQ480" s="161"/>
      <c r="HR480" s="161"/>
      <c r="HS480" s="161"/>
      <c r="HT480" s="161"/>
      <c r="HU480" s="161"/>
      <c r="HV480" s="161"/>
      <c r="HW480" s="161"/>
      <c r="HX480" s="161"/>
      <c r="HY480" s="161"/>
      <c r="HZ480" s="161"/>
      <c r="IA480" s="161"/>
      <c r="IB480" s="161"/>
      <c r="IC480" s="161"/>
      <c r="ID480" s="161"/>
      <c r="IE480" s="161"/>
      <c r="IF480" s="161"/>
      <c r="IG480" s="161"/>
      <c r="IH480" s="161"/>
      <c r="II480" s="161"/>
      <c r="IJ480" s="161"/>
      <c r="IK480" s="161"/>
      <c r="IL480" s="161"/>
      <c r="IM480" s="161"/>
      <c r="IN480" s="161"/>
      <c r="IO480" s="161"/>
      <c r="IP480" s="161"/>
      <c r="IQ480" s="161"/>
      <c r="IR480" s="161"/>
      <c r="IS480" s="161"/>
      <c r="IT480" s="161"/>
      <c r="IU480" s="161"/>
      <c r="IV480" s="161"/>
    </row>
    <row r="481" spans="1:256" ht="45" customHeight="1" thickTop="1" thickBot="1" x14ac:dyDescent="0.55000000000000004">
      <c r="B481" s="29"/>
      <c r="C481" s="50" t="s">
        <v>540</v>
      </c>
      <c r="D481" s="192" t="s">
        <v>541</v>
      </c>
      <c r="E481" s="52"/>
      <c r="F481" s="181" t="s">
        <v>542</v>
      </c>
      <c r="G481" s="53"/>
      <c r="H481" s="104"/>
      <c r="I481" s="104">
        <v>1800</v>
      </c>
      <c r="J481" s="104">
        <v>1800</v>
      </c>
      <c r="K481" s="104"/>
      <c r="L481" s="104"/>
      <c r="M481" s="104"/>
      <c r="N481" s="104"/>
      <c r="O481" s="104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2"/>
      <c r="BW481" s="2"/>
      <c r="BX481" s="2"/>
      <c r="BY481" s="2"/>
      <c r="BZ481" s="2"/>
      <c r="CA481" s="2"/>
      <c r="CB481" s="2"/>
      <c r="CC481" s="2"/>
      <c r="CD481" s="2"/>
      <c r="CE481" s="2"/>
      <c r="CF481" s="2"/>
      <c r="CG481" s="2"/>
      <c r="CH481" s="2"/>
      <c r="CI481" s="2"/>
      <c r="CJ481" s="2"/>
      <c r="CK481" s="2"/>
      <c r="CL481" s="2"/>
      <c r="CM481" s="2"/>
      <c r="CN481" s="2"/>
      <c r="CO481" s="2"/>
      <c r="CP481" s="2"/>
      <c r="CQ481" s="2"/>
      <c r="CR481" s="2"/>
      <c r="CS481" s="2"/>
      <c r="CT481" s="2"/>
      <c r="CU481" s="2"/>
      <c r="CV481" s="2"/>
      <c r="CW481" s="2"/>
      <c r="CX481" s="2"/>
      <c r="CY481" s="2"/>
      <c r="CZ481" s="2"/>
      <c r="DA481" s="2"/>
      <c r="DB481" s="2"/>
      <c r="DC481" s="2"/>
      <c r="DD481" s="2"/>
      <c r="DE481" s="2"/>
      <c r="DF481" s="2"/>
      <c r="DG481" s="2"/>
      <c r="DH481" s="2"/>
      <c r="DI481" s="2"/>
      <c r="DJ481" s="2"/>
      <c r="DK481" s="2"/>
      <c r="DL481" s="2"/>
      <c r="DM481" s="2"/>
      <c r="DN481" s="2"/>
      <c r="DO481" s="2"/>
      <c r="DP481" s="2"/>
      <c r="DQ481" s="2"/>
      <c r="DR481" s="2"/>
      <c r="DS481" s="2"/>
      <c r="DT481" s="2"/>
      <c r="DU481" s="2"/>
      <c r="DV481" s="2"/>
      <c r="DW481" s="2"/>
      <c r="DX481" s="2"/>
      <c r="DY481" s="2"/>
      <c r="DZ481" s="2"/>
      <c r="EA481" s="2"/>
      <c r="EB481" s="2"/>
      <c r="EC481" s="2"/>
      <c r="ED481" s="2"/>
      <c r="EE481" s="2"/>
      <c r="EF481" s="2"/>
      <c r="EG481" s="2"/>
      <c r="EH481" s="2"/>
      <c r="EI481" s="2"/>
      <c r="EJ481" s="2"/>
      <c r="EK481" s="2"/>
      <c r="EL481" s="2"/>
      <c r="EM481" s="2"/>
      <c r="EN481" s="2"/>
      <c r="EO481" s="2"/>
      <c r="EP481" s="2"/>
      <c r="EQ481" s="2"/>
      <c r="ER481" s="2"/>
      <c r="ES481" s="2"/>
      <c r="ET481" s="2"/>
      <c r="EU481" s="2"/>
      <c r="EV481" s="2"/>
      <c r="EW481" s="2"/>
      <c r="EX481" s="2"/>
      <c r="EY481" s="2"/>
      <c r="EZ481" s="2"/>
      <c r="FA481" s="2"/>
      <c r="FB481" s="2"/>
      <c r="FC481" s="2"/>
      <c r="FD481" s="2"/>
      <c r="FE481" s="2"/>
      <c r="FF481" s="2"/>
      <c r="FG481" s="2"/>
      <c r="FH481" s="2"/>
      <c r="FI481" s="2"/>
      <c r="FJ481" s="2"/>
      <c r="FK481" s="2"/>
      <c r="FL481" s="2"/>
      <c r="FM481" s="2"/>
      <c r="FN481" s="2"/>
      <c r="FO481" s="2"/>
      <c r="FP481" s="2"/>
      <c r="FQ481" s="2"/>
      <c r="FR481" s="2"/>
      <c r="FS481" s="2"/>
      <c r="FT481" s="2"/>
      <c r="FU481" s="2"/>
      <c r="FV481" s="2"/>
      <c r="FW481" s="2"/>
      <c r="FX481" s="2"/>
      <c r="FY481" s="2"/>
      <c r="FZ481" s="2"/>
      <c r="GA481" s="2"/>
      <c r="GB481" s="2"/>
      <c r="GC481" s="2"/>
      <c r="GD481" s="2"/>
      <c r="GE481" s="2"/>
      <c r="GF481" s="2"/>
      <c r="GG481" s="2"/>
      <c r="GH481" s="2"/>
      <c r="GI481" s="2"/>
      <c r="GJ481" s="2"/>
      <c r="GK481" s="2"/>
      <c r="GL481" s="2"/>
      <c r="GM481" s="2"/>
      <c r="GN481" s="2"/>
      <c r="GO481" s="2"/>
      <c r="GP481" s="2"/>
      <c r="GQ481" s="2"/>
      <c r="GR481" s="2"/>
      <c r="GS481" s="2"/>
      <c r="GT481" s="2"/>
      <c r="GU481" s="2"/>
      <c r="GV481" s="2"/>
      <c r="GW481" s="2"/>
      <c r="GX481" s="2"/>
      <c r="GY481" s="2"/>
      <c r="GZ481" s="2"/>
      <c r="HA481" s="2"/>
      <c r="HB481" s="2"/>
      <c r="HC481" s="2"/>
      <c r="HD481" s="2"/>
      <c r="HE481" s="2"/>
      <c r="HF481" s="2"/>
      <c r="HG481" s="2"/>
      <c r="HH481" s="2"/>
      <c r="HI481" s="2"/>
      <c r="HJ481" s="2"/>
      <c r="HK481" s="2"/>
      <c r="HL481" s="2"/>
      <c r="HM481" s="2"/>
      <c r="HN481" s="2"/>
      <c r="HO481" s="2"/>
      <c r="HP481" s="2"/>
      <c r="HQ481" s="2"/>
      <c r="HR481" s="2"/>
      <c r="HS481" s="2"/>
      <c r="HT481" s="2"/>
      <c r="HU481" s="2"/>
      <c r="HV481" s="2"/>
      <c r="HW481" s="2"/>
      <c r="HX481" s="2"/>
      <c r="HY481" s="2"/>
      <c r="HZ481" s="2"/>
      <c r="IA481" s="2"/>
      <c r="IB481" s="2"/>
      <c r="IC481" s="2"/>
      <c r="ID481" s="2"/>
      <c r="IE481" s="2"/>
      <c r="IF481" s="2"/>
      <c r="IG481" s="2"/>
      <c r="IH481" s="2"/>
      <c r="II481" s="2"/>
      <c r="IJ481" s="2"/>
      <c r="IK481" s="2"/>
      <c r="IL481" s="2"/>
      <c r="IM481" s="2"/>
      <c r="IN481" s="2"/>
      <c r="IO481" s="2"/>
      <c r="IP481" s="2"/>
      <c r="IQ481" s="2"/>
      <c r="IR481" s="2"/>
      <c r="IS481" s="2"/>
      <c r="IT481" s="2"/>
      <c r="IU481" s="2"/>
      <c r="IV481" s="2"/>
    </row>
    <row r="482" spans="1:256" ht="45" customHeight="1" thickTop="1" thickBot="1" x14ac:dyDescent="0.55000000000000004">
      <c r="B482" s="29"/>
      <c r="C482" s="157" t="s">
        <v>543</v>
      </c>
      <c r="D482" s="158" t="s">
        <v>544</v>
      </c>
      <c r="E482" s="159"/>
      <c r="F482" s="158"/>
      <c r="G482" s="365"/>
      <c r="H482" s="365"/>
      <c r="I482" s="365">
        <f>I483</f>
        <v>1900</v>
      </c>
      <c r="J482" s="365">
        <f t="shared" ref="J482:O482" si="43">J483</f>
        <v>1770</v>
      </c>
      <c r="K482" s="365">
        <f t="shared" si="43"/>
        <v>0</v>
      </c>
      <c r="L482" s="365"/>
      <c r="M482" s="365">
        <f t="shared" si="43"/>
        <v>0</v>
      </c>
      <c r="N482" s="365">
        <f t="shared" si="43"/>
        <v>0</v>
      </c>
      <c r="O482" s="365">
        <f t="shared" si="43"/>
        <v>0</v>
      </c>
      <c r="P482" s="145"/>
      <c r="Q482" s="215"/>
      <c r="R482" s="215"/>
      <c r="S482" s="215"/>
      <c r="T482" s="215"/>
      <c r="U482" s="215"/>
      <c r="V482" s="215"/>
      <c r="W482" s="215"/>
      <c r="X482" s="215"/>
      <c r="Y482" s="215"/>
      <c r="Z482" s="215"/>
      <c r="AA482" s="215"/>
      <c r="AB482" s="215"/>
      <c r="AC482" s="215"/>
      <c r="AD482" s="215"/>
      <c r="AE482" s="215"/>
      <c r="AF482" s="215"/>
      <c r="AG482" s="215"/>
      <c r="AH482" s="215"/>
      <c r="AI482" s="215"/>
      <c r="AJ482" s="215"/>
      <c r="AK482" s="215"/>
      <c r="AL482" s="215"/>
      <c r="AM482" s="215"/>
      <c r="AN482" s="215"/>
      <c r="AO482" s="215"/>
      <c r="AP482" s="215"/>
      <c r="AQ482" s="215"/>
      <c r="AR482" s="215"/>
      <c r="AS482" s="215"/>
      <c r="AT482" s="215"/>
      <c r="AU482" s="215"/>
      <c r="AV482" s="215"/>
      <c r="AW482" s="215"/>
      <c r="AX482" s="215"/>
      <c r="AY482" s="215"/>
      <c r="AZ482" s="215"/>
      <c r="BA482" s="215"/>
      <c r="BB482" s="215"/>
      <c r="BC482" s="215"/>
      <c r="BD482" s="215"/>
      <c r="BE482" s="215"/>
      <c r="BF482" s="215"/>
      <c r="BG482" s="215"/>
      <c r="BH482" s="215"/>
      <c r="BI482" s="215"/>
      <c r="BJ482" s="215"/>
      <c r="BK482" s="215"/>
      <c r="BL482" s="215"/>
      <c r="BM482" s="215"/>
      <c r="BN482" s="215"/>
      <c r="BO482" s="215"/>
      <c r="BP482" s="215"/>
      <c r="BQ482" s="215"/>
      <c r="BR482" s="215"/>
      <c r="BS482" s="215"/>
      <c r="BT482" s="215"/>
      <c r="BU482" s="215"/>
      <c r="BV482" s="215"/>
      <c r="BW482" s="215"/>
      <c r="BX482" s="215"/>
      <c r="BY482" s="215"/>
      <c r="BZ482" s="215"/>
      <c r="CA482" s="215"/>
      <c r="CB482" s="215"/>
      <c r="CC482" s="215"/>
      <c r="CD482" s="215"/>
      <c r="CE482" s="215"/>
      <c r="CF482" s="215"/>
      <c r="CG482" s="215"/>
      <c r="CH482" s="215"/>
      <c r="CI482" s="215"/>
      <c r="CJ482" s="215"/>
      <c r="CK482" s="215"/>
      <c r="CL482" s="215"/>
      <c r="CM482" s="215"/>
      <c r="CN482" s="215"/>
      <c r="CO482" s="215"/>
      <c r="CP482" s="215"/>
      <c r="CQ482" s="215"/>
      <c r="CR482" s="215"/>
      <c r="CS482" s="215"/>
      <c r="CT482" s="215"/>
      <c r="CU482" s="215"/>
      <c r="CV482" s="215"/>
      <c r="CW482" s="215"/>
      <c r="CX482" s="215"/>
      <c r="CY482" s="215"/>
      <c r="CZ482" s="215"/>
      <c r="DA482" s="215"/>
      <c r="DB482" s="215"/>
      <c r="DC482" s="215"/>
      <c r="DD482" s="215"/>
      <c r="DE482" s="215"/>
      <c r="DF482" s="215"/>
      <c r="DG482" s="215"/>
      <c r="DH482" s="215"/>
      <c r="DI482" s="215"/>
      <c r="DJ482" s="215"/>
      <c r="DK482" s="215"/>
      <c r="DL482" s="215"/>
      <c r="DM482" s="215"/>
      <c r="DN482" s="215"/>
      <c r="DO482" s="215"/>
      <c r="DP482" s="215"/>
      <c r="DQ482" s="215"/>
      <c r="DR482" s="215"/>
      <c r="DS482" s="215"/>
      <c r="DT482" s="215"/>
      <c r="DU482" s="215"/>
      <c r="DV482" s="215"/>
      <c r="DW482" s="215"/>
      <c r="DX482" s="215"/>
      <c r="DY482" s="215"/>
      <c r="DZ482" s="215"/>
      <c r="EA482" s="215"/>
      <c r="EB482" s="215"/>
      <c r="EC482" s="215"/>
      <c r="ED482" s="215"/>
      <c r="EE482" s="215"/>
      <c r="EF482" s="215"/>
      <c r="EG482" s="215"/>
      <c r="EH482" s="215"/>
      <c r="EI482" s="215"/>
      <c r="EJ482" s="215"/>
      <c r="EK482" s="215"/>
      <c r="EL482" s="215"/>
      <c r="EM482" s="215"/>
      <c r="EN482" s="215"/>
      <c r="EO482" s="215"/>
      <c r="EP482" s="215"/>
      <c r="EQ482" s="215"/>
      <c r="ER482" s="215"/>
      <c r="ES482" s="215"/>
      <c r="ET482" s="215"/>
      <c r="EU482" s="215"/>
      <c r="EV482" s="215"/>
      <c r="EW482" s="215"/>
      <c r="EX482" s="215"/>
      <c r="EY482" s="215"/>
      <c r="EZ482" s="215"/>
      <c r="FA482" s="215"/>
      <c r="FB482" s="215"/>
      <c r="FC482" s="215"/>
      <c r="FD482" s="215"/>
      <c r="FE482" s="215"/>
      <c r="FF482" s="215"/>
      <c r="FG482" s="215"/>
      <c r="FH482" s="215"/>
      <c r="FI482" s="215"/>
      <c r="FJ482" s="215"/>
      <c r="FK482" s="215"/>
      <c r="FL482" s="215"/>
      <c r="FM482" s="215"/>
      <c r="FN482" s="215"/>
      <c r="FO482" s="215"/>
      <c r="FP482" s="215"/>
      <c r="FQ482" s="215"/>
      <c r="FR482" s="215"/>
      <c r="FS482" s="215"/>
      <c r="FT482" s="215"/>
      <c r="FU482" s="215"/>
      <c r="FV482" s="215"/>
      <c r="FW482" s="215"/>
      <c r="FX482" s="215"/>
      <c r="FY482" s="215"/>
      <c r="FZ482" s="215"/>
      <c r="GA482" s="215"/>
      <c r="GB482" s="215"/>
      <c r="GC482" s="215"/>
      <c r="GD482" s="215"/>
      <c r="GE482" s="215"/>
      <c r="GF482" s="215"/>
      <c r="GG482" s="215"/>
      <c r="GH482" s="215"/>
      <c r="GI482" s="215"/>
      <c r="GJ482" s="215"/>
      <c r="GK482" s="215"/>
      <c r="GL482" s="215"/>
      <c r="GM482" s="215"/>
      <c r="GN482" s="215"/>
      <c r="GO482" s="215"/>
      <c r="GP482" s="215"/>
      <c r="GQ482" s="215"/>
      <c r="GR482" s="215"/>
      <c r="GS482" s="215"/>
      <c r="GT482" s="215"/>
      <c r="GU482" s="215"/>
      <c r="GV482" s="215"/>
      <c r="GW482" s="215"/>
      <c r="GX482" s="215"/>
      <c r="GY482" s="215"/>
      <c r="GZ482" s="215"/>
      <c r="HA482" s="215"/>
      <c r="HB482" s="215"/>
      <c r="HC482" s="215"/>
      <c r="HD482" s="215"/>
      <c r="HE482" s="215"/>
      <c r="HF482" s="215"/>
      <c r="HG482" s="215"/>
      <c r="HH482" s="215"/>
      <c r="HI482" s="215"/>
      <c r="HJ482" s="215"/>
      <c r="HK482" s="215"/>
      <c r="HL482" s="215"/>
      <c r="HM482" s="215"/>
      <c r="HN482" s="215"/>
      <c r="HO482" s="215"/>
      <c r="HP482" s="215"/>
      <c r="HQ482" s="215"/>
      <c r="HR482" s="215"/>
      <c r="HS482" s="215"/>
      <c r="HT482" s="215"/>
      <c r="HU482" s="215"/>
      <c r="HV482" s="215"/>
      <c r="HW482" s="215"/>
      <c r="HX482" s="215"/>
      <c r="HY482" s="215"/>
      <c r="HZ482" s="215"/>
      <c r="IA482" s="215"/>
      <c r="IB482" s="215"/>
      <c r="IC482" s="215"/>
      <c r="ID482" s="215"/>
      <c r="IE482" s="215"/>
      <c r="IF482" s="215"/>
      <c r="IG482" s="215"/>
      <c r="IH482" s="215"/>
      <c r="II482" s="215"/>
      <c r="IJ482" s="215"/>
      <c r="IK482" s="215"/>
      <c r="IL482" s="215"/>
      <c r="IM482" s="215"/>
      <c r="IN482" s="215"/>
      <c r="IO482" s="215"/>
      <c r="IP482" s="215"/>
      <c r="IQ482" s="215"/>
      <c r="IR482" s="215"/>
      <c r="IS482" s="215"/>
      <c r="IT482" s="215"/>
      <c r="IU482" s="215"/>
      <c r="IV482" s="215"/>
    </row>
    <row r="483" spans="1:256" ht="45" customHeight="1" thickTop="1" x14ac:dyDescent="0.5">
      <c r="B483" s="29"/>
      <c r="C483" s="50" t="s">
        <v>545</v>
      </c>
      <c r="D483" s="50" t="s">
        <v>546</v>
      </c>
      <c r="E483" s="52"/>
      <c r="F483" s="50" t="s">
        <v>547</v>
      </c>
      <c r="G483" s="53"/>
      <c r="H483" s="53"/>
      <c r="I483" s="53">
        <f>SUM(I484:I486)</f>
        <v>1900</v>
      </c>
      <c r="J483" s="53">
        <f t="shared" ref="J483:O483" si="44">SUM(J484:J486)</f>
        <v>1770</v>
      </c>
      <c r="K483" s="53">
        <f>SUM(K484:K486)</f>
        <v>0</v>
      </c>
      <c r="L483" s="53"/>
      <c r="M483" s="53">
        <f t="shared" si="44"/>
        <v>0</v>
      </c>
      <c r="N483" s="53">
        <f t="shared" si="44"/>
        <v>0</v>
      </c>
      <c r="O483" s="53">
        <f t="shared" si="44"/>
        <v>0</v>
      </c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  <c r="BU483" s="2"/>
      <c r="BV483" s="2"/>
      <c r="BW483" s="2"/>
      <c r="BX483" s="2"/>
      <c r="BY483" s="2"/>
      <c r="BZ483" s="2"/>
      <c r="CA483" s="2"/>
      <c r="CB483" s="2"/>
      <c r="CC483" s="2"/>
      <c r="CD483" s="2"/>
      <c r="CE483" s="2"/>
      <c r="CF483" s="2"/>
      <c r="CG483" s="2"/>
      <c r="CH483" s="2"/>
      <c r="CI483" s="2"/>
      <c r="CJ483" s="2"/>
      <c r="CK483" s="2"/>
      <c r="CL483" s="2"/>
      <c r="CM483" s="2"/>
      <c r="CN483" s="2"/>
      <c r="CO483" s="2"/>
      <c r="CP483" s="2"/>
      <c r="CQ483" s="2"/>
      <c r="CR483" s="2"/>
      <c r="CS483" s="2"/>
      <c r="CT483" s="2"/>
      <c r="CU483" s="2"/>
      <c r="CV483" s="2"/>
      <c r="CW483" s="2"/>
      <c r="CX483" s="2"/>
      <c r="CY483" s="2"/>
      <c r="CZ483" s="2"/>
      <c r="DA483" s="2"/>
      <c r="DB483" s="2"/>
      <c r="DC483" s="2"/>
      <c r="DD483" s="2"/>
      <c r="DE483" s="2"/>
      <c r="DF483" s="2"/>
      <c r="DG483" s="2"/>
      <c r="DH483" s="2"/>
      <c r="DI483" s="2"/>
      <c r="DJ483" s="2"/>
      <c r="DK483" s="2"/>
      <c r="DL483" s="2"/>
      <c r="DM483" s="2"/>
      <c r="DN483" s="2"/>
      <c r="DO483" s="2"/>
      <c r="DP483" s="2"/>
      <c r="DQ483" s="2"/>
      <c r="DR483" s="2"/>
      <c r="DS483" s="2"/>
      <c r="DT483" s="2"/>
      <c r="DU483" s="2"/>
      <c r="DV483" s="2"/>
      <c r="DW483" s="2"/>
      <c r="DX483" s="2"/>
      <c r="DY483" s="2"/>
      <c r="DZ483" s="2"/>
      <c r="EA483" s="2"/>
      <c r="EB483" s="2"/>
      <c r="EC483" s="2"/>
      <c r="ED483" s="2"/>
      <c r="EE483" s="2"/>
      <c r="EF483" s="2"/>
      <c r="EG483" s="2"/>
      <c r="EH483" s="2"/>
      <c r="EI483" s="2"/>
      <c r="EJ483" s="2"/>
      <c r="EK483" s="2"/>
      <c r="EL483" s="2"/>
      <c r="EM483" s="2"/>
      <c r="EN483" s="2"/>
      <c r="EO483" s="2"/>
      <c r="EP483" s="2"/>
      <c r="EQ483" s="2"/>
      <c r="ER483" s="2"/>
      <c r="ES483" s="2"/>
      <c r="ET483" s="2"/>
      <c r="EU483" s="2"/>
      <c r="EV483" s="2"/>
      <c r="EW483" s="2"/>
      <c r="EX483" s="2"/>
      <c r="EY483" s="2"/>
      <c r="EZ483" s="2"/>
      <c r="FA483" s="2"/>
      <c r="FB483" s="2"/>
      <c r="FC483" s="2"/>
      <c r="FD483" s="2"/>
      <c r="FE483" s="2"/>
      <c r="FF483" s="2"/>
      <c r="FG483" s="2"/>
      <c r="FH483" s="2"/>
      <c r="FI483" s="2"/>
      <c r="FJ483" s="2"/>
      <c r="FK483" s="2"/>
      <c r="FL483" s="2"/>
      <c r="FM483" s="2"/>
      <c r="FN483" s="2"/>
      <c r="FO483" s="2"/>
      <c r="FP483" s="2"/>
      <c r="FQ483" s="2"/>
      <c r="FR483" s="2"/>
      <c r="FS483" s="2"/>
      <c r="FT483" s="2"/>
      <c r="FU483" s="2"/>
      <c r="FV483" s="2"/>
      <c r="FW483" s="2"/>
      <c r="FX483" s="2"/>
      <c r="FY483" s="2"/>
      <c r="FZ483" s="2"/>
      <c r="GA483" s="2"/>
      <c r="GB483" s="2"/>
      <c r="GC483" s="2"/>
      <c r="GD483" s="2"/>
      <c r="GE483" s="2"/>
      <c r="GF483" s="2"/>
      <c r="GG483" s="2"/>
      <c r="GH483" s="2"/>
      <c r="GI483" s="2"/>
      <c r="GJ483" s="2"/>
      <c r="GK483" s="2"/>
      <c r="GL483" s="2"/>
      <c r="GM483" s="2"/>
      <c r="GN483" s="2"/>
      <c r="GO483" s="2"/>
      <c r="GP483" s="2"/>
      <c r="GQ483" s="2"/>
      <c r="GR483" s="2"/>
      <c r="GS483" s="2"/>
      <c r="GT483" s="2"/>
      <c r="GU483" s="2"/>
      <c r="GV483" s="2"/>
      <c r="GW483" s="2"/>
      <c r="GX483" s="2"/>
      <c r="GY483" s="2"/>
      <c r="GZ483" s="2"/>
      <c r="HA483" s="2"/>
      <c r="HB483" s="2"/>
      <c r="HC483" s="2"/>
      <c r="HD483" s="2"/>
      <c r="HE483" s="2"/>
      <c r="HF483" s="2"/>
      <c r="HG483" s="2"/>
      <c r="HH483" s="2"/>
      <c r="HI483" s="2"/>
      <c r="HJ483" s="2"/>
      <c r="HK483" s="2"/>
      <c r="HL483" s="2"/>
      <c r="HM483" s="2"/>
      <c r="HN483" s="2"/>
      <c r="HO483" s="2"/>
      <c r="HP483" s="2"/>
      <c r="HQ483" s="2"/>
      <c r="HR483" s="2"/>
      <c r="HS483" s="2"/>
      <c r="HT483" s="2"/>
      <c r="HU483" s="2"/>
      <c r="HV483" s="2"/>
      <c r="HW483" s="2"/>
      <c r="HX483" s="2"/>
      <c r="HY483" s="2"/>
      <c r="HZ483" s="2"/>
      <c r="IA483" s="2"/>
      <c r="IB483" s="2"/>
      <c r="IC483" s="2"/>
      <c r="ID483" s="2"/>
      <c r="IE483" s="2"/>
      <c r="IF483" s="2"/>
      <c r="IG483" s="2"/>
      <c r="IH483" s="2"/>
      <c r="II483" s="2"/>
      <c r="IJ483" s="2"/>
      <c r="IK483" s="2"/>
      <c r="IL483" s="2"/>
      <c r="IM483" s="2"/>
      <c r="IN483" s="2"/>
      <c r="IO483" s="2"/>
      <c r="IP483" s="2"/>
      <c r="IQ483" s="2"/>
      <c r="IR483" s="2"/>
      <c r="IS483" s="2"/>
      <c r="IT483" s="2"/>
      <c r="IU483" s="2"/>
      <c r="IV483" s="2"/>
    </row>
    <row r="484" spans="1:256" ht="45" customHeight="1" x14ac:dyDescent="0.5">
      <c r="B484" s="29"/>
      <c r="C484" s="56"/>
      <c r="D484" s="56"/>
      <c r="E484" s="57" t="s">
        <v>19</v>
      </c>
      <c r="F484" s="56" t="s">
        <v>548</v>
      </c>
      <c r="G484" s="169"/>
      <c r="H484" s="84"/>
      <c r="I484" s="84">
        <v>800</v>
      </c>
      <c r="J484" s="84">
        <v>670</v>
      </c>
      <c r="K484" s="84"/>
      <c r="L484" s="84"/>
      <c r="M484" s="84"/>
      <c r="N484" s="84"/>
      <c r="O484" s="84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  <c r="BU484" s="2"/>
      <c r="BV484" s="2"/>
      <c r="BW484" s="2"/>
      <c r="BX484" s="2"/>
      <c r="BY484" s="2"/>
      <c r="BZ484" s="2"/>
      <c r="CA484" s="2"/>
      <c r="CB484" s="2"/>
      <c r="CC484" s="2"/>
      <c r="CD484" s="2"/>
      <c r="CE484" s="2"/>
      <c r="CF484" s="2"/>
      <c r="CG484" s="2"/>
      <c r="CH484" s="2"/>
      <c r="CI484" s="2"/>
      <c r="CJ484" s="2"/>
      <c r="CK484" s="2"/>
      <c r="CL484" s="2"/>
      <c r="CM484" s="2"/>
      <c r="CN484" s="2"/>
      <c r="CO484" s="2"/>
      <c r="CP484" s="2"/>
      <c r="CQ484" s="2"/>
      <c r="CR484" s="2"/>
      <c r="CS484" s="2"/>
      <c r="CT484" s="2"/>
      <c r="CU484" s="2"/>
      <c r="CV484" s="2"/>
      <c r="CW484" s="2"/>
      <c r="CX484" s="2"/>
      <c r="CY484" s="2"/>
      <c r="CZ484" s="2"/>
      <c r="DA484" s="2"/>
      <c r="DB484" s="2"/>
      <c r="DC484" s="2"/>
      <c r="DD484" s="2"/>
      <c r="DE484" s="2"/>
      <c r="DF484" s="2"/>
      <c r="DG484" s="2"/>
      <c r="DH484" s="2"/>
      <c r="DI484" s="2"/>
      <c r="DJ484" s="2"/>
      <c r="DK484" s="2"/>
      <c r="DL484" s="2"/>
      <c r="DM484" s="2"/>
      <c r="DN484" s="2"/>
      <c r="DO484" s="2"/>
      <c r="DP484" s="2"/>
      <c r="DQ484" s="2"/>
      <c r="DR484" s="2"/>
      <c r="DS484" s="2"/>
      <c r="DT484" s="2"/>
      <c r="DU484" s="2"/>
      <c r="DV484" s="2"/>
      <c r="DW484" s="2"/>
      <c r="DX484" s="2"/>
      <c r="DY484" s="2"/>
      <c r="DZ484" s="2"/>
      <c r="EA484" s="2"/>
      <c r="EB484" s="2"/>
      <c r="EC484" s="2"/>
      <c r="ED484" s="2"/>
      <c r="EE484" s="2"/>
      <c r="EF484" s="2"/>
      <c r="EG484" s="2"/>
      <c r="EH484" s="2"/>
      <c r="EI484" s="2"/>
      <c r="EJ484" s="2"/>
      <c r="EK484" s="2"/>
      <c r="EL484" s="2"/>
      <c r="EM484" s="2"/>
      <c r="EN484" s="2"/>
      <c r="EO484" s="2"/>
      <c r="EP484" s="2"/>
      <c r="EQ484" s="2"/>
      <c r="ER484" s="2"/>
      <c r="ES484" s="2"/>
      <c r="ET484" s="2"/>
      <c r="EU484" s="2"/>
      <c r="EV484" s="2"/>
      <c r="EW484" s="2"/>
      <c r="EX484" s="2"/>
      <c r="EY484" s="2"/>
      <c r="EZ484" s="2"/>
      <c r="FA484" s="2"/>
      <c r="FB484" s="2"/>
      <c r="FC484" s="2"/>
      <c r="FD484" s="2"/>
      <c r="FE484" s="2"/>
      <c r="FF484" s="2"/>
      <c r="FG484" s="2"/>
      <c r="FH484" s="2"/>
      <c r="FI484" s="2"/>
      <c r="FJ484" s="2"/>
      <c r="FK484" s="2"/>
      <c r="FL484" s="2"/>
      <c r="FM484" s="2"/>
      <c r="FN484" s="2"/>
      <c r="FO484" s="2"/>
      <c r="FP484" s="2"/>
      <c r="FQ484" s="2"/>
      <c r="FR484" s="2"/>
      <c r="FS484" s="2"/>
      <c r="FT484" s="2"/>
      <c r="FU484" s="2"/>
      <c r="FV484" s="2"/>
      <c r="FW484" s="2"/>
      <c r="FX484" s="2"/>
      <c r="FY484" s="2"/>
      <c r="FZ484" s="2"/>
      <c r="GA484" s="2"/>
      <c r="GB484" s="2"/>
      <c r="GC484" s="2"/>
      <c r="GD484" s="2"/>
      <c r="GE484" s="2"/>
      <c r="GF484" s="2"/>
      <c r="GG484" s="2"/>
      <c r="GH484" s="2"/>
      <c r="GI484" s="2"/>
      <c r="GJ484" s="2"/>
      <c r="GK484" s="2"/>
      <c r="GL484" s="2"/>
      <c r="GM484" s="2"/>
      <c r="GN484" s="2"/>
      <c r="GO484" s="2"/>
      <c r="GP484" s="2"/>
      <c r="GQ484" s="2"/>
      <c r="GR484" s="2"/>
      <c r="GS484" s="2"/>
      <c r="GT484" s="2"/>
      <c r="GU484" s="2"/>
      <c r="GV484" s="2"/>
      <c r="GW484" s="2"/>
      <c r="GX484" s="2"/>
      <c r="GY484" s="2"/>
      <c r="GZ484" s="2"/>
      <c r="HA484" s="2"/>
      <c r="HB484" s="2"/>
      <c r="HC484" s="2"/>
      <c r="HD484" s="2"/>
      <c r="HE484" s="2"/>
      <c r="HF484" s="2"/>
      <c r="HG484" s="2"/>
      <c r="HH484" s="2"/>
      <c r="HI484" s="2"/>
      <c r="HJ484" s="2"/>
      <c r="HK484" s="2"/>
      <c r="HL484" s="2"/>
      <c r="HM484" s="2"/>
      <c r="HN484" s="2"/>
      <c r="HO484" s="2"/>
      <c r="HP484" s="2"/>
      <c r="HQ484" s="2"/>
      <c r="HR484" s="2"/>
      <c r="HS484" s="2"/>
      <c r="HT484" s="2"/>
      <c r="HU484" s="2"/>
      <c r="HV484" s="2"/>
      <c r="HW484" s="2"/>
      <c r="HX484" s="2"/>
      <c r="HY484" s="2"/>
      <c r="HZ484" s="2"/>
      <c r="IA484" s="2"/>
      <c r="IB484" s="2"/>
      <c r="IC484" s="2"/>
      <c r="ID484" s="2"/>
      <c r="IE484" s="2"/>
      <c r="IF484" s="2"/>
      <c r="IG484" s="2"/>
      <c r="IH484" s="2"/>
      <c r="II484" s="2"/>
      <c r="IJ484" s="2"/>
      <c r="IK484" s="2"/>
      <c r="IL484" s="2"/>
      <c r="IM484" s="2"/>
      <c r="IN484" s="2"/>
      <c r="IO484" s="2"/>
      <c r="IP484" s="2"/>
      <c r="IQ484" s="2"/>
      <c r="IR484" s="2"/>
      <c r="IS484" s="2"/>
      <c r="IT484" s="2"/>
      <c r="IU484" s="2"/>
      <c r="IV484" s="2"/>
    </row>
    <row r="485" spans="1:256" ht="45" customHeight="1" x14ac:dyDescent="0.5">
      <c r="B485" s="29"/>
      <c r="C485" s="56"/>
      <c r="D485" s="56"/>
      <c r="E485" s="57" t="s">
        <v>21</v>
      </c>
      <c r="F485" s="56" t="s">
        <v>549</v>
      </c>
      <c r="G485" s="169"/>
      <c r="H485" s="84"/>
      <c r="I485" s="84">
        <v>500</v>
      </c>
      <c r="J485" s="84">
        <v>500</v>
      </c>
      <c r="K485" s="84"/>
      <c r="L485" s="84"/>
      <c r="M485" s="84"/>
      <c r="N485" s="84"/>
      <c r="O485" s="84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  <c r="BT485" s="2"/>
      <c r="BU485" s="2"/>
      <c r="BV485" s="2"/>
      <c r="BW485" s="2"/>
      <c r="BX485" s="2"/>
      <c r="BY485" s="2"/>
      <c r="BZ485" s="2"/>
      <c r="CA485" s="2"/>
      <c r="CB485" s="2"/>
      <c r="CC485" s="2"/>
      <c r="CD485" s="2"/>
      <c r="CE485" s="2"/>
      <c r="CF485" s="2"/>
      <c r="CG485" s="2"/>
      <c r="CH485" s="2"/>
      <c r="CI485" s="2"/>
      <c r="CJ485" s="2"/>
      <c r="CK485" s="2"/>
      <c r="CL485" s="2"/>
      <c r="CM485" s="2"/>
      <c r="CN485" s="2"/>
      <c r="CO485" s="2"/>
      <c r="CP485" s="2"/>
      <c r="CQ485" s="2"/>
      <c r="CR485" s="2"/>
      <c r="CS485" s="2"/>
      <c r="CT485" s="2"/>
      <c r="CU485" s="2"/>
      <c r="CV485" s="2"/>
      <c r="CW485" s="2"/>
      <c r="CX485" s="2"/>
      <c r="CY485" s="2"/>
      <c r="CZ485" s="2"/>
      <c r="DA485" s="2"/>
      <c r="DB485" s="2"/>
      <c r="DC485" s="2"/>
      <c r="DD485" s="2"/>
      <c r="DE485" s="2"/>
      <c r="DF485" s="2"/>
      <c r="DG485" s="2"/>
      <c r="DH485" s="2"/>
      <c r="DI485" s="2"/>
      <c r="DJ485" s="2"/>
      <c r="DK485" s="2"/>
      <c r="DL485" s="2"/>
      <c r="DM485" s="2"/>
      <c r="DN485" s="2"/>
      <c r="DO485" s="2"/>
      <c r="DP485" s="2"/>
      <c r="DQ485" s="2"/>
      <c r="DR485" s="2"/>
      <c r="DS485" s="2"/>
      <c r="DT485" s="2"/>
      <c r="DU485" s="2"/>
      <c r="DV485" s="2"/>
      <c r="DW485" s="2"/>
      <c r="DX485" s="2"/>
      <c r="DY485" s="2"/>
      <c r="DZ485" s="2"/>
      <c r="EA485" s="2"/>
      <c r="EB485" s="2"/>
      <c r="EC485" s="2"/>
      <c r="ED485" s="2"/>
      <c r="EE485" s="2"/>
      <c r="EF485" s="2"/>
      <c r="EG485" s="2"/>
      <c r="EH485" s="2"/>
      <c r="EI485" s="2"/>
      <c r="EJ485" s="2"/>
      <c r="EK485" s="2"/>
      <c r="EL485" s="2"/>
      <c r="EM485" s="2"/>
      <c r="EN485" s="2"/>
      <c r="EO485" s="2"/>
      <c r="EP485" s="2"/>
      <c r="EQ485" s="2"/>
      <c r="ER485" s="2"/>
      <c r="ES485" s="2"/>
      <c r="ET485" s="2"/>
      <c r="EU485" s="2"/>
      <c r="EV485" s="2"/>
      <c r="EW485" s="2"/>
      <c r="EX485" s="2"/>
      <c r="EY485" s="2"/>
      <c r="EZ485" s="2"/>
      <c r="FA485" s="2"/>
      <c r="FB485" s="2"/>
      <c r="FC485" s="2"/>
      <c r="FD485" s="2"/>
      <c r="FE485" s="2"/>
      <c r="FF485" s="2"/>
      <c r="FG485" s="2"/>
      <c r="FH485" s="2"/>
      <c r="FI485" s="2"/>
      <c r="FJ485" s="2"/>
      <c r="FK485" s="2"/>
      <c r="FL485" s="2"/>
      <c r="FM485" s="2"/>
      <c r="FN485" s="2"/>
      <c r="FO485" s="2"/>
      <c r="FP485" s="2"/>
      <c r="FQ485" s="2"/>
      <c r="FR485" s="2"/>
      <c r="FS485" s="2"/>
      <c r="FT485" s="2"/>
      <c r="FU485" s="2"/>
      <c r="FV485" s="2"/>
      <c r="FW485" s="2"/>
      <c r="FX485" s="2"/>
      <c r="FY485" s="2"/>
      <c r="FZ485" s="2"/>
      <c r="GA485" s="2"/>
      <c r="GB485" s="2"/>
      <c r="GC485" s="2"/>
      <c r="GD485" s="2"/>
      <c r="GE485" s="2"/>
      <c r="GF485" s="2"/>
      <c r="GG485" s="2"/>
      <c r="GH485" s="2"/>
      <c r="GI485" s="2"/>
      <c r="GJ485" s="2"/>
      <c r="GK485" s="2"/>
      <c r="GL485" s="2"/>
      <c r="GM485" s="2"/>
      <c r="GN485" s="2"/>
      <c r="GO485" s="2"/>
      <c r="GP485" s="2"/>
      <c r="GQ485" s="2"/>
      <c r="GR485" s="2"/>
      <c r="GS485" s="2"/>
      <c r="GT485" s="2"/>
      <c r="GU485" s="2"/>
      <c r="GV485" s="2"/>
      <c r="GW485" s="2"/>
      <c r="GX485" s="2"/>
      <c r="GY485" s="2"/>
      <c r="GZ485" s="2"/>
      <c r="HA485" s="2"/>
      <c r="HB485" s="2"/>
      <c r="HC485" s="2"/>
      <c r="HD485" s="2"/>
      <c r="HE485" s="2"/>
      <c r="HF485" s="2"/>
      <c r="HG485" s="2"/>
      <c r="HH485" s="2"/>
      <c r="HI485" s="2"/>
      <c r="HJ485" s="2"/>
      <c r="HK485" s="2"/>
      <c r="HL485" s="2"/>
      <c r="HM485" s="2"/>
      <c r="HN485" s="2"/>
      <c r="HO485" s="2"/>
      <c r="HP485" s="2"/>
      <c r="HQ485" s="2"/>
      <c r="HR485" s="2"/>
      <c r="HS485" s="2"/>
      <c r="HT485" s="2"/>
      <c r="HU485" s="2"/>
      <c r="HV485" s="2"/>
      <c r="HW485" s="2"/>
      <c r="HX485" s="2"/>
      <c r="HY485" s="2"/>
      <c r="HZ485" s="2"/>
      <c r="IA485" s="2"/>
      <c r="IB485" s="2"/>
      <c r="IC485" s="2"/>
      <c r="ID485" s="2"/>
      <c r="IE485" s="2"/>
      <c r="IF485" s="2"/>
      <c r="IG485" s="2"/>
      <c r="IH485" s="2"/>
      <c r="II485" s="2"/>
      <c r="IJ485" s="2"/>
      <c r="IK485" s="2"/>
      <c r="IL485" s="2"/>
      <c r="IM485" s="2"/>
      <c r="IN485" s="2"/>
      <c r="IO485" s="2"/>
      <c r="IP485" s="2"/>
      <c r="IQ485" s="2"/>
      <c r="IR485" s="2"/>
      <c r="IS485" s="2"/>
      <c r="IT485" s="2"/>
      <c r="IU485" s="2"/>
      <c r="IV485" s="2"/>
    </row>
    <row r="486" spans="1:256" ht="45" customHeight="1" thickBot="1" x14ac:dyDescent="0.55000000000000004">
      <c r="B486" s="94"/>
      <c r="C486" s="87"/>
      <c r="D486" s="203"/>
      <c r="E486" s="89" t="s">
        <v>77</v>
      </c>
      <c r="F486" s="120" t="s">
        <v>550</v>
      </c>
      <c r="G486" s="184"/>
      <c r="H486" s="366"/>
      <c r="I486" s="366">
        <v>600</v>
      </c>
      <c r="J486" s="366">
        <v>600</v>
      </c>
      <c r="K486" s="366"/>
      <c r="L486" s="366"/>
      <c r="M486" s="366"/>
      <c r="N486" s="366"/>
      <c r="O486" s="366"/>
      <c r="P486" s="145"/>
      <c r="Q486" s="145"/>
      <c r="R486" s="145"/>
      <c r="S486" s="145"/>
      <c r="T486" s="145"/>
      <c r="U486" s="145"/>
      <c r="V486" s="145"/>
      <c r="W486" s="145"/>
      <c r="X486" s="145"/>
      <c r="Y486" s="145"/>
      <c r="Z486" s="145"/>
      <c r="AA486" s="145"/>
      <c r="AB486" s="145"/>
      <c r="AC486" s="145"/>
      <c r="AD486" s="145"/>
      <c r="AE486" s="145"/>
      <c r="AF486" s="145"/>
      <c r="AG486" s="145"/>
      <c r="AH486" s="145"/>
      <c r="AI486" s="145"/>
      <c r="AJ486" s="145"/>
      <c r="AK486" s="145"/>
      <c r="AL486" s="145"/>
      <c r="AM486" s="145"/>
      <c r="AN486" s="145"/>
      <c r="AO486" s="145"/>
      <c r="AP486" s="145"/>
      <c r="AQ486" s="145"/>
      <c r="AR486" s="145"/>
      <c r="AS486" s="145"/>
      <c r="AT486" s="145"/>
      <c r="AU486" s="145"/>
      <c r="AV486" s="145"/>
      <c r="AW486" s="145"/>
      <c r="AX486" s="145"/>
      <c r="AY486" s="145"/>
      <c r="AZ486" s="145"/>
      <c r="BA486" s="145"/>
      <c r="BB486" s="145"/>
      <c r="BC486" s="145"/>
      <c r="BD486" s="145"/>
      <c r="BE486" s="145"/>
      <c r="BF486" s="145"/>
      <c r="BG486" s="145"/>
      <c r="BH486" s="145"/>
      <c r="BI486" s="145"/>
      <c r="BJ486" s="145"/>
      <c r="BK486" s="145"/>
      <c r="BL486" s="145"/>
      <c r="BM486" s="145"/>
      <c r="BN486" s="145"/>
      <c r="BO486" s="145"/>
      <c r="BP486" s="145"/>
      <c r="BQ486" s="145"/>
      <c r="BR486" s="145"/>
      <c r="BS486" s="145"/>
      <c r="BT486" s="145"/>
      <c r="BU486" s="145"/>
      <c r="BV486" s="145"/>
      <c r="BW486" s="145"/>
      <c r="BX486" s="145"/>
      <c r="BY486" s="145"/>
      <c r="BZ486" s="145"/>
      <c r="CA486" s="145"/>
      <c r="CB486" s="145"/>
      <c r="CC486" s="145"/>
      <c r="CD486" s="145"/>
      <c r="CE486" s="145"/>
      <c r="CF486" s="145"/>
      <c r="CG486" s="145"/>
      <c r="CH486" s="145"/>
      <c r="CI486" s="145"/>
      <c r="CJ486" s="145"/>
      <c r="CK486" s="145"/>
      <c r="CL486" s="145"/>
      <c r="CM486" s="145"/>
      <c r="CN486" s="145"/>
      <c r="CO486" s="145"/>
      <c r="CP486" s="145"/>
      <c r="CQ486" s="145"/>
      <c r="CR486" s="145"/>
      <c r="CS486" s="145"/>
      <c r="CT486" s="145"/>
      <c r="CU486" s="145"/>
      <c r="CV486" s="145"/>
      <c r="CW486" s="145"/>
      <c r="CX486" s="145"/>
      <c r="CY486" s="145"/>
      <c r="CZ486" s="145"/>
      <c r="DA486" s="145"/>
      <c r="DB486" s="145"/>
      <c r="DC486" s="145"/>
      <c r="DD486" s="145"/>
      <c r="DE486" s="145"/>
      <c r="DF486" s="145"/>
      <c r="DG486" s="145"/>
      <c r="DH486" s="145"/>
      <c r="DI486" s="145"/>
      <c r="DJ486" s="145"/>
      <c r="DK486" s="145"/>
      <c r="DL486" s="145"/>
      <c r="DM486" s="145"/>
      <c r="DN486" s="145"/>
      <c r="DO486" s="145"/>
      <c r="DP486" s="145"/>
      <c r="DQ486" s="145"/>
      <c r="DR486" s="145"/>
      <c r="DS486" s="145"/>
      <c r="DT486" s="145"/>
      <c r="DU486" s="145"/>
      <c r="DV486" s="145"/>
      <c r="DW486" s="145"/>
      <c r="DX486" s="145"/>
      <c r="DY486" s="145"/>
      <c r="DZ486" s="145"/>
      <c r="EA486" s="145"/>
      <c r="EB486" s="145"/>
      <c r="EC486" s="145"/>
      <c r="ED486" s="145"/>
      <c r="EE486" s="145"/>
      <c r="EF486" s="145"/>
      <c r="EG486" s="145"/>
      <c r="EH486" s="145"/>
      <c r="EI486" s="145"/>
      <c r="EJ486" s="145"/>
      <c r="EK486" s="145"/>
      <c r="EL486" s="145"/>
      <c r="EM486" s="145"/>
      <c r="EN486" s="145"/>
      <c r="EO486" s="145"/>
      <c r="EP486" s="145"/>
      <c r="EQ486" s="145"/>
      <c r="ER486" s="145"/>
      <c r="ES486" s="145"/>
      <c r="ET486" s="145"/>
      <c r="EU486" s="145"/>
      <c r="EV486" s="145"/>
      <c r="EW486" s="145"/>
      <c r="EX486" s="145"/>
      <c r="EY486" s="145"/>
      <c r="EZ486" s="145"/>
      <c r="FA486" s="145"/>
      <c r="FB486" s="145"/>
      <c r="FC486" s="145"/>
      <c r="FD486" s="145"/>
      <c r="FE486" s="145"/>
      <c r="FF486" s="145"/>
      <c r="FG486" s="145"/>
      <c r="FH486" s="145"/>
      <c r="FI486" s="145"/>
      <c r="FJ486" s="145"/>
      <c r="FK486" s="145"/>
      <c r="FL486" s="145"/>
      <c r="FM486" s="145"/>
      <c r="FN486" s="145"/>
      <c r="FO486" s="145"/>
      <c r="FP486" s="145"/>
      <c r="FQ486" s="145"/>
      <c r="FR486" s="145"/>
      <c r="FS486" s="145"/>
      <c r="FT486" s="145"/>
      <c r="FU486" s="145"/>
      <c r="FV486" s="145"/>
      <c r="FW486" s="145"/>
      <c r="FX486" s="145"/>
      <c r="FY486" s="145"/>
      <c r="FZ486" s="145"/>
      <c r="GA486" s="145"/>
      <c r="GB486" s="145"/>
      <c r="GC486" s="145"/>
      <c r="GD486" s="145"/>
      <c r="GE486" s="145"/>
      <c r="GF486" s="145"/>
      <c r="GG486" s="145"/>
      <c r="GH486" s="145"/>
      <c r="GI486" s="145"/>
      <c r="GJ486" s="145"/>
      <c r="GK486" s="145"/>
      <c r="GL486" s="145"/>
      <c r="GM486" s="145"/>
      <c r="GN486" s="145"/>
      <c r="GO486" s="145"/>
      <c r="GP486" s="145"/>
      <c r="GQ486" s="145"/>
      <c r="GR486" s="145"/>
      <c r="GS486" s="145"/>
      <c r="GT486" s="145"/>
      <c r="GU486" s="145"/>
      <c r="GV486" s="145"/>
      <c r="GW486" s="145"/>
      <c r="GX486" s="145"/>
      <c r="GY486" s="145"/>
      <c r="GZ486" s="145"/>
      <c r="HA486" s="145"/>
      <c r="HB486" s="145"/>
      <c r="HC486" s="145"/>
      <c r="HD486" s="145"/>
      <c r="HE486" s="145"/>
      <c r="HF486" s="145"/>
      <c r="HG486" s="145"/>
      <c r="HH486" s="145"/>
      <c r="HI486" s="145"/>
      <c r="HJ486" s="145"/>
      <c r="HK486" s="145"/>
      <c r="HL486" s="145"/>
      <c r="HM486" s="145"/>
      <c r="HN486" s="145"/>
      <c r="HO486" s="145"/>
      <c r="HP486" s="145"/>
      <c r="HQ486" s="145"/>
      <c r="HR486" s="145"/>
      <c r="HS486" s="145"/>
      <c r="HT486" s="145"/>
      <c r="HU486" s="145"/>
      <c r="HV486" s="145"/>
      <c r="HW486" s="145"/>
      <c r="HX486" s="145"/>
      <c r="HY486" s="145"/>
      <c r="HZ486" s="145"/>
      <c r="IA486" s="145"/>
      <c r="IB486" s="145"/>
      <c r="IC486" s="145"/>
      <c r="ID486" s="145"/>
      <c r="IE486" s="145"/>
      <c r="IF486" s="145"/>
      <c r="IG486" s="145"/>
      <c r="IH486" s="145"/>
      <c r="II486" s="145"/>
      <c r="IJ486" s="145"/>
      <c r="IK486" s="145"/>
      <c r="IL486" s="145"/>
      <c r="IM486" s="145"/>
      <c r="IN486" s="145"/>
      <c r="IO486" s="145"/>
      <c r="IP486" s="145"/>
      <c r="IQ486" s="145"/>
      <c r="IR486" s="145"/>
      <c r="IS486" s="145"/>
      <c r="IT486" s="145"/>
      <c r="IU486" s="145"/>
      <c r="IV486" s="145"/>
    </row>
    <row r="487" spans="1:256" ht="45" customHeight="1" thickTop="1" thickBot="1" x14ac:dyDescent="0.55000000000000004">
      <c r="B487" s="94"/>
      <c r="C487" s="154"/>
      <c r="D487" s="367"/>
      <c r="E487" s="94"/>
      <c r="F487" s="94"/>
      <c r="G487" s="368"/>
      <c r="H487" s="369"/>
      <c r="I487" s="369"/>
      <c r="J487" s="369"/>
      <c r="K487" s="369"/>
      <c r="L487" s="369"/>
      <c r="M487" s="369"/>
      <c r="N487" s="369"/>
      <c r="O487" s="369"/>
      <c r="P487" s="145"/>
      <c r="Q487" s="145"/>
      <c r="R487" s="145"/>
      <c r="S487" s="145"/>
      <c r="T487" s="145"/>
      <c r="U487" s="145"/>
      <c r="V487" s="145"/>
      <c r="W487" s="145"/>
      <c r="X487" s="145"/>
      <c r="Y487" s="145"/>
      <c r="Z487" s="145"/>
      <c r="AA487" s="145"/>
      <c r="AB487" s="145"/>
      <c r="AC487" s="145"/>
      <c r="AD487" s="145"/>
      <c r="AE487" s="145"/>
      <c r="AF487" s="145"/>
      <c r="AG487" s="145"/>
      <c r="AH487" s="145"/>
      <c r="AI487" s="145"/>
      <c r="AJ487" s="145"/>
      <c r="AK487" s="145"/>
      <c r="AL487" s="145"/>
      <c r="AM487" s="145"/>
      <c r="AN487" s="145"/>
      <c r="AO487" s="145"/>
      <c r="AP487" s="145"/>
      <c r="AQ487" s="145"/>
      <c r="AR487" s="145"/>
      <c r="AS487" s="145"/>
      <c r="AT487" s="145"/>
      <c r="AU487" s="145"/>
      <c r="AV487" s="145"/>
      <c r="AW487" s="145"/>
      <c r="AX487" s="145"/>
      <c r="AY487" s="145"/>
      <c r="AZ487" s="145"/>
      <c r="BA487" s="145"/>
      <c r="BB487" s="145"/>
      <c r="BC487" s="145"/>
      <c r="BD487" s="145"/>
      <c r="BE487" s="145"/>
      <c r="BF487" s="145"/>
      <c r="BG487" s="145"/>
      <c r="BH487" s="145"/>
      <c r="BI487" s="145"/>
      <c r="BJ487" s="145"/>
      <c r="BK487" s="145"/>
      <c r="BL487" s="145"/>
      <c r="BM487" s="145"/>
      <c r="BN487" s="145"/>
      <c r="BO487" s="145"/>
      <c r="BP487" s="145"/>
      <c r="BQ487" s="145"/>
      <c r="BR487" s="145"/>
      <c r="BS487" s="145"/>
      <c r="BT487" s="145"/>
      <c r="BU487" s="145"/>
      <c r="BV487" s="145"/>
      <c r="BW487" s="145"/>
      <c r="BX487" s="145"/>
      <c r="BY487" s="145"/>
      <c r="BZ487" s="145"/>
      <c r="CA487" s="145"/>
      <c r="CB487" s="145"/>
      <c r="CC487" s="145"/>
      <c r="CD487" s="145"/>
      <c r="CE487" s="145"/>
      <c r="CF487" s="145"/>
      <c r="CG487" s="145"/>
      <c r="CH487" s="145"/>
      <c r="CI487" s="145"/>
      <c r="CJ487" s="145"/>
      <c r="CK487" s="145"/>
      <c r="CL487" s="145"/>
      <c r="CM487" s="145"/>
      <c r="CN487" s="145"/>
      <c r="CO487" s="145"/>
      <c r="CP487" s="145"/>
      <c r="CQ487" s="145"/>
      <c r="CR487" s="145"/>
      <c r="CS487" s="145"/>
      <c r="CT487" s="145"/>
      <c r="CU487" s="145"/>
      <c r="CV487" s="145"/>
      <c r="CW487" s="145"/>
      <c r="CX487" s="145"/>
      <c r="CY487" s="145"/>
      <c r="CZ487" s="145"/>
      <c r="DA487" s="145"/>
      <c r="DB487" s="145"/>
      <c r="DC487" s="145"/>
      <c r="DD487" s="145"/>
      <c r="DE487" s="145"/>
      <c r="DF487" s="145"/>
      <c r="DG487" s="145"/>
      <c r="DH487" s="145"/>
      <c r="DI487" s="145"/>
      <c r="DJ487" s="145"/>
      <c r="DK487" s="145"/>
      <c r="DL487" s="145"/>
      <c r="DM487" s="145"/>
      <c r="DN487" s="145"/>
      <c r="DO487" s="145"/>
      <c r="DP487" s="145"/>
      <c r="DQ487" s="145"/>
      <c r="DR487" s="145"/>
      <c r="DS487" s="145"/>
      <c r="DT487" s="145"/>
      <c r="DU487" s="145"/>
      <c r="DV487" s="145"/>
      <c r="DW487" s="145"/>
      <c r="DX487" s="145"/>
      <c r="DY487" s="145"/>
      <c r="DZ487" s="145"/>
      <c r="EA487" s="145"/>
      <c r="EB487" s="145"/>
      <c r="EC487" s="145"/>
      <c r="ED487" s="145"/>
      <c r="EE487" s="145"/>
      <c r="EF487" s="145"/>
      <c r="EG487" s="145"/>
      <c r="EH487" s="145"/>
      <c r="EI487" s="145"/>
      <c r="EJ487" s="145"/>
      <c r="EK487" s="145"/>
      <c r="EL487" s="145"/>
      <c r="EM487" s="145"/>
      <c r="EN487" s="145"/>
      <c r="EO487" s="145"/>
      <c r="EP487" s="145"/>
      <c r="EQ487" s="145"/>
      <c r="ER487" s="145"/>
      <c r="ES487" s="145"/>
      <c r="ET487" s="145"/>
      <c r="EU487" s="145"/>
      <c r="EV487" s="145"/>
      <c r="EW487" s="145"/>
      <c r="EX487" s="145"/>
      <c r="EY487" s="145"/>
      <c r="EZ487" s="145"/>
      <c r="FA487" s="145"/>
      <c r="FB487" s="145"/>
      <c r="FC487" s="145"/>
      <c r="FD487" s="145"/>
      <c r="FE487" s="145"/>
      <c r="FF487" s="145"/>
      <c r="FG487" s="145"/>
      <c r="FH487" s="145"/>
      <c r="FI487" s="145"/>
      <c r="FJ487" s="145"/>
      <c r="FK487" s="145"/>
      <c r="FL487" s="145"/>
      <c r="FM487" s="145"/>
      <c r="FN487" s="145"/>
      <c r="FO487" s="145"/>
      <c r="FP487" s="145"/>
      <c r="FQ487" s="145"/>
      <c r="FR487" s="145"/>
      <c r="FS487" s="145"/>
      <c r="FT487" s="145"/>
      <c r="FU487" s="145"/>
      <c r="FV487" s="145"/>
      <c r="FW487" s="145"/>
      <c r="FX487" s="145"/>
      <c r="FY487" s="145"/>
      <c r="FZ487" s="145"/>
      <c r="GA487" s="145"/>
      <c r="GB487" s="145"/>
      <c r="GC487" s="145"/>
      <c r="GD487" s="145"/>
      <c r="GE487" s="145"/>
      <c r="GF487" s="145"/>
      <c r="GG487" s="145"/>
      <c r="GH487" s="145"/>
      <c r="GI487" s="145"/>
      <c r="GJ487" s="145"/>
      <c r="GK487" s="145"/>
      <c r="GL487" s="145"/>
      <c r="GM487" s="145"/>
      <c r="GN487" s="145"/>
      <c r="GO487" s="145"/>
      <c r="GP487" s="145"/>
      <c r="GQ487" s="145"/>
      <c r="GR487" s="145"/>
      <c r="GS487" s="145"/>
      <c r="GT487" s="145"/>
      <c r="GU487" s="145"/>
      <c r="GV487" s="145"/>
      <c r="GW487" s="145"/>
      <c r="GX487" s="145"/>
      <c r="GY487" s="145"/>
      <c r="GZ487" s="145"/>
      <c r="HA487" s="145"/>
      <c r="HB487" s="145"/>
      <c r="HC487" s="145"/>
      <c r="HD487" s="145"/>
      <c r="HE487" s="145"/>
      <c r="HF487" s="145"/>
      <c r="HG487" s="145"/>
      <c r="HH487" s="145"/>
      <c r="HI487" s="145"/>
      <c r="HJ487" s="145"/>
      <c r="HK487" s="145"/>
      <c r="HL487" s="145"/>
      <c r="HM487" s="145"/>
      <c r="HN487" s="145"/>
      <c r="HO487" s="145"/>
      <c r="HP487" s="145"/>
      <c r="HQ487" s="145"/>
      <c r="HR487" s="145"/>
      <c r="HS487" s="145"/>
      <c r="HT487" s="145"/>
      <c r="HU487" s="145"/>
      <c r="HV487" s="145"/>
      <c r="HW487" s="145"/>
      <c r="HX487" s="145"/>
      <c r="HY487" s="145"/>
      <c r="HZ487" s="145"/>
      <c r="IA487" s="145"/>
      <c r="IB487" s="145"/>
      <c r="IC487" s="145"/>
      <c r="ID487" s="145"/>
      <c r="IE487" s="145"/>
      <c r="IF487" s="145"/>
      <c r="IG487" s="145"/>
      <c r="IH487" s="145"/>
      <c r="II487" s="145"/>
      <c r="IJ487" s="145"/>
      <c r="IK487" s="145"/>
      <c r="IL487" s="145"/>
      <c r="IM487" s="145"/>
      <c r="IN487" s="145"/>
      <c r="IO487" s="145"/>
      <c r="IP487" s="145"/>
      <c r="IQ487" s="145"/>
      <c r="IR487" s="145"/>
      <c r="IS487" s="145"/>
      <c r="IT487" s="145"/>
      <c r="IU487" s="145"/>
      <c r="IV487" s="145"/>
    </row>
    <row r="488" spans="1:256" ht="45" customHeight="1" thickTop="1" thickBot="1" x14ac:dyDescent="0.55000000000000004">
      <c r="B488" s="29"/>
      <c r="C488" s="503" t="s">
        <v>7</v>
      </c>
      <c r="D488" s="505" t="s">
        <v>8</v>
      </c>
      <c r="E488" s="507"/>
      <c r="F488" s="503" t="s">
        <v>9</v>
      </c>
      <c r="G488" s="509" t="s">
        <v>10</v>
      </c>
      <c r="H488" s="510"/>
      <c r="I488" s="498" t="s">
        <v>2</v>
      </c>
      <c r="J488" s="499"/>
      <c r="K488" s="499"/>
      <c r="L488" s="500"/>
      <c r="M488" s="490" t="s">
        <v>3</v>
      </c>
      <c r="N488" s="30"/>
      <c r="O488" s="31"/>
      <c r="P488" s="2"/>
      <c r="Q488" s="23"/>
      <c r="R488" s="23"/>
      <c r="S488" s="23"/>
      <c r="T488" s="23"/>
      <c r="U488" s="23"/>
      <c r="V488" s="23"/>
      <c r="W488" s="23"/>
      <c r="X488" s="23"/>
      <c r="Y488" s="23"/>
      <c r="Z488" s="23"/>
      <c r="AA488" s="23"/>
      <c r="AB488" s="23"/>
      <c r="AC488" s="23"/>
      <c r="AD488" s="23"/>
      <c r="AE488" s="23"/>
      <c r="AF488" s="23"/>
      <c r="AG488" s="23"/>
      <c r="AH488" s="23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  <c r="BV488" s="2"/>
      <c r="BW488" s="2"/>
      <c r="BX488" s="2"/>
      <c r="BY488" s="2"/>
      <c r="BZ488" s="2"/>
      <c r="CA488" s="2"/>
      <c r="CB488" s="2"/>
      <c r="CC488" s="2"/>
      <c r="CD488" s="2"/>
      <c r="CE488" s="2"/>
      <c r="CF488" s="2"/>
      <c r="CG488" s="2"/>
      <c r="CH488" s="2"/>
      <c r="CI488" s="2"/>
      <c r="CJ488" s="2"/>
      <c r="CK488" s="2"/>
      <c r="CL488" s="2"/>
      <c r="CM488" s="2"/>
      <c r="CN488" s="2"/>
      <c r="CO488" s="2"/>
      <c r="CP488" s="2"/>
      <c r="CQ488" s="2"/>
      <c r="CR488" s="2"/>
      <c r="CS488" s="2"/>
      <c r="CT488" s="2"/>
      <c r="CU488" s="2"/>
      <c r="CV488" s="2"/>
      <c r="CW488" s="2"/>
      <c r="CX488" s="2"/>
      <c r="CY488" s="2"/>
      <c r="CZ488" s="2"/>
      <c r="DA488" s="2"/>
      <c r="DB488" s="2"/>
      <c r="DC488" s="2"/>
      <c r="DD488" s="2"/>
      <c r="DE488" s="2"/>
      <c r="DF488" s="2"/>
      <c r="DG488" s="2"/>
      <c r="DH488" s="2"/>
      <c r="DI488" s="2"/>
      <c r="DJ488" s="2"/>
      <c r="DK488" s="2"/>
      <c r="DL488" s="2"/>
      <c r="DM488" s="2"/>
      <c r="DN488" s="2"/>
      <c r="DO488" s="2"/>
      <c r="DP488" s="2"/>
      <c r="DQ488" s="2"/>
      <c r="DR488" s="2"/>
      <c r="DS488" s="2"/>
      <c r="DT488" s="2"/>
      <c r="DU488" s="2"/>
      <c r="DV488" s="2"/>
      <c r="DW488" s="2"/>
      <c r="DX488" s="2"/>
      <c r="DY488" s="2"/>
      <c r="DZ488" s="2"/>
      <c r="EA488" s="2"/>
      <c r="EB488" s="2"/>
      <c r="EC488" s="2"/>
      <c r="ED488" s="2"/>
      <c r="EE488" s="2"/>
      <c r="EF488" s="2"/>
      <c r="EG488" s="2"/>
      <c r="EH488" s="2"/>
      <c r="EI488" s="2"/>
      <c r="EJ488" s="2"/>
      <c r="EK488" s="2"/>
      <c r="EL488" s="2"/>
      <c r="EM488" s="2"/>
      <c r="EN488" s="2"/>
      <c r="EO488" s="2"/>
      <c r="EP488" s="2"/>
      <c r="EQ488" s="2"/>
      <c r="ER488" s="2"/>
      <c r="ES488" s="2"/>
      <c r="ET488" s="2"/>
      <c r="EU488" s="2"/>
      <c r="EV488" s="2"/>
      <c r="EW488" s="2"/>
      <c r="EX488" s="2"/>
      <c r="EY488" s="2"/>
      <c r="EZ488" s="2"/>
      <c r="FA488" s="2"/>
      <c r="FB488" s="2"/>
      <c r="FC488" s="2"/>
      <c r="FD488" s="2"/>
      <c r="FE488" s="2"/>
      <c r="FF488" s="2"/>
      <c r="FG488" s="2"/>
      <c r="FH488" s="2"/>
      <c r="FI488" s="2"/>
      <c r="FJ488" s="2"/>
      <c r="FK488" s="2"/>
      <c r="FL488" s="2"/>
      <c r="FM488" s="2"/>
      <c r="FN488" s="2"/>
      <c r="FO488" s="2"/>
      <c r="FP488" s="2"/>
      <c r="FQ488" s="2"/>
      <c r="FR488" s="2"/>
      <c r="FS488" s="2"/>
      <c r="FT488" s="2"/>
      <c r="FU488" s="2"/>
      <c r="FV488" s="2"/>
      <c r="FW488" s="2"/>
      <c r="FX488" s="2"/>
      <c r="FY488" s="2"/>
      <c r="FZ488" s="2"/>
      <c r="GA488" s="2"/>
      <c r="GB488" s="2"/>
      <c r="GC488" s="2"/>
      <c r="GD488" s="2"/>
      <c r="GE488" s="2"/>
      <c r="GF488" s="2"/>
      <c r="GG488" s="2"/>
      <c r="GH488" s="2"/>
      <c r="GI488" s="2"/>
      <c r="GJ488" s="2"/>
      <c r="GK488" s="2"/>
      <c r="GL488" s="2"/>
      <c r="GM488" s="2"/>
      <c r="GN488" s="2"/>
      <c r="GO488" s="2"/>
      <c r="GP488" s="2"/>
      <c r="GQ488" s="2"/>
      <c r="GR488" s="2"/>
      <c r="GS488" s="2"/>
      <c r="GT488" s="2"/>
      <c r="GU488" s="2"/>
      <c r="GV488" s="2"/>
      <c r="GW488" s="2"/>
      <c r="GX488" s="2"/>
      <c r="GY488" s="2"/>
      <c r="GZ488" s="2"/>
      <c r="HA488" s="2"/>
      <c r="HB488" s="2"/>
      <c r="HC488" s="2"/>
      <c r="HD488" s="2"/>
      <c r="HE488" s="2"/>
      <c r="HF488" s="2"/>
      <c r="HG488" s="2"/>
      <c r="HH488" s="2"/>
      <c r="HI488" s="2"/>
      <c r="HJ488" s="2"/>
      <c r="HK488" s="2"/>
      <c r="HL488" s="2"/>
      <c r="HM488" s="2"/>
      <c r="HN488" s="2"/>
      <c r="HO488" s="2"/>
      <c r="HP488" s="2"/>
      <c r="HQ488" s="2"/>
      <c r="HR488" s="2"/>
      <c r="HS488" s="2"/>
      <c r="HT488" s="2"/>
      <c r="HU488" s="2"/>
      <c r="HV488" s="2"/>
      <c r="HW488" s="2"/>
      <c r="HX488" s="2"/>
      <c r="HY488" s="2"/>
      <c r="HZ488" s="2"/>
      <c r="IA488" s="2"/>
      <c r="IB488" s="2"/>
      <c r="IC488" s="2"/>
      <c r="ID488" s="2"/>
      <c r="IE488" s="2"/>
      <c r="IF488" s="2"/>
      <c r="IG488" s="2"/>
      <c r="IH488" s="2"/>
      <c r="II488" s="2"/>
      <c r="IJ488" s="2"/>
      <c r="IK488" s="2"/>
      <c r="IL488" s="2"/>
      <c r="IM488" s="2"/>
      <c r="IN488" s="2"/>
      <c r="IO488" s="2"/>
      <c r="IP488" s="2"/>
      <c r="IQ488" s="2"/>
      <c r="IR488" s="2"/>
      <c r="IS488" s="2"/>
      <c r="IT488" s="2"/>
      <c r="IU488" s="2"/>
      <c r="IV488" s="2"/>
    </row>
    <row r="489" spans="1:256" ht="45" customHeight="1" thickTop="1" thickBot="1" x14ac:dyDescent="0.55000000000000004">
      <c r="A489" s="32"/>
      <c r="B489" s="29"/>
      <c r="C489" s="504"/>
      <c r="D489" s="506"/>
      <c r="E489" s="508"/>
      <c r="F489" s="504"/>
      <c r="G489" s="33">
        <v>2020</v>
      </c>
      <c r="H489" s="34">
        <v>2021</v>
      </c>
      <c r="I489" s="35">
        <v>2020</v>
      </c>
      <c r="J489" s="15">
        <v>2021</v>
      </c>
      <c r="K489" s="15" t="s">
        <v>5</v>
      </c>
      <c r="L489" s="15" t="s">
        <v>6</v>
      </c>
      <c r="M489" s="491"/>
      <c r="N489" s="36"/>
      <c r="O489" s="37"/>
      <c r="P489" s="2"/>
      <c r="Q489" s="23"/>
      <c r="R489" s="23"/>
      <c r="S489" s="23"/>
      <c r="T489" s="23"/>
      <c r="U489" s="23"/>
      <c r="V489" s="23"/>
      <c r="W489" s="23"/>
      <c r="X489" s="23"/>
      <c r="Y489" s="23"/>
      <c r="Z489" s="23"/>
      <c r="AA489" s="23"/>
      <c r="AB489" s="23"/>
      <c r="AC489" s="23"/>
      <c r="AD489" s="23"/>
      <c r="AE489" s="23"/>
      <c r="AF489" s="23"/>
      <c r="AG489" s="23"/>
      <c r="AH489" s="23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  <c r="BV489" s="2"/>
      <c r="BW489" s="2"/>
      <c r="BX489" s="2"/>
      <c r="BY489" s="2"/>
      <c r="BZ489" s="2"/>
      <c r="CA489" s="2"/>
      <c r="CB489" s="2"/>
      <c r="CC489" s="2"/>
      <c r="CD489" s="2"/>
      <c r="CE489" s="2"/>
      <c r="CF489" s="2"/>
      <c r="CG489" s="2"/>
      <c r="CH489" s="2"/>
      <c r="CI489" s="2"/>
      <c r="CJ489" s="2"/>
      <c r="CK489" s="2"/>
      <c r="CL489" s="2"/>
      <c r="CM489" s="2"/>
      <c r="CN489" s="2"/>
      <c r="CO489" s="2"/>
      <c r="CP489" s="2"/>
      <c r="CQ489" s="2"/>
      <c r="CR489" s="2"/>
      <c r="CS489" s="2"/>
      <c r="CT489" s="2"/>
      <c r="CU489" s="2"/>
      <c r="CV489" s="2"/>
      <c r="CW489" s="2"/>
      <c r="CX489" s="2"/>
      <c r="CY489" s="2"/>
      <c r="CZ489" s="2"/>
      <c r="DA489" s="2"/>
      <c r="DB489" s="2"/>
      <c r="DC489" s="2"/>
      <c r="DD489" s="2"/>
      <c r="DE489" s="2"/>
      <c r="DF489" s="2"/>
      <c r="DG489" s="2"/>
      <c r="DH489" s="2"/>
      <c r="DI489" s="2"/>
      <c r="DJ489" s="2"/>
      <c r="DK489" s="2"/>
      <c r="DL489" s="2"/>
      <c r="DM489" s="2"/>
      <c r="DN489" s="2"/>
      <c r="DO489" s="2"/>
      <c r="DP489" s="2"/>
      <c r="DQ489" s="2"/>
      <c r="DR489" s="2"/>
      <c r="DS489" s="2"/>
      <c r="DT489" s="2"/>
      <c r="DU489" s="2"/>
      <c r="DV489" s="2"/>
      <c r="DW489" s="2"/>
      <c r="DX489" s="2"/>
      <c r="DY489" s="2"/>
      <c r="DZ489" s="2"/>
      <c r="EA489" s="2"/>
      <c r="EB489" s="2"/>
      <c r="EC489" s="2"/>
      <c r="ED489" s="2"/>
      <c r="EE489" s="2"/>
      <c r="EF489" s="2"/>
      <c r="EG489" s="2"/>
      <c r="EH489" s="2"/>
      <c r="EI489" s="2"/>
      <c r="EJ489" s="2"/>
      <c r="EK489" s="2"/>
      <c r="EL489" s="2"/>
      <c r="EM489" s="2"/>
      <c r="EN489" s="2"/>
      <c r="EO489" s="2"/>
      <c r="EP489" s="2"/>
      <c r="EQ489" s="2"/>
      <c r="ER489" s="2"/>
      <c r="ES489" s="2"/>
      <c r="ET489" s="2"/>
      <c r="EU489" s="2"/>
      <c r="EV489" s="2"/>
      <c r="EW489" s="2"/>
      <c r="EX489" s="2"/>
      <c r="EY489" s="2"/>
      <c r="EZ489" s="2"/>
      <c r="FA489" s="2"/>
      <c r="FB489" s="2"/>
      <c r="FC489" s="2"/>
      <c r="FD489" s="2"/>
      <c r="FE489" s="2"/>
      <c r="FF489" s="2"/>
      <c r="FG489" s="2"/>
      <c r="FH489" s="2"/>
      <c r="FI489" s="2"/>
      <c r="FJ489" s="2"/>
      <c r="FK489" s="2"/>
      <c r="FL489" s="2"/>
      <c r="FM489" s="2"/>
      <c r="FN489" s="2"/>
      <c r="FO489" s="2"/>
      <c r="FP489" s="2"/>
      <c r="FQ489" s="2"/>
      <c r="FR489" s="2"/>
      <c r="FS489" s="2"/>
      <c r="FT489" s="2"/>
      <c r="FU489" s="2"/>
      <c r="FV489" s="2"/>
      <c r="FW489" s="2"/>
      <c r="FX489" s="2"/>
      <c r="FY489" s="2"/>
      <c r="FZ489" s="2"/>
      <c r="GA489" s="2"/>
      <c r="GB489" s="2"/>
      <c r="GC489" s="2"/>
      <c r="GD489" s="2"/>
      <c r="GE489" s="2"/>
      <c r="GF489" s="2"/>
      <c r="GG489" s="2"/>
      <c r="GH489" s="2"/>
      <c r="GI489" s="2"/>
      <c r="GJ489" s="2"/>
      <c r="GK489" s="2"/>
      <c r="GL489" s="2"/>
      <c r="GM489" s="2"/>
      <c r="GN489" s="2"/>
      <c r="GO489" s="2"/>
      <c r="GP489" s="2"/>
      <c r="GQ489" s="2"/>
      <c r="GR489" s="2"/>
      <c r="GS489" s="2"/>
      <c r="GT489" s="2"/>
      <c r="GU489" s="2"/>
      <c r="GV489" s="2"/>
      <c r="GW489" s="2"/>
      <c r="GX489" s="2"/>
      <c r="GY489" s="2"/>
      <c r="GZ489" s="2"/>
      <c r="HA489" s="2"/>
      <c r="HB489" s="2"/>
      <c r="HC489" s="2"/>
      <c r="HD489" s="2"/>
      <c r="HE489" s="2"/>
      <c r="HF489" s="2"/>
      <c r="HG489" s="2"/>
      <c r="HH489" s="2"/>
      <c r="HI489" s="2"/>
      <c r="HJ489" s="2"/>
      <c r="HK489" s="2"/>
      <c r="HL489" s="2"/>
      <c r="HM489" s="2"/>
      <c r="HN489" s="2"/>
      <c r="HO489" s="2"/>
      <c r="HP489" s="2"/>
      <c r="HQ489" s="2"/>
      <c r="HR489" s="2"/>
      <c r="HS489" s="2"/>
      <c r="HT489" s="2"/>
      <c r="HU489" s="2"/>
      <c r="HV489" s="2"/>
      <c r="HW489" s="2"/>
      <c r="HX489" s="2"/>
      <c r="HY489" s="2"/>
      <c r="HZ489" s="2"/>
      <c r="IA489" s="2"/>
      <c r="IB489" s="2"/>
      <c r="IC489" s="2"/>
      <c r="ID489" s="2"/>
      <c r="IE489" s="2"/>
      <c r="IF489" s="2"/>
      <c r="IG489" s="2"/>
      <c r="IH489" s="2"/>
      <c r="II489" s="2"/>
      <c r="IJ489" s="2"/>
      <c r="IK489" s="2"/>
      <c r="IL489" s="2"/>
      <c r="IM489" s="2"/>
      <c r="IN489" s="2"/>
      <c r="IO489" s="2"/>
      <c r="IP489" s="2"/>
      <c r="IQ489" s="2"/>
      <c r="IR489" s="2"/>
      <c r="IS489" s="2"/>
      <c r="IT489" s="2"/>
      <c r="IU489" s="2"/>
      <c r="IV489" s="2"/>
    </row>
    <row r="490" spans="1:256" ht="45" customHeight="1" thickTop="1" thickBot="1" x14ac:dyDescent="0.55000000000000004">
      <c r="B490" s="29"/>
      <c r="C490" s="501" t="s">
        <v>551</v>
      </c>
      <c r="D490" s="501"/>
      <c r="E490" s="501"/>
      <c r="F490" s="501"/>
      <c r="G490" s="38"/>
      <c r="H490" s="38"/>
      <c r="I490" s="38">
        <f>SUM(I491,I495,I497)</f>
        <v>16100</v>
      </c>
      <c r="J490" s="38">
        <f>SUM(J491,J495,J497)</f>
        <v>16600</v>
      </c>
      <c r="K490" s="38">
        <f t="shared" ref="K490:M490" si="45">SUM(K491,K495,K497)</f>
        <v>0</v>
      </c>
      <c r="L490" s="38">
        <f t="shared" si="45"/>
        <v>0</v>
      </c>
      <c r="M490" s="38">
        <f t="shared" si="45"/>
        <v>0</v>
      </c>
      <c r="N490" s="38"/>
      <c r="O490" s="38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  <c r="BX490" s="2"/>
      <c r="BY490" s="2"/>
      <c r="BZ490" s="2"/>
      <c r="CA490" s="2"/>
      <c r="CB490" s="2"/>
      <c r="CC490" s="2"/>
      <c r="CD490" s="2"/>
      <c r="CE490" s="2"/>
      <c r="CF490" s="2"/>
      <c r="CG490" s="2"/>
      <c r="CH490" s="2"/>
      <c r="CI490" s="2"/>
      <c r="CJ490" s="2"/>
      <c r="CK490" s="2"/>
      <c r="CL490" s="2"/>
      <c r="CM490" s="2"/>
      <c r="CN490" s="2"/>
      <c r="CO490" s="2"/>
      <c r="CP490" s="2"/>
      <c r="CQ490" s="2"/>
      <c r="CR490" s="2"/>
      <c r="CS490" s="2"/>
      <c r="CT490" s="2"/>
      <c r="CU490" s="2"/>
      <c r="CV490" s="2"/>
      <c r="CW490" s="2"/>
      <c r="CX490" s="2"/>
      <c r="CY490" s="2"/>
      <c r="CZ490" s="2"/>
      <c r="DA490" s="2"/>
      <c r="DB490" s="2"/>
      <c r="DC490" s="2"/>
      <c r="DD490" s="2"/>
      <c r="DE490" s="2"/>
      <c r="DF490" s="2"/>
      <c r="DG490" s="2"/>
      <c r="DH490" s="2"/>
      <c r="DI490" s="2"/>
      <c r="DJ490" s="2"/>
      <c r="DK490" s="2"/>
      <c r="DL490" s="2"/>
      <c r="DM490" s="2"/>
      <c r="DN490" s="2"/>
      <c r="DO490" s="2"/>
      <c r="DP490" s="2"/>
      <c r="DQ490" s="2"/>
      <c r="DR490" s="2"/>
      <c r="DS490" s="2"/>
      <c r="DT490" s="2"/>
      <c r="DU490" s="2"/>
      <c r="DV490" s="2"/>
      <c r="DW490" s="2"/>
      <c r="DX490" s="2"/>
      <c r="DY490" s="2"/>
      <c r="DZ490" s="2"/>
      <c r="EA490" s="2"/>
      <c r="EB490" s="2"/>
      <c r="EC490" s="2"/>
      <c r="ED490" s="2"/>
      <c r="EE490" s="2"/>
      <c r="EF490" s="2"/>
      <c r="EG490" s="2"/>
      <c r="EH490" s="2"/>
      <c r="EI490" s="2"/>
      <c r="EJ490" s="2"/>
      <c r="EK490" s="2"/>
      <c r="EL490" s="2"/>
      <c r="EM490" s="2"/>
      <c r="EN490" s="2"/>
      <c r="EO490" s="2"/>
      <c r="EP490" s="2"/>
      <c r="EQ490" s="2"/>
      <c r="ER490" s="2"/>
      <c r="ES490" s="2"/>
      <c r="ET490" s="2"/>
      <c r="EU490" s="2"/>
      <c r="EV490" s="2"/>
      <c r="EW490" s="2"/>
      <c r="EX490" s="2"/>
      <c r="EY490" s="2"/>
      <c r="EZ490" s="2"/>
      <c r="FA490" s="2"/>
      <c r="FB490" s="2"/>
      <c r="FC490" s="2"/>
      <c r="FD490" s="2"/>
      <c r="FE490" s="2"/>
      <c r="FF490" s="2"/>
      <c r="FG490" s="2"/>
      <c r="FH490" s="2"/>
      <c r="FI490" s="2"/>
      <c r="FJ490" s="2"/>
      <c r="FK490" s="2"/>
      <c r="FL490" s="2"/>
      <c r="FM490" s="2"/>
      <c r="FN490" s="2"/>
      <c r="FO490" s="2"/>
      <c r="FP490" s="2"/>
      <c r="FQ490" s="2"/>
      <c r="FR490" s="2"/>
      <c r="FS490" s="2"/>
      <c r="FT490" s="2"/>
      <c r="FU490" s="2"/>
      <c r="FV490" s="2"/>
      <c r="FW490" s="2"/>
      <c r="FX490" s="2"/>
      <c r="FY490" s="2"/>
      <c r="FZ490" s="2"/>
      <c r="GA490" s="2"/>
      <c r="GB490" s="2"/>
      <c r="GC490" s="2"/>
      <c r="GD490" s="2"/>
      <c r="GE490" s="2"/>
      <c r="GF490" s="2"/>
      <c r="GG490" s="2"/>
      <c r="GH490" s="2"/>
      <c r="GI490" s="2"/>
      <c r="GJ490" s="2"/>
      <c r="GK490" s="2"/>
      <c r="GL490" s="2"/>
      <c r="GM490" s="2"/>
      <c r="GN490" s="2"/>
      <c r="GO490" s="2"/>
      <c r="GP490" s="2"/>
      <c r="GQ490" s="2"/>
      <c r="GR490" s="2"/>
      <c r="GS490" s="2"/>
      <c r="GT490" s="2"/>
      <c r="GU490" s="2"/>
      <c r="GV490" s="2"/>
      <c r="GW490" s="2"/>
      <c r="GX490" s="2"/>
      <c r="GY490" s="2"/>
      <c r="GZ490" s="2"/>
      <c r="HA490" s="2"/>
      <c r="HB490" s="2"/>
      <c r="HC490" s="2"/>
      <c r="HD490" s="2"/>
      <c r="HE490" s="2"/>
      <c r="HF490" s="2"/>
      <c r="HG490" s="2"/>
      <c r="HH490" s="2"/>
      <c r="HI490" s="2"/>
      <c r="HJ490" s="2"/>
      <c r="HK490" s="2"/>
      <c r="HL490" s="2"/>
      <c r="HM490" s="2"/>
      <c r="HN490" s="2"/>
      <c r="HO490" s="2"/>
      <c r="HP490" s="2"/>
      <c r="HQ490" s="2"/>
      <c r="HR490" s="2"/>
      <c r="HS490" s="2"/>
      <c r="HT490" s="2"/>
      <c r="HU490" s="2"/>
      <c r="HV490" s="2"/>
      <c r="HW490" s="2"/>
      <c r="HX490" s="2"/>
      <c r="HY490" s="2"/>
      <c r="HZ490" s="2"/>
      <c r="IA490" s="2"/>
      <c r="IB490" s="2"/>
      <c r="IC490" s="2"/>
      <c r="ID490" s="2"/>
      <c r="IE490" s="2"/>
      <c r="IF490" s="2"/>
      <c r="IG490" s="2"/>
      <c r="IH490" s="2"/>
      <c r="II490" s="2"/>
      <c r="IJ490" s="2"/>
      <c r="IK490" s="2"/>
      <c r="IL490" s="2"/>
      <c r="IM490" s="2"/>
      <c r="IN490" s="2"/>
      <c r="IO490" s="2"/>
      <c r="IP490" s="2"/>
      <c r="IQ490" s="2"/>
      <c r="IR490" s="2"/>
      <c r="IS490" s="2"/>
      <c r="IT490" s="2"/>
      <c r="IU490" s="2"/>
      <c r="IV490" s="2"/>
    </row>
    <row r="491" spans="1:256" ht="45" customHeight="1" thickTop="1" thickBot="1" x14ac:dyDescent="0.55000000000000004">
      <c r="B491" s="29"/>
      <c r="C491" s="157" t="s">
        <v>552</v>
      </c>
      <c r="D491" s="187" t="s">
        <v>553</v>
      </c>
      <c r="E491" s="159"/>
      <c r="F491" s="160"/>
      <c r="G491" s="38"/>
      <c r="H491" s="38"/>
      <c r="I491" s="38">
        <f>I492</f>
        <v>7500</v>
      </c>
      <c r="J491" s="38">
        <f>J492</f>
        <v>8000</v>
      </c>
      <c r="K491" s="38">
        <f t="shared" ref="K491:M491" si="46">K492</f>
        <v>0</v>
      </c>
      <c r="L491" s="38">
        <f t="shared" si="46"/>
        <v>0</v>
      </c>
      <c r="M491" s="38">
        <f t="shared" si="46"/>
        <v>0</v>
      </c>
      <c r="N491" s="38"/>
      <c r="O491" s="38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  <c r="BV491" s="2"/>
      <c r="BW491" s="2"/>
      <c r="BX491" s="2"/>
      <c r="BY491" s="2"/>
      <c r="BZ491" s="2"/>
      <c r="CA491" s="2"/>
      <c r="CB491" s="2"/>
      <c r="CC491" s="2"/>
      <c r="CD491" s="2"/>
      <c r="CE491" s="2"/>
      <c r="CF491" s="2"/>
      <c r="CG491" s="2"/>
      <c r="CH491" s="2"/>
      <c r="CI491" s="2"/>
      <c r="CJ491" s="2"/>
      <c r="CK491" s="2"/>
      <c r="CL491" s="2"/>
      <c r="CM491" s="2"/>
      <c r="CN491" s="2"/>
      <c r="CO491" s="2"/>
      <c r="CP491" s="2"/>
      <c r="CQ491" s="2"/>
      <c r="CR491" s="2"/>
      <c r="CS491" s="2"/>
      <c r="CT491" s="2"/>
      <c r="CU491" s="2"/>
      <c r="CV491" s="2"/>
      <c r="CW491" s="2"/>
      <c r="CX491" s="2"/>
      <c r="CY491" s="2"/>
      <c r="CZ491" s="2"/>
      <c r="DA491" s="2"/>
      <c r="DB491" s="2"/>
      <c r="DC491" s="2"/>
      <c r="DD491" s="2"/>
      <c r="DE491" s="2"/>
      <c r="DF491" s="2"/>
      <c r="DG491" s="2"/>
      <c r="DH491" s="2"/>
      <c r="DI491" s="2"/>
      <c r="DJ491" s="2"/>
      <c r="DK491" s="2"/>
      <c r="DL491" s="2"/>
      <c r="DM491" s="2"/>
      <c r="DN491" s="2"/>
      <c r="DO491" s="2"/>
      <c r="DP491" s="2"/>
      <c r="DQ491" s="2"/>
      <c r="DR491" s="2"/>
      <c r="DS491" s="2"/>
      <c r="DT491" s="2"/>
      <c r="DU491" s="2"/>
      <c r="DV491" s="2"/>
      <c r="DW491" s="2"/>
      <c r="DX491" s="2"/>
      <c r="DY491" s="2"/>
      <c r="DZ491" s="2"/>
      <c r="EA491" s="2"/>
      <c r="EB491" s="2"/>
      <c r="EC491" s="2"/>
      <c r="ED491" s="2"/>
      <c r="EE491" s="2"/>
      <c r="EF491" s="2"/>
      <c r="EG491" s="2"/>
      <c r="EH491" s="2"/>
      <c r="EI491" s="2"/>
      <c r="EJ491" s="2"/>
      <c r="EK491" s="2"/>
      <c r="EL491" s="2"/>
      <c r="EM491" s="2"/>
      <c r="EN491" s="2"/>
      <c r="EO491" s="2"/>
      <c r="EP491" s="2"/>
      <c r="EQ491" s="2"/>
      <c r="ER491" s="2"/>
      <c r="ES491" s="2"/>
      <c r="ET491" s="2"/>
      <c r="EU491" s="2"/>
      <c r="EV491" s="2"/>
      <c r="EW491" s="2"/>
      <c r="EX491" s="2"/>
      <c r="EY491" s="2"/>
      <c r="EZ491" s="2"/>
      <c r="FA491" s="2"/>
      <c r="FB491" s="2"/>
      <c r="FC491" s="2"/>
      <c r="FD491" s="2"/>
      <c r="FE491" s="2"/>
      <c r="FF491" s="2"/>
      <c r="FG491" s="2"/>
      <c r="FH491" s="2"/>
      <c r="FI491" s="2"/>
      <c r="FJ491" s="2"/>
      <c r="FK491" s="2"/>
      <c r="FL491" s="2"/>
      <c r="FM491" s="2"/>
      <c r="FN491" s="2"/>
      <c r="FO491" s="2"/>
      <c r="FP491" s="2"/>
      <c r="FQ491" s="2"/>
      <c r="FR491" s="2"/>
      <c r="FS491" s="2"/>
      <c r="FT491" s="2"/>
      <c r="FU491" s="2"/>
      <c r="FV491" s="2"/>
      <c r="FW491" s="2"/>
      <c r="FX491" s="2"/>
      <c r="FY491" s="2"/>
      <c r="FZ491" s="2"/>
      <c r="GA491" s="2"/>
      <c r="GB491" s="2"/>
      <c r="GC491" s="2"/>
      <c r="GD491" s="2"/>
      <c r="GE491" s="2"/>
      <c r="GF491" s="2"/>
      <c r="GG491" s="2"/>
      <c r="GH491" s="2"/>
      <c r="GI491" s="2"/>
      <c r="GJ491" s="2"/>
      <c r="GK491" s="2"/>
      <c r="GL491" s="2"/>
      <c r="GM491" s="2"/>
      <c r="GN491" s="2"/>
      <c r="GO491" s="2"/>
      <c r="GP491" s="2"/>
      <c r="GQ491" s="2"/>
      <c r="GR491" s="2"/>
      <c r="GS491" s="2"/>
      <c r="GT491" s="2"/>
      <c r="GU491" s="2"/>
      <c r="GV491" s="2"/>
      <c r="GW491" s="2"/>
      <c r="GX491" s="2"/>
      <c r="GY491" s="2"/>
      <c r="GZ491" s="2"/>
      <c r="HA491" s="2"/>
      <c r="HB491" s="2"/>
      <c r="HC491" s="2"/>
      <c r="HD491" s="2"/>
      <c r="HE491" s="2"/>
      <c r="HF491" s="2"/>
      <c r="HG491" s="2"/>
      <c r="HH491" s="2"/>
      <c r="HI491" s="2"/>
      <c r="HJ491" s="2"/>
      <c r="HK491" s="2"/>
      <c r="HL491" s="2"/>
      <c r="HM491" s="2"/>
      <c r="HN491" s="2"/>
      <c r="HO491" s="2"/>
      <c r="HP491" s="2"/>
      <c r="HQ491" s="2"/>
      <c r="HR491" s="2"/>
      <c r="HS491" s="2"/>
      <c r="HT491" s="2"/>
      <c r="HU491" s="2"/>
      <c r="HV491" s="2"/>
      <c r="HW491" s="2"/>
      <c r="HX491" s="2"/>
      <c r="HY491" s="2"/>
      <c r="HZ491" s="2"/>
      <c r="IA491" s="2"/>
      <c r="IB491" s="2"/>
      <c r="IC491" s="2"/>
      <c r="ID491" s="2"/>
      <c r="IE491" s="2"/>
      <c r="IF491" s="2"/>
      <c r="IG491" s="2"/>
      <c r="IH491" s="2"/>
      <c r="II491" s="2"/>
      <c r="IJ491" s="2"/>
      <c r="IK491" s="2"/>
      <c r="IL491" s="2"/>
      <c r="IM491" s="2"/>
      <c r="IN491" s="2"/>
      <c r="IO491" s="2"/>
      <c r="IP491" s="2"/>
      <c r="IQ491" s="2"/>
      <c r="IR491" s="2"/>
      <c r="IS491" s="2"/>
      <c r="IT491" s="2"/>
      <c r="IU491" s="2"/>
      <c r="IV491" s="2"/>
    </row>
    <row r="492" spans="1:256" ht="45" customHeight="1" thickTop="1" x14ac:dyDescent="0.5">
      <c r="B492" s="29"/>
      <c r="C492" s="50" t="s">
        <v>554</v>
      </c>
      <c r="D492" s="50" t="s">
        <v>553</v>
      </c>
      <c r="E492" s="52"/>
      <c r="F492" s="349"/>
      <c r="G492" s="53"/>
      <c r="H492" s="53"/>
      <c r="I492" s="53">
        <f>SUM(I493:I494)</f>
        <v>7500</v>
      </c>
      <c r="J492" s="53">
        <f>SUM(J493:J494)</f>
        <v>8000</v>
      </c>
      <c r="K492" s="53">
        <f>SUM(K493:K494)</f>
        <v>0</v>
      </c>
      <c r="L492" s="53"/>
      <c r="M492" s="53"/>
      <c r="N492" s="53"/>
      <c r="O492" s="53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R492" s="2"/>
      <c r="BS492" s="2"/>
      <c r="BT492" s="2"/>
      <c r="BU492" s="2"/>
      <c r="BV492" s="2"/>
      <c r="BW492" s="2"/>
      <c r="BX492" s="2"/>
      <c r="BY492" s="2"/>
      <c r="BZ492" s="2"/>
      <c r="CA492" s="2"/>
      <c r="CB492" s="2"/>
      <c r="CC492" s="2"/>
      <c r="CD492" s="2"/>
      <c r="CE492" s="2"/>
      <c r="CF492" s="2"/>
      <c r="CG492" s="2"/>
      <c r="CH492" s="2"/>
      <c r="CI492" s="2"/>
      <c r="CJ492" s="2"/>
      <c r="CK492" s="2"/>
      <c r="CL492" s="2"/>
      <c r="CM492" s="2"/>
      <c r="CN492" s="2"/>
      <c r="CO492" s="2"/>
      <c r="CP492" s="2"/>
      <c r="CQ492" s="2"/>
      <c r="CR492" s="2"/>
      <c r="CS492" s="2"/>
      <c r="CT492" s="2"/>
      <c r="CU492" s="2"/>
      <c r="CV492" s="2"/>
      <c r="CW492" s="2"/>
      <c r="CX492" s="2"/>
      <c r="CY492" s="2"/>
      <c r="CZ492" s="2"/>
      <c r="DA492" s="2"/>
      <c r="DB492" s="2"/>
      <c r="DC492" s="2"/>
      <c r="DD492" s="2"/>
      <c r="DE492" s="2"/>
      <c r="DF492" s="2"/>
      <c r="DG492" s="2"/>
      <c r="DH492" s="2"/>
      <c r="DI492" s="2"/>
      <c r="DJ492" s="2"/>
      <c r="DK492" s="2"/>
      <c r="DL492" s="2"/>
      <c r="DM492" s="2"/>
      <c r="DN492" s="2"/>
      <c r="DO492" s="2"/>
      <c r="DP492" s="2"/>
      <c r="DQ492" s="2"/>
      <c r="DR492" s="2"/>
      <c r="DS492" s="2"/>
      <c r="DT492" s="2"/>
      <c r="DU492" s="2"/>
      <c r="DV492" s="2"/>
      <c r="DW492" s="2"/>
      <c r="DX492" s="2"/>
      <c r="DY492" s="2"/>
      <c r="DZ492" s="2"/>
      <c r="EA492" s="2"/>
      <c r="EB492" s="2"/>
      <c r="EC492" s="2"/>
      <c r="ED492" s="2"/>
      <c r="EE492" s="2"/>
      <c r="EF492" s="2"/>
      <c r="EG492" s="2"/>
      <c r="EH492" s="2"/>
      <c r="EI492" s="2"/>
      <c r="EJ492" s="2"/>
      <c r="EK492" s="2"/>
      <c r="EL492" s="2"/>
      <c r="EM492" s="2"/>
      <c r="EN492" s="2"/>
      <c r="EO492" s="2"/>
      <c r="EP492" s="2"/>
      <c r="EQ492" s="2"/>
      <c r="ER492" s="2"/>
      <c r="ES492" s="2"/>
      <c r="ET492" s="2"/>
      <c r="EU492" s="2"/>
      <c r="EV492" s="2"/>
      <c r="EW492" s="2"/>
      <c r="EX492" s="2"/>
      <c r="EY492" s="2"/>
      <c r="EZ492" s="2"/>
      <c r="FA492" s="2"/>
      <c r="FB492" s="2"/>
      <c r="FC492" s="2"/>
      <c r="FD492" s="2"/>
      <c r="FE492" s="2"/>
      <c r="FF492" s="2"/>
      <c r="FG492" s="2"/>
      <c r="FH492" s="2"/>
      <c r="FI492" s="2"/>
      <c r="FJ492" s="2"/>
      <c r="FK492" s="2"/>
      <c r="FL492" s="2"/>
      <c r="FM492" s="2"/>
      <c r="FN492" s="2"/>
      <c r="FO492" s="2"/>
      <c r="FP492" s="2"/>
      <c r="FQ492" s="2"/>
      <c r="FR492" s="2"/>
      <c r="FS492" s="2"/>
      <c r="FT492" s="2"/>
      <c r="FU492" s="2"/>
      <c r="FV492" s="2"/>
      <c r="FW492" s="2"/>
      <c r="FX492" s="2"/>
      <c r="FY492" s="2"/>
      <c r="FZ492" s="2"/>
      <c r="GA492" s="2"/>
      <c r="GB492" s="2"/>
      <c r="GC492" s="2"/>
      <c r="GD492" s="2"/>
      <c r="GE492" s="2"/>
      <c r="GF492" s="2"/>
      <c r="GG492" s="2"/>
      <c r="GH492" s="2"/>
      <c r="GI492" s="2"/>
      <c r="GJ492" s="2"/>
      <c r="GK492" s="2"/>
      <c r="GL492" s="2"/>
      <c r="GM492" s="2"/>
      <c r="GN492" s="2"/>
      <c r="GO492" s="2"/>
      <c r="GP492" s="2"/>
      <c r="GQ492" s="2"/>
      <c r="GR492" s="2"/>
      <c r="GS492" s="2"/>
      <c r="GT492" s="2"/>
      <c r="GU492" s="2"/>
      <c r="GV492" s="2"/>
      <c r="GW492" s="2"/>
      <c r="GX492" s="2"/>
      <c r="GY492" s="2"/>
      <c r="GZ492" s="2"/>
      <c r="HA492" s="2"/>
      <c r="HB492" s="2"/>
      <c r="HC492" s="2"/>
      <c r="HD492" s="2"/>
      <c r="HE492" s="2"/>
      <c r="HF492" s="2"/>
      <c r="HG492" s="2"/>
      <c r="HH492" s="2"/>
      <c r="HI492" s="2"/>
      <c r="HJ492" s="2"/>
      <c r="HK492" s="2"/>
      <c r="HL492" s="2"/>
      <c r="HM492" s="2"/>
      <c r="HN492" s="2"/>
      <c r="HO492" s="2"/>
      <c r="HP492" s="2"/>
      <c r="HQ492" s="2"/>
      <c r="HR492" s="2"/>
      <c r="HS492" s="2"/>
      <c r="HT492" s="2"/>
      <c r="HU492" s="2"/>
      <c r="HV492" s="2"/>
      <c r="HW492" s="2"/>
      <c r="HX492" s="2"/>
      <c r="HY492" s="2"/>
      <c r="HZ492" s="2"/>
      <c r="IA492" s="2"/>
      <c r="IB492" s="2"/>
      <c r="IC492" s="2"/>
      <c r="ID492" s="2"/>
      <c r="IE492" s="2"/>
      <c r="IF492" s="2"/>
      <c r="IG492" s="2"/>
      <c r="IH492" s="2"/>
      <c r="II492" s="2"/>
      <c r="IJ492" s="2"/>
      <c r="IK492" s="2"/>
      <c r="IL492" s="2"/>
      <c r="IM492" s="2"/>
      <c r="IN492" s="2"/>
      <c r="IO492" s="2"/>
      <c r="IP492" s="2"/>
      <c r="IQ492" s="2"/>
      <c r="IR492" s="2"/>
      <c r="IS492" s="2"/>
      <c r="IT492" s="2"/>
      <c r="IU492" s="2"/>
      <c r="IV492" s="2"/>
    </row>
    <row r="493" spans="1:256" ht="45" customHeight="1" x14ac:dyDescent="0.5">
      <c r="B493" s="29"/>
      <c r="C493" s="56"/>
      <c r="D493" s="58"/>
      <c r="E493" s="57" t="s">
        <v>19</v>
      </c>
      <c r="F493" s="56" t="s">
        <v>555</v>
      </c>
      <c r="G493" s="169"/>
      <c r="H493" s="75"/>
      <c r="I493" s="75">
        <v>7000</v>
      </c>
      <c r="J493" s="75">
        <v>7500</v>
      </c>
      <c r="K493" s="75"/>
      <c r="L493" s="75"/>
      <c r="M493" s="75"/>
      <c r="N493" s="75"/>
      <c r="O493" s="75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/>
      <c r="BU493" s="2"/>
      <c r="BV493" s="2"/>
      <c r="BW493" s="2"/>
      <c r="BX493" s="2"/>
      <c r="BY493" s="2"/>
      <c r="BZ493" s="2"/>
      <c r="CA493" s="2"/>
      <c r="CB493" s="2"/>
      <c r="CC493" s="2"/>
      <c r="CD493" s="2"/>
      <c r="CE493" s="2"/>
      <c r="CF493" s="2"/>
      <c r="CG493" s="2"/>
      <c r="CH493" s="2"/>
      <c r="CI493" s="2"/>
      <c r="CJ493" s="2"/>
      <c r="CK493" s="2"/>
      <c r="CL493" s="2"/>
      <c r="CM493" s="2"/>
      <c r="CN493" s="2"/>
      <c r="CO493" s="2"/>
      <c r="CP493" s="2"/>
      <c r="CQ493" s="2"/>
      <c r="CR493" s="2"/>
      <c r="CS493" s="2"/>
      <c r="CT493" s="2"/>
      <c r="CU493" s="2"/>
      <c r="CV493" s="2"/>
      <c r="CW493" s="2"/>
      <c r="CX493" s="2"/>
      <c r="CY493" s="2"/>
      <c r="CZ493" s="2"/>
      <c r="DA493" s="2"/>
      <c r="DB493" s="2"/>
      <c r="DC493" s="2"/>
      <c r="DD493" s="2"/>
      <c r="DE493" s="2"/>
      <c r="DF493" s="2"/>
      <c r="DG493" s="2"/>
      <c r="DH493" s="2"/>
      <c r="DI493" s="2"/>
      <c r="DJ493" s="2"/>
      <c r="DK493" s="2"/>
      <c r="DL493" s="2"/>
      <c r="DM493" s="2"/>
      <c r="DN493" s="2"/>
      <c r="DO493" s="2"/>
      <c r="DP493" s="2"/>
      <c r="DQ493" s="2"/>
      <c r="DR493" s="2"/>
      <c r="DS493" s="2"/>
      <c r="DT493" s="2"/>
      <c r="DU493" s="2"/>
      <c r="DV493" s="2"/>
      <c r="DW493" s="2"/>
      <c r="DX493" s="2"/>
      <c r="DY493" s="2"/>
      <c r="DZ493" s="2"/>
      <c r="EA493" s="2"/>
      <c r="EB493" s="2"/>
      <c r="EC493" s="2"/>
      <c r="ED493" s="2"/>
      <c r="EE493" s="2"/>
      <c r="EF493" s="2"/>
      <c r="EG493" s="2"/>
      <c r="EH493" s="2"/>
      <c r="EI493" s="2"/>
      <c r="EJ493" s="2"/>
      <c r="EK493" s="2"/>
      <c r="EL493" s="2"/>
      <c r="EM493" s="2"/>
      <c r="EN493" s="2"/>
      <c r="EO493" s="2"/>
      <c r="EP493" s="2"/>
      <c r="EQ493" s="2"/>
      <c r="ER493" s="2"/>
      <c r="ES493" s="2"/>
      <c r="ET493" s="2"/>
      <c r="EU493" s="2"/>
      <c r="EV493" s="2"/>
      <c r="EW493" s="2"/>
      <c r="EX493" s="2"/>
      <c r="EY493" s="2"/>
      <c r="EZ493" s="2"/>
      <c r="FA493" s="2"/>
      <c r="FB493" s="2"/>
      <c r="FC493" s="2"/>
      <c r="FD493" s="2"/>
      <c r="FE493" s="2"/>
      <c r="FF493" s="2"/>
      <c r="FG493" s="2"/>
      <c r="FH493" s="2"/>
      <c r="FI493" s="2"/>
      <c r="FJ493" s="2"/>
      <c r="FK493" s="2"/>
      <c r="FL493" s="2"/>
      <c r="FM493" s="2"/>
      <c r="FN493" s="2"/>
      <c r="FO493" s="2"/>
      <c r="FP493" s="2"/>
      <c r="FQ493" s="2"/>
      <c r="FR493" s="2"/>
      <c r="FS493" s="2"/>
      <c r="FT493" s="2"/>
      <c r="FU493" s="2"/>
      <c r="FV493" s="2"/>
      <c r="FW493" s="2"/>
      <c r="FX493" s="2"/>
      <c r="FY493" s="2"/>
      <c r="FZ493" s="2"/>
      <c r="GA493" s="2"/>
      <c r="GB493" s="2"/>
      <c r="GC493" s="2"/>
      <c r="GD493" s="2"/>
      <c r="GE493" s="2"/>
      <c r="GF493" s="2"/>
      <c r="GG493" s="2"/>
      <c r="GH493" s="2"/>
      <c r="GI493" s="2"/>
      <c r="GJ493" s="2"/>
      <c r="GK493" s="2"/>
      <c r="GL493" s="2"/>
      <c r="GM493" s="2"/>
      <c r="GN493" s="2"/>
      <c r="GO493" s="2"/>
      <c r="GP493" s="2"/>
      <c r="GQ493" s="2"/>
      <c r="GR493" s="2"/>
      <c r="GS493" s="2"/>
      <c r="GT493" s="2"/>
      <c r="GU493" s="2"/>
      <c r="GV493" s="2"/>
      <c r="GW493" s="2"/>
      <c r="GX493" s="2"/>
      <c r="GY493" s="2"/>
      <c r="GZ493" s="2"/>
      <c r="HA493" s="2"/>
      <c r="HB493" s="2"/>
      <c r="HC493" s="2"/>
      <c r="HD493" s="2"/>
      <c r="HE493" s="2"/>
      <c r="HF493" s="2"/>
      <c r="HG493" s="2"/>
      <c r="HH493" s="2"/>
      <c r="HI493" s="2"/>
      <c r="HJ493" s="2"/>
      <c r="HK493" s="2"/>
      <c r="HL493" s="2"/>
      <c r="HM493" s="2"/>
      <c r="HN493" s="2"/>
      <c r="HO493" s="2"/>
      <c r="HP493" s="2"/>
      <c r="HQ493" s="2"/>
      <c r="HR493" s="2"/>
      <c r="HS493" s="2"/>
      <c r="HT493" s="2"/>
      <c r="HU493" s="2"/>
      <c r="HV493" s="2"/>
      <c r="HW493" s="2"/>
      <c r="HX493" s="2"/>
      <c r="HY493" s="2"/>
      <c r="HZ493" s="2"/>
      <c r="IA493" s="2"/>
      <c r="IB493" s="2"/>
      <c r="IC493" s="2"/>
      <c r="ID493" s="2"/>
      <c r="IE493" s="2"/>
      <c r="IF493" s="2"/>
      <c r="IG493" s="2"/>
      <c r="IH493" s="2"/>
      <c r="II493" s="2"/>
      <c r="IJ493" s="2"/>
      <c r="IK493" s="2"/>
      <c r="IL493" s="2"/>
      <c r="IM493" s="2"/>
      <c r="IN493" s="2"/>
      <c r="IO493" s="2"/>
      <c r="IP493" s="2"/>
      <c r="IQ493" s="2"/>
      <c r="IR493" s="2"/>
      <c r="IS493" s="2"/>
      <c r="IT493" s="2"/>
      <c r="IU493" s="2"/>
      <c r="IV493" s="2"/>
    </row>
    <row r="494" spans="1:256" ht="45" customHeight="1" thickBot="1" x14ac:dyDescent="0.55000000000000004">
      <c r="B494" s="29"/>
      <c r="C494" s="79"/>
      <c r="D494" s="64"/>
      <c r="E494" s="81" t="s">
        <v>77</v>
      </c>
      <c r="F494" s="64" t="s">
        <v>556</v>
      </c>
      <c r="G494" s="173"/>
      <c r="H494" s="75"/>
      <c r="I494" s="75">
        <v>500</v>
      </c>
      <c r="J494" s="75">
        <v>500</v>
      </c>
      <c r="K494" s="75"/>
      <c r="L494" s="75"/>
      <c r="M494" s="75"/>
      <c r="N494" s="75"/>
      <c r="O494" s="75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  <c r="BT494" s="2"/>
      <c r="BU494" s="2"/>
      <c r="BV494" s="2"/>
      <c r="BW494" s="2"/>
      <c r="BX494" s="2"/>
      <c r="BY494" s="2"/>
      <c r="BZ494" s="2"/>
      <c r="CA494" s="2"/>
      <c r="CB494" s="2"/>
      <c r="CC494" s="2"/>
      <c r="CD494" s="2"/>
      <c r="CE494" s="2"/>
      <c r="CF494" s="2"/>
      <c r="CG494" s="2"/>
      <c r="CH494" s="2"/>
      <c r="CI494" s="2"/>
      <c r="CJ494" s="2"/>
      <c r="CK494" s="2"/>
      <c r="CL494" s="2"/>
      <c r="CM494" s="2"/>
      <c r="CN494" s="2"/>
      <c r="CO494" s="2"/>
      <c r="CP494" s="2"/>
      <c r="CQ494" s="2"/>
      <c r="CR494" s="2"/>
      <c r="CS494" s="2"/>
      <c r="CT494" s="2"/>
      <c r="CU494" s="2"/>
      <c r="CV494" s="2"/>
      <c r="CW494" s="2"/>
      <c r="CX494" s="2"/>
      <c r="CY494" s="2"/>
      <c r="CZ494" s="2"/>
      <c r="DA494" s="2"/>
      <c r="DB494" s="2"/>
      <c r="DC494" s="2"/>
      <c r="DD494" s="2"/>
      <c r="DE494" s="2"/>
      <c r="DF494" s="2"/>
      <c r="DG494" s="2"/>
      <c r="DH494" s="2"/>
      <c r="DI494" s="2"/>
      <c r="DJ494" s="2"/>
      <c r="DK494" s="2"/>
      <c r="DL494" s="2"/>
      <c r="DM494" s="2"/>
      <c r="DN494" s="2"/>
      <c r="DO494" s="2"/>
      <c r="DP494" s="2"/>
      <c r="DQ494" s="2"/>
      <c r="DR494" s="2"/>
      <c r="DS494" s="2"/>
      <c r="DT494" s="2"/>
      <c r="DU494" s="2"/>
      <c r="DV494" s="2"/>
      <c r="DW494" s="2"/>
      <c r="DX494" s="2"/>
      <c r="DY494" s="2"/>
      <c r="DZ494" s="2"/>
      <c r="EA494" s="2"/>
      <c r="EB494" s="2"/>
      <c r="EC494" s="2"/>
      <c r="ED494" s="2"/>
      <c r="EE494" s="2"/>
      <c r="EF494" s="2"/>
      <c r="EG494" s="2"/>
      <c r="EH494" s="2"/>
      <c r="EI494" s="2"/>
      <c r="EJ494" s="2"/>
      <c r="EK494" s="2"/>
      <c r="EL494" s="2"/>
      <c r="EM494" s="2"/>
      <c r="EN494" s="2"/>
      <c r="EO494" s="2"/>
      <c r="EP494" s="2"/>
      <c r="EQ494" s="2"/>
      <c r="ER494" s="2"/>
      <c r="ES494" s="2"/>
      <c r="ET494" s="2"/>
      <c r="EU494" s="2"/>
      <c r="EV494" s="2"/>
      <c r="EW494" s="2"/>
      <c r="EX494" s="2"/>
      <c r="EY494" s="2"/>
      <c r="EZ494" s="2"/>
      <c r="FA494" s="2"/>
      <c r="FB494" s="2"/>
      <c r="FC494" s="2"/>
      <c r="FD494" s="2"/>
      <c r="FE494" s="2"/>
      <c r="FF494" s="2"/>
      <c r="FG494" s="2"/>
      <c r="FH494" s="2"/>
      <c r="FI494" s="2"/>
      <c r="FJ494" s="2"/>
      <c r="FK494" s="2"/>
      <c r="FL494" s="2"/>
      <c r="FM494" s="2"/>
      <c r="FN494" s="2"/>
      <c r="FO494" s="2"/>
      <c r="FP494" s="2"/>
      <c r="FQ494" s="2"/>
      <c r="FR494" s="2"/>
      <c r="FS494" s="2"/>
      <c r="FT494" s="2"/>
      <c r="FU494" s="2"/>
      <c r="FV494" s="2"/>
      <c r="FW494" s="2"/>
      <c r="FX494" s="2"/>
      <c r="FY494" s="2"/>
      <c r="FZ494" s="2"/>
      <c r="GA494" s="2"/>
      <c r="GB494" s="2"/>
      <c r="GC494" s="2"/>
      <c r="GD494" s="2"/>
      <c r="GE494" s="2"/>
      <c r="GF494" s="2"/>
      <c r="GG494" s="2"/>
      <c r="GH494" s="2"/>
      <c r="GI494" s="2"/>
      <c r="GJ494" s="2"/>
      <c r="GK494" s="2"/>
      <c r="GL494" s="2"/>
      <c r="GM494" s="2"/>
      <c r="GN494" s="2"/>
      <c r="GO494" s="2"/>
      <c r="GP494" s="2"/>
      <c r="GQ494" s="2"/>
      <c r="GR494" s="2"/>
      <c r="GS494" s="2"/>
      <c r="GT494" s="2"/>
      <c r="GU494" s="2"/>
      <c r="GV494" s="2"/>
      <c r="GW494" s="2"/>
      <c r="GX494" s="2"/>
      <c r="GY494" s="2"/>
      <c r="GZ494" s="2"/>
      <c r="HA494" s="2"/>
      <c r="HB494" s="2"/>
      <c r="HC494" s="2"/>
      <c r="HD494" s="2"/>
      <c r="HE494" s="2"/>
      <c r="HF494" s="2"/>
      <c r="HG494" s="2"/>
      <c r="HH494" s="2"/>
      <c r="HI494" s="2"/>
      <c r="HJ494" s="2"/>
      <c r="HK494" s="2"/>
      <c r="HL494" s="2"/>
      <c r="HM494" s="2"/>
      <c r="HN494" s="2"/>
      <c r="HO494" s="2"/>
      <c r="HP494" s="2"/>
      <c r="HQ494" s="2"/>
      <c r="HR494" s="2"/>
      <c r="HS494" s="2"/>
      <c r="HT494" s="2"/>
      <c r="HU494" s="2"/>
      <c r="HV494" s="2"/>
      <c r="HW494" s="2"/>
      <c r="HX494" s="2"/>
      <c r="HY494" s="2"/>
      <c r="HZ494" s="2"/>
      <c r="IA494" s="2"/>
      <c r="IB494" s="2"/>
      <c r="IC494" s="2"/>
      <c r="ID494" s="2"/>
      <c r="IE494" s="2"/>
      <c r="IF494" s="2"/>
      <c r="IG494" s="2"/>
      <c r="IH494" s="2"/>
      <c r="II494" s="2"/>
      <c r="IJ494" s="2"/>
      <c r="IK494" s="2"/>
      <c r="IL494" s="2"/>
      <c r="IM494" s="2"/>
      <c r="IN494" s="2"/>
      <c r="IO494" s="2"/>
      <c r="IP494" s="2"/>
      <c r="IQ494" s="2"/>
      <c r="IR494" s="2"/>
      <c r="IS494" s="2"/>
      <c r="IT494" s="2"/>
      <c r="IU494" s="2"/>
      <c r="IV494" s="2"/>
    </row>
    <row r="495" spans="1:256" ht="45" customHeight="1" thickTop="1" thickBot="1" x14ac:dyDescent="0.55000000000000004">
      <c r="B495" s="29"/>
      <c r="C495" s="157" t="s">
        <v>557</v>
      </c>
      <c r="D495" s="370" t="s">
        <v>558</v>
      </c>
      <c r="E495" s="159"/>
      <c r="F495" s="189"/>
      <c r="G495" s="365"/>
      <c r="H495" s="365"/>
      <c r="I495" s="365">
        <f>I496</f>
        <v>200</v>
      </c>
      <c r="J495" s="365">
        <f>J496</f>
        <v>200</v>
      </c>
      <c r="K495" s="365">
        <f t="shared" ref="K495:M495" si="47">K496</f>
        <v>0</v>
      </c>
      <c r="L495" s="365">
        <f t="shared" si="47"/>
        <v>0</v>
      </c>
      <c r="M495" s="365">
        <f t="shared" si="47"/>
        <v>0</v>
      </c>
      <c r="N495" s="365"/>
      <c r="O495" s="365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15"/>
      <c r="AK495" s="215"/>
      <c r="AL495" s="215"/>
      <c r="AM495" s="215"/>
      <c r="AN495" s="215"/>
      <c r="AO495" s="215"/>
      <c r="AP495" s="215"/>
      <c r="AQ495" s="215"/>
      <c r="AR495" s="215"/>
      <c r="AS495" s="215"/>
      <c r="AT495" s="215"/>
      <c r="AU495" s="215"/>
      <c r="AV495" s="215"/>
      <c r="AW495" s="215"/>
      <c r="AX495" s="215"/>
      <c r="AY495" s="215"/>
      <c r="AZ495" s="215"/>
      <c r="BA495" s="215"/>
      <c r="BB495" s="215"/>
      <c r="BC495" s="215"/>
      <c r="BD495" s="215"/>
      <c r="BE495" s="215"/>
      <c r="BF495" s="215"/>
      <c r="BG495" s="215"/>
      <c r="BH495" s="215"/>
      <c r="BI495" s="215"/>
      <c r="BJ495" s="215"/>
      <c r="BK495" s="215"/>
      <c r="BL495" s="215"/>
      <c r="BM495" s="215"/>
      <c r="BN495" s="215"/>
      <c r="BO495" s="215"/>
      <c r="BP495" s="215"/>
      <c r="BQ495" s="215"/>
      <c r="BR495" s="215"/>
      <c r="BS495" s="215"/>
      <c r="BT495" s="215"/>
      <c r="BU495" s="215"/>
      <c r="BV495" s="215"/>
      <c r="BW495" s="215"/>
      <c r="BX495" s="215"/>
      <c r="BY495" s="215"/>
      <c r="BZ495" s="215"/>
      <c r="CA495" s="215"/>
      <c r="CB495" s="215"/>
      <c r="CC495" s="215"/>
      <c r="CD495" s="215"/>
      <c r="CE495" s="215"/>
      <c r="CF495" s="215"/>
      <c r="CG495" s="215"/>
      <c r="CH495" s="215"/>
      <c r="CI495" s="215"/>
      <c r="CJ495" s="215"/>
      <c r="CK495" s="215"/>
      <c r="CL495" s="215"/>
      <c r="CM495" s="215"/>
      <c r="CN495" s="215"/>
      <c r="CO495" s="215"/>
      <c r="CP495" s="215"/>
      <c r="CQ495" s="215"/>
      <c r="CR495" s="215"/>
      <c r="CS495" s="215"/>
      <c r="CT495" s="215"/>
      <c r="CU495" s="215"/>
      <c r="CV495" s="215"/>
      <c r="CW495" s="215"/>
      <c r="CX495" s="215"/>
      <c r="CY495" s="215"/>
      <c r="CZ495" s="215"/>
      <c r="DA495" s="215"/>
      <c r="DB495" s="215"/>
      <c r="DC495" s="215"/>
      <c r="DD495" s="215"/>
      <c r="DE495" s="215"/>
      <c r="DF495" s="215"/>
      <c r="DG495" s="215"/>
      <c r="DH495" s="215"/>
      <c r="DI495" s="215"/>
      <c r="DJ495" s="215"/>
      <c r="DK495" s="215"/>
      <c r="DL495" s="215"/>
      <c r="DM495" s="215"/>
      <c r="DN495" s="215"/>
      <c r="DO495" s="215"/>
      <c r="DP495" s="215"/>
      <c r="DQ495" s="215"/>
      <c r="DR495" s="215"/>
      <c r="DS495" s="215"/>
      <c r="DT495" s="215"/>
      <c r="DU495" s="215"/>
      <c r="DV495" s="215"/>
      <c r="DW495" s="215"/>
      <c r="DX495" s="215"/>
      <c r="DY495" s="215"/>
      <c r="DZ495" s="215"/>
      <c r="EA495" s="215"/>
      <c r="EB495" s="215"/>
      <c r="EC495" s="215"/>
      <c r="ED495" s="215"/>
      <c r="EE495" s="215"/>
      <c r="EF495" s="215"/>
      <c r="EG495" s="215"/>
      <c r="EH495" s="215"/>
      <c r="EI495" s="215"/>
      <c r="EJ495" s="215"/>
      <c r="EK495" s="215"/>
      <c r="EL495" s="215"/>
      <c r="EM495" s="215"/>
      <c r="EN495" s="215"/>
      <c r="EO495" s="215"/>
      <c r="EP495" s="215"/>
      <c r="EQ495" s="215"/>
      <c r="ER495" s="215"/>
      <c r="ES495" s="215"/>
      <c r="ET495" s="215"/>
      <c r="EU495" s="215"/>
      <c r="EV495" s="215"/>
      <c r="EW495" s="215"/>
      <c r="EX495" s="215"/>
      <c r="EY495" s="215"/>
      <c r="EZ495" s="215"/>
      <c r="FA495" s="215"/>
      <c r="FB495" s="215"/>
      <c r="FC495" s="215"/>
      <c r="FD495" s="215"/>
      <c r="FE495" s="215"/>
      <c r="FF495" s="215"/>
      <c r="FG495" s="215"/>
      <c r="FH495" s="215"/>
      <c r="FI495" s="215"/>
      <c r="FJ495" s="215"/>
      <c r="FK495" s="215"/>
      <c r="FL495" s="215"/>
      <c r="FM495" s="215"/>
      <c r="FN495" s="215"/>
      <c r="FO495" s="215"/>
      <c r="FP495" s="215"/>
      <c r="FQ495" s="215"/>
      <c r="FR495" s="215"/>
      <c r="FS495" s="215"/>
      <c r="FT495" s="215"/>
      <c r="FU495" s="215"/>
      <c r="FV495" s="215"/>
      <c r="FW495" s="215"/>
      <c r="FX495" s="215"/>
      <c r="FY495" s="215"/>
      <c r="FZ495" s="215"/>
      <c r="GA495" s="215"/>
      <c r="GB495" s="215"/>
      <c r="GC495" s="215"/>
      <c r="GD495" s="215"/>
      <c r="GE495" s="215"/>
      <c r="GF495" s="215"/>
      <c r="GG495" s="215"/>
      <c r="GH495" s="215"/>
      <c r="GI495" s="215"/>
      <c r="GJ495" s="215"/>
      <c r="GK495" s="215"/>
      <c r="GL495" s="215"/>
      <c r="GM495" s="215"/>
      <c r="GN495" s="215"/>
      <c r="GO495" s="215"/>
      <c r="GP495" s="215"/>
      <c r="GQ495" s="215"/>
      <c r="GR495" s="215"/>
      <c r="GS495" s="215"/>
      <c r="GT495" s="215"/>
      <c r="GU495" s="215"/>
      <c r="GV495" s="215"/>
      <c r="GW495" s="215"/>
      <c r="GX495" s="215"/>
      <c r="GY495" s="215"/>
      <c r="GZ495" s="215"/>
      <c r="HA495" s="215"/>
      <c r="HB495" s="215"/>
      <c r="HC495" s="215"/>
      <c r="HD495" s="215"/>
      <c r="HE495" s="215"/>
      <c r="HF495" s="215"/>
      <c r="HG495" s="215"/>
      <c r="HH495" s="215"/>
      <c r="HI495" s="215"/>
      <c r="HJ495" s="215"/>
      <c r="HK495" s="215"/>
      <c r="HL495" s="215"/>
      <c r="HM495" s="215"/>
      <c r="HN495" s="215"/>
      <c r="HO495" s="215"/>
      <c r="HP495" s="215"/>
      <c r="HQ495" s="215"/>
      <c r="HR495" s="215"/>
      <c r="HS495" s="215"/>
      <c r="HT495" s="215"/>
      <c r="HU495" s="215"/>
      <c r="HV495" s="215"/>
      <c r="HW495" s="215"/>
      <c r="HX495" s="215"/>
      <c r="HY495" s="215"/>
      <c r="HZ495" s="215"/>
      <c r="IA495" s="215"/>
      <c r="IB495" s="215"/>
      <c r="IC495" s="215"/>
      <c r="ID495" s="215"/>
      <c r="IE495" s="215"/>
      <c r="IF495" s="215"/>
      <c r="IG495" s="215"/>
      <c r="IH495" s="215"/>
      <c r="II495" s="215"/>
      <c r="IJ495" s="215"/>
      <c r="IK495" s="215"/>
      <c r="IL495" s="215"/>
      <c r="IM495" s="215"/>
      <c r="IN495" s="215"/>
      <c r="IO495" s="215"/>
      <c r="IP495" s="215"/>
      <c r="IQ495" s="215"/>
      <c r="IR495" s="215"/>
      <c r="IS495" s="215"/>
      <c r="IT495" s="215"/>
      <c r="IU495" s="215"/>
      <c r="IV495" s="215"/>
    </row>
    <row r="496" spans="1:256" ht="45" customHeight="1" thickTop="1" thickBot="1" x14ac:dyDescent="0.55000000000000004">
      <c r="B496" s="29"/>
      <c r="C496" s="132" t="s">
        <v>559</v>
      </c>
      <c r="D496" s="132" t="s">
        <v>560</v>
      </c>
      <c r="E496" s="127"/>
      <c r="F496" s="132" t="s">
        <v>561</v>
      </c>
      <c r="G496" s="371"/>
      <c r="H496" s="78"/>
      <c r="I496" s="78">
        <v>200</v>
      </c>
      <c r="J496" s="78">
        <v>200</v>
      </c>
      <c r="K496" s="78"/>
      <c r="L496" s="78"/>
      <c r="M496" s="78"/>
      <c r="N496" s="78"/>
      <c r="O496" s="78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  <c r="BU496" s="2"/>
      <c r="BV496" s="2"/>
      <c r="BW496" s="2"/>
      <c r="BX496" s="2"/>
      <c r="BY496" s="2"/>
      <c r="BZ496" s="2"/>
      <c r="CA496" s="2"/>
      <c r="CB496" s="2"/>
      <c r="CC496" s="2"/>
      <c r="CD496" s="2"/>
      <c r="CE496" s="2"/>
      <c r="CF496" s="2"/>
      <c r="CG496" s="2"/>
      <c r="CH496" s="2"/>
      <c r="CI496" s="2"/>
      <c r="CJ496" s="2"/>
      <c r="CK496" s="2"/>
      <c r="CL496" s="2"/>
      <c r="CM496" s="2"/>
      <c r="CN496" s="2"/>
      <c r="CO496" s="2"/>
      <c r="CP496" s="2"/>
      <c r="CQ496" s="2"/>
      <c r="CR496" s="2"/>
      <c r="CS496" s="2"/>
      <c r="CT496" s="2"/>
      <c r="CU496" s="2"/>
      <c r="CV496" s="2"/>
      <c r="CW496" s="2"/>
      <c r="CX496" s="2"/>
      <c r="CY496" s="2"/>
      <c r="CZ496" s="2"/>
      <c r="DA496" s="2"/>
      <c r="DB496" s="2"/>
      <c r="DC496" s="2"/>
      <c r="DD496" s="2"/>
      <c r="DE496" s="2"/>
      <c r="DF496" s="2"/>
      <c r="DG496" s="2"/>
      <c r="DH496" s="2"/>
      <c r="DI496" s="2"/>
      <c r="DJ496" s="2"/>
      <c r="DK496" s="2"/>
      <c r="DL496" s="2"/>
      <c r="DM496" s="2"/>
      <c r="DN496" s="2"/>
      <c r="DO496" s="2"/>
      <c r="DP496" s="2"/>
      <c r="DQ496" s="2"/>
      <c r="DR496" s="2"/>
      <c r="DS496" s="2"/>
      <c r="DT496" s="2"/>
      <c r="DU496" s="2"/>
      <c r="DV496" s="2"/>
      <c r="DW496" s="2"/>
      <c r="DX496" s="2"/>
      <c r="DY496" s="2"/>
      <c r="DZ496" s="2"/>
      <c r="EA496" s="2"/>
      <c r="EB496" s="2"/>
      <c r="EC496" s="2"/>
      <c r="ED496" s="2"/>
      <c r="EE496" s="2"/>
      <c r="EF496" s="2"/>
      <c r="EG496" s="2"/>
      <c r="EH496" s="2"/>
      <c r="EI496" s="2"/>
      <c r="EJ496" s="2"/>
      <c r="EK496" s="2"/>
      <c r="EL496" s="2"/>
      <c r="EM496" s="2"/>
      <c r="EN496" s="2"/>
      <c r="EO496" s="2"/>
      <c r="EP496" s="2"/>
      <c r="EQ496" s="2"/>
      <c r="ER496" s="2"/>
      <c r="ES496" s="2"/>
      <c r="ET496" s="2"/>
      <c r="EU496" s="2"/>
      <c r="EV496" s="2"/>
      <c r="EW496" s="2"/>
      <c r="EX496" s="2"/>
      <c r="EY496" s="2"/>
      <c r="EZ496" s="2"/>
      <c r="FA496" s="2"/>
      <c r="FB496" s="2"/>
      <c r="FC496" s="2"/>
      <c r="FD496" s="2"/>
      <c r="FE496" s="2"/>
      <c r="FF496" s="2"/>
      <c r="FG496" s="2"/>
      <c r="FH496" s="2"/>
      <c r="FI496" s="2"/>
      <c r="FJ496" s="2"/>
      <c r="FK496" s="2"/>
      <c r="FL496" s="2"/>
      <c r="FM496" s="2"/>
      <c r="FN496" s="2"/>
      <c r="FO496" s="2"/>
      <c r="FP496" s="2"/>
      <c r="FQ496" s="2"/>
      <c r="FR496" s="2"/>
      <c r="FS496" s="2"/>
      <c r="FT496" s="2"/>
      <c r="FU496" s="2"/>
      <c r="FV496" s="2"/>
      <c r="FW496" s="2"/>
      <c r="FX496" s="2"/>
      <c r="FY496" s="2"/>
      <c r="FZ496" s="2"/>
      <c r="GA496" s="2"/>
      <c r="GB496" s="2"/>
      <c r="GC496" s="2"/>
      <c r="GD496" s="2"/>
      <c r="GE496" s="2"/>
      <c r="GF496" s="2"/>
      <c r="GG496" s="2"/>
      <c r="GH496" s="2"/>
      <c r="GI496" s="2"/>
      <c r="GJ496" s="2"/>
      <c r="GK496" s="2"/>
      <c r="GL496" s="2"/>
      <c r="GM496" s="2"/>
      <c r="GN496" s="2"/>
      <c r="GO496" s="2"/>
      <c r="GP496" s="2"/>
      <c r="GQ496" s="2"/>
      <c r="GR496" s="2"/>
      <c r="GS496" s="2"/>
      <c r="GT496" s="2"/>
      <c r="GU496" s="2"/>
      <c r="GV496" s="2"/>
      <c r="GW496" s="2"/>
      <c r="GX496" s="2"/>
      <c r="GY496" s="2"/>
      <c r="GZ496" s="2"/>
      <c r="HA496" s="2"/>
      <c r="HB496" s="2"/>
      <c r="HC496" s="2"/>
      <c r="HD496" s="2"/>
      <c r="HE496" s="2"/>
      <c r="HF496" s="2"/>
      <c r="HG496" s="2"/>
      <c r="HH496" s="2"/>
      <c r="HI496" s="2"/>
      <c r="HJ496" s="2"/>
      <c r="HK496" s="2"/>
      <c r="HL496" s="2"/>
      <c r="HM496" s="2"/>
      <c r="HN496" s="2"/>
      <c r="HO496" s="2"/>
      <c r="HP496" s="2"/>
      <c r="HQ496" s="2"/>
      <c r="HR496" s="2"/>
      <c r="HS496" s="2"/>
      <c r="HT496" s="2"/>
      <c r="HU496" s="2"/>
      <c r="HV496" s="2"/>
      <c r="HW496" s="2"/>
      <c r="HX496" s="2"/>
      <c r="HY496" s="2"/>
      <c r="HZ496" s="2"/>
      <c r="IA496" s="2"/>
      <c r="IB496" s="2"/>
      <c r="IC496" s="2"/>
      <c r="ID496" s="2"/>
      <c r="IE496" s="2"/>
      <c r="IF496" s="2"/>
      <c r="IG496" s="2"/>
      <c r="IH496" s="2"/>
      <c r="II496" s="2"/>
      <c r="IJ496" s="2"/>
      <c r="IK496" s="2"/>
      <c r="IL496" s="2"/>
      <c r="IM496" s="2"/>
      <c r="IN496" s="2"/>
      <c r="IO496" s="2"/>
      <c r="IP496" s="2"/>
      <c r="IQ496" s="2"/>
      <c r="IR496" s="2"/>
      <c r="IS496" s="2"/>
      <c r="IT496" s="2"/>
      <c r="IU496" s="2"/>
      <c r="IV496" s="2"/>
    </row>
    <row r="497" spans="1:256" ht="45" customHeight="1" thickTop="1" thickBot="1" x14ac:dyDescent="0.55000000000000004">
      <c r="B497" s="29"/>
      <c r="C497" s="157" t="s">
        <v>562</v>
      </c>
      <c r="D497" s="158" t="s">
        <v>563</v>
      </c>
      <c r="E497" s="159"/>
      <c r="F497" s="158"/>
      <c r="G497" s="160"/>
      <c r="H497" s="160"/>
      <c r="I497" s="160">
        <f>SUM(I498:I499,I502:I503)</f>
        <v>8400</v>
      </c>
      <c r="J497" s="160">
        <f>SUM(J498:J499,J502:J503)</f>
        <v>8400</v>
      </c>
      <c r="K497" s="160">
        <f t="shared" ref="K497:M497" si="48">SUM(K498:K499,K502:K503)</f>
        <v>0</v>
      </c>
      <c r="L497" s="160">
        <f t="shared" si="48"/>
        <v>0</v>
      </c>
      <c r="M497" s="160">
        <f t="shared" si="48"/>
        <v>0</v>
      </c>
      <c r="N497" s="160"/>
      <c r="O497" s="160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  <c r="BR497" s="2"/>
      <c r="BS497" s="2"/>
      <c r="BT497" s="2"/>
      <c r="BU497" s="2"/>
      <c r="BV497" s="2"/>
      <c r="BW497" s="2"/>
      <c r="BX497" s="2"/>
      <c r="BY497" s="2"/>
      <c r="BZ497" s="2"/>
      <c r="CA497" s="2"/>
      <c r="CB497" s="2"/>
      <c r="CC497" s="2"/>
      <c r="CD497" s="2"/>
      <c r="CE497" s="2"/>
      <c r="CF497" s="2"/>
      <c r="CG497" s="2"/>
      <c r="CH497" s="2"/>
      <c r="CI497" s="2"/>
      <c r="CJ497" s="2"/>
      <c r="CK497" s="2"/>
      <c r="CL497" s="2"/>
      <c r="CM497" s="2"/>
      <c r="CN497" s="2"/>
      <c r="CO497" s="2"/>
      <c r="CP497" s="2"/>
      <c r="CQ497" s="2"/>
      <c r="CR497" s="2"/>
      <c r="CS497" s="2"/>
      <c r="CT497" s="2"/>
      <c r="CU497" s="2"/>
      <c r="CV497" s="2"/>
      <c r="CW497" s="2"/>
      <c r="CX497" s="2"/>
      <c r="CY497" s="2"/>
      <c r="CZ497" s="2"/>
      <c r="DA497" s="2"/>
      <c r="DB497" s="2"/>
      <c r="DC497" s="2"/>
      <c r="DD497" s="2"/>
      <c r="DE497" s="2"/>
      <c r="DF497" s="2"/>
      <c r="DG497" s="2"/>
      <c r="DH497" s="2"/>
      <c r="DI497" s="2"/>
      <c r="DJ497" s="2"/>
      <c r="DK497" s="2"/>
      <c r="DL497" s="2"/>
      <c r="DM497" s="2"/>
      <c r="DN497" s="2"/>
      <c r="DO497" s="2"/>
      <c r="DP497" s="2"/>
      <c r="DQ497" s="2"/>
      <c r="DR497" s="2"/>
      <c r="DS497" s="2"/>
      <c r="DT497" s="2"/>
      <c r="DU497" s="2"/>
      <c r="DV497" s="2"/>
      <c r="DW497" s="2"/>
      <c r="DX497" s="2"/>
      <c r="DY497" s="2"/>
      <c r="DZ497" s="2"/>
      <c r="EA497" s="2"/>
      <c r="EB497" s="2"/>
      <c r="EC497" s="2"/>
      <c r="ED497" s="2"/>
      <c r="EE497" s="2"/>
      <c r="EF497" s="2"/>
      <c r="EG497" s="2"/>
      <c r="EH497" s="2"/>
      <c r="EI497" s="2"/>
      <c r="EJ497" s="2"/>
      <c r="EK497" s="2"/>
      <c r="EL497" s="2"/>
      <c r="EM497" s="2"/>
      <c r="EN497" s="2"/>
      <c r="EO497" s="2"/>
      <c r="EP497" s="2"/>
      <c r="EQ497" s="2"/>
      <c r="ER497" s="2"/>
      <c r="ES497" s="2"/>
      <c r="ET497" s="2"/>
      <c r="EU497" s="2"/>
      <c r="EV497" s="2"/>
      <c r="EW497" s="2"/>
      <c r="EX497" s="2"/>
      <c r="EY497" s="2"/>
      <c r="EZ497" s="2"/>
      <c r="FA497" s="2"/>
      <c r="FB497" s="2"/>
      <c r="FC497" s="2"/>
      <c r="FD497" s="2"/>
      <c r="FE497" s="2"/>
      <c r="FF497" s="2"/>
      <c r="FG497" s="2"/>
      <c r="FH497" s="2"/>
      <c r="FI497" s="2"/>
      <c r="FJ497" s="2"/>
      <c r="FK497" s="2"/>
      <c r="FL497" s="2"/>
      <c r="FM497" s="2"/>
      <c r="FN497" s="2"/>
      <c r="FO497" s="2"/>
      <c r="FP497" s="2"/>
      <c r="FQ497" s="2"/>
      <c r="FR497" s="2"/>
      <c r="FS497" s="2"/>
      <c r="FT497" s="2"/>
      <c r="FU497" s="2"/>
      <c r="FV497" s="2"/>
      <c r="FW497" s="2"/>
      <c r="FX497" s="2"/>
      <c r="FY497" s="2"/>
      <c r="FZ497" s="2"/>
      <c r="GA497" s="2"/>
      <c r="GB497" s="2"/>
      <c r="GC497" s="2"/>
      <c r="GD497" s="2"/>
      <c r="GE497" s="2"/>
      <c r="GF497" s="2"/>
      <c r="GG497" s="2"/>
      <c r="GH497" s="2"/>
      <c r="GI497" s="2"/>
      <c r="GJ497" s="2"/>
      <c r="GK497" s="2"/>
      <c r="GL497" s="2"/>
      <c r="GM497" s="2"/>
      <c r="GN497" s="2"/>
      <c r="GO497" s="2"/>
      <c r="GP497" s="2"/>
      <c r="GQ497" s="2"/>
      <c r="GR497" s="2"/>
      <c r="GS497" s="2"/>
      <c r="GT497" s="2"/>
      <c r="GU497" s="2"/>
      <c r="GV497" s="2"/>
      <c r="GW497" s="2"/>
      <c r="GX497" s="2"/>
      <c r="GY497" s="2"/>
      <c r="GZ497" s="2"/>
      <c r="HA497" s="2"/>
      <c r="HB497" s="2"/>
      <c r="HC497" s="2"/>
      <c r="HD497" s="2"/>
      <c r="HE497" s="2"/>
      <c r="HF497" s="2"/>
      <c r="HG497" s="2"/>
      <c r="HH497" s="2"/>
      <c r="HI497" s="2"/>
      <c r="HJ497" s="2"/>
      <c r="HK497" s="2"/>
      <c r="HL497" s="2"/>
      <c r="HM497" s="2"/>
      <c r="HN497" s="2"/>
      <c r="HO497" s="2"/>
      <c r="HP497" s="2"/>
      <c r="HQ497" s="2"/>
      <c r="HR497" s="2"/>
      <c r="HS497" s="2"/>
      <c r="HT497" s="2"/>
      <c r="HU497" s="2"/>
      <c r="HV497" s="2"/>
      <c r="HW497" s="2"/>
      <c r="HX497" s="2"/>
      <c r="HY497" s="2"/>
      <c r="HZ497" s="2"/>
      <c r="IA497" s="2"/>
      <c r="IB497" s="2"/>
      <c r="IC497" s="2"/>
      <c r="ID497" s="2"/>
      <c r="IE497" s="2"/>
      <c r="IF497" s="2"/>
      <c r="IG497" s="2"/>
      <c r="IH497" s="2"/>
      <c r="II497" s="2"/>
      <c r="IJ497" s="2"/>
      <c r="IK497" s="2"/>
      <c r="IL497" s="2"/>
      <c r="IM497" s="2"/>
      <c r="IN497" s="2"/>
      <c r="IO497" s="2"/>
      <c r="IP497" s="2"/>
      <c r="IQ497" s="2"/>
      <c r="IR497" s="2"/>
      <c r="IS497" s="2"/>
      <c r="IT497" s="2"/>
      <c r="IU497" s="2"/>
      <c r="IV497" s="2"/>
    </row>
    <row r="498" spans="1:256" ht="45" customHeight="1" thickTop="1" x14ac:dyDescent="0.5">
      <c r="B498" s="29"/>
      <c r="C498" s="179" t="s">
        <v>564</v>
      </c>
      <c r="D498" s="50" t="s">
        <v>565</v>
      </c>
      <c r="E498" s="52"/>
      <c r="F498" s="50"/>
      <c r="G498" s="53"/>
      <c r="H498" s="78"/>
      <c r="I498" s="78">
        <v>3800</v>
      </c>
      <c r="J498" s="78">
        <v>3800</v>
      </c>
      <c r="K498" s="78"/>
      <c r="L498" s="78"/>
      <c r="M498" s="78"/>
      <c r="N498" s="78"/>
      <c r="O498" s="78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  <c r="BT498" s="2"/>
      <c r="BU498" s="2"/>
      <c r="BV498" s="2"/>
      <c r="BW498" s="2"/>
      <c r="BX498" s="2"/>
      <c r="BY498" s="2"/>
      <c r="BZ498" s="2"/>
      <c r="CA498" s="2"/>
      <c r="CB498" s="2"/>
      <c r="CC498" s="2"/>
      <c r="CD498" s="2"/>
      <c r="CE498" s="2"/>
      <c r="CF498" s="2"/>
      <c r="CG498" s="2"/>
      <c r="CH498" s="2"/>
      <c r="CI498" s="2"/>
      <c r="CJ498" s="2"/>
      <c r="CK498" s="2"/>
      <c r="CL498" s="2"/>
      <c r="CM498" s="2"/>
      <c r="CN498" s="2"/>
      <c r="CO498" s="2"/>
      <c r="CP498" s="2"/>
      <c r="CQ498" s="2"/>
      <c r="CR498" s="2"/>
      <c r="CS498" s="2"/>
      <c r="CT498" s="2"/>
      <c r="CU498" s="2"/>
      <c r="CV498" s="2"/>
      <c r="CW498" s="2"/>
      <c r="CX498" s="2"/>
      <c r="CY498" s="2"/>
      <c r="CZ498" s="2"/>
      <c r="DA498" s="2"/>
      <c r="DB498" s="2"/>
      <c r="DC498" s="2"/>
      <c r="DD498" s="2"/>
      <c r="DE498" s="2"/>
      <c r="DF498" s="2"/>
      <c r="DG498" s="2"/>
      <c r="DH498" s="2"/>
      <c r="DI498" s="2"/>
      <c r="DJ498" s="2"/>
      <c r="DK498" s="2"/>
      <c r="DL498" s="2"/>
      <c r="DM498" s="2"/>
      <c r="DN498" s="2"/>
      <c r="DO498" s="2"/>
      <c r="DP498" s="2"/>
      <c r="DQ498" s="2"/>
      <c r="DR498" s="2"/>
      <c r="DS498" s="2"/>
      <c r="DT498" s="2"/>
      <c r="DU498" s="2"/>
      <c r="DV498" s="2"/>
      <c r="DW498" s="2"/>
      <c r="DX498" s="2"/>
      <c r="DY498" s="2"/>
      <c r="DZ498" s="2"/>
      <c r="EA498" s="2"/>
      <c r="EB498" s="2"/>
      <c r="EC498" s="2"/>
      <c r="ED498" s="2"/>
      <c r="EE498" s="2"/>
      <c r="EF498" s="2"/>
      <c r="EG498" s="2"/>
      <c r="EH498" s="2"/>
      <c r="EI498" s="2"/>
      <c r="EJ498" s="2"/>
      <c r="EK498" s="2"/>
      <c r="EL498" s="2"/>
      <c r="EM498" s="2"/>
      <c r="EN498" s="2"/>
      <c r="EO498" s="2"/>
      <c r="EP498" s="2"/>
      <c r="EQ498" s="2"/>
      <c r="ER498" s="2"/>
      <c r="ES498" s="2"/>
      <c r="ET498" s="2"/>
      <c r="EU498" s="2"/>
      <c r="EV498" s="2"/>
      <c r="EW498" s="2"/>
      <c r="EX498" s="2"/>
      <c r="EY498" s="2"/>
      <c r="EZ498" s="2"/>
      <c r="FA498" s="2"/>
      <c r="FB498" s="2"/>
      <c r="FC498" s="2"/>
      <c r="FD498" s="2"/>
      <c r="FE498" s="2"/>
      <c r="FF498" s="2"/>
      <c r="FG498" s="2"/>
      <c r="FH498" s="2"/>
      <c r="FI498" s="2"/>
      <c r="FJ498" s="2"/>
      <c r="FK498" s="2"/>
      <c r="FL498" s="2"/>
      <c r="FM498" s="2"/>
      <c r="FN498" s="2"/>
      <c r="FO498" s="2"/>
      <c r="FP498" s="2"/>
      <c r="FQ498" s="2"/>
      <c r="FR498" s="2"/>
      <c r="FS498" s="2"/>
      <c r="FT498" s="2"/>
      <c r="FU498" s="2"/>
      <c r="FV498" s="2"/>
      <c r="FW498" s="2"/>
      <c r="FX498" s="2"/>
      <c r="FY498" s="2"/>
      <c r="FZ498" s="2"/>
      <c r="GA498" s="2"/>
      <c r="GB498" s="2"/>
      <c r="GC498" s="2"/>
      <c r="GD498" s="2"/>
      <c r="GE498" s="2"/>
      <c r="GF498" s="2"/>
      <c r="GG498" s="2"/>
      <c r="GH498" s="2"/>
      <c r="GI498" s="2"/>
      <c r="GJ498" s="2"/>
      <c r="GK498" s="2"/>
      <c r="GL498" s="2"/>
      <c r="GM498" s="2"/>
      <c r="GN498" s="2"/>
      <c r="GO498" s="2"/>
      <c r="GP498" s="2"/>
      <c r="GQ498" s="2"/>
      <c r="GR498" s="2"/>
      <c r="GS498" s="2"/>
      <c r="GT498" s="2"/>
      <c r="GU498" s="2"/>
      <c r="GV498" s="2"/>
      <c r="GW498" s="2"/>
      <c r="GX498" s="2"/>
      <c r="GY498" s="2"/>
      <c r="GZ498" s="2"/>
      <c r="HA498" s="2"/>
      <c r="HB498" s="2"/>
      <c r="HC498" s="2"/>
      <c r="HD498" s="2"/>
      <c r="HE498" s="2"/>
      <c r="HF498" s="2"/>
      <c r="HG498" s="2"/>
      <c r="HH498" s="2"/>
      <c r="HI498" s="2"/>
      <c r="HJ498" s="2"/>
      <c r="HK498" s="2"/>
      <c r="HL498" s="2"/>
      <c r="HM498" s="2"/>
      <c r="HN498" s="2"/>
      <c r="HO498" s="2"/>
      <c r="HP498" s="2"/>
      <c r="HQ498" s="2"/>
      <c r="HR498" s="2"/>
      <c r="HS498" s="2"/>
      <c r="HT498" s="2"/>
      <c r="HU498" s="2"/>
      <c r="HV498" s="2"/>
      <c r="HW498" s="2"/>
      <c r="HX498" s="2"/>
      <c r="HY498" s="2"/>
      <c r="HZ498" s="2"/>
      <c r="IA498" s="2"/>
      <c r="IB498" s="2"/>
      <c r="IC498" s="2"/>
      <c r="ID498" s="2"/>
      <c r="IE498" s="2"/>
      <c r="IF498" s="2"/>
      <c r="IG498" s="2"/>
      <c r="IH498" s="2"/>
      <c r="II498" s="2"/>
      <c r="IJ498" s="2"/>
      <c r="IK498" s="2"/>
      <c r="IL498" s="2"/>
      <c r="IM498" s="2"/>
      <c r="IN498" s="2"/>
      <c r="IO498" s="2"/>
      <c r="IP498" s="2"/>
      <c r="IQ498" s="2"/>
      <c r="IR498" s="2"/>
      <c r="IS498" s="2"/>
      <c r="IT498" s="2"/>
      <c r="IU498" s="2"/>
      <c r="IV498" s="2"/>
    </row>
    <row r="499" spans="1:256" ht="45" customHeight="1" x14ac:dyDescent="0.5">
      <c r="B499" s="29"/>
      <c r="C499" s="55" t="s">
        <v>566</v>
      </c>
      <c r="D499" s="56" t="s">
        <v>567</v>
      </c>
      <c r="E499" s="58"/>
      <c r="F499" s="58"/>
      <c r="G499" s="53"/>
      <c r="H499" s="168"/>
      <c r="I499" s="168">
        <f>SUM(I500:I500)</f>
        <v>4500</v>
      </c>
      <c r="J499" s="168">
        <f>SUM(J500:J500)</f>
        <v>4500</v>
      </c>
      <c r="K499" s="168">
        <f>SUM(K500:K500)</f>
        <v>0</v>
      </c>
      <c r="L499" s="168"/>
      <c r="M499" s="168"/>
      <c r="N499" s="168"/>
      <c r="O499" s="168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  <c r="BT499" s="2"/>
      <c r="BU499" s="2"/>
      <c r="BV499" s="2"/>
      <c r="BW499" s="2"/>
      <c r="BX499" s="2"/>
      <c r="BY499" s="2"/>
      <c r="BZ499" s="2"/>
      <c r="CA499" s="2"/>
      <c r="CB499" s="2"/>
      <c r="CC499" s="2"/>
      <c r="CD499" s="2"/>
      <c r="CE499" s="2"/>
      <c r="CF499" s="2"/>
      <c r="CG499" s="2"/>
      <c r="CH499" s="2"/>
      <c r="CI499" s="2"/>
      <c r="CJ499" s="2"/>
      <c r="CK499" s="2"/>
      <c r="CL499" s="2"/>
      <c r="CM499" s="2"/>
      <c r="CN499" s="2"/>
      <c r="CO499" s="2"/>
      <c r="CP499" s="2"/>
      <c r="CQ499" s="2"/>
      <c r="CR499" s="2"/>
      <c r="CS499" s="2"/>
      <c r="CT499" s="2"/>
      <c r="CU499" s="2"/>
      <c r="CV499" s="2"/>
      <c r="CW499" s="2"/>
      <c r="CX499" s="2"/>
      <c r="CY499" s="2"/>
      <c r="CZ499" s="2"/>
      <c r="DA499" s="2"/>
      <c r="DB499" s="2"/>
      <c r="DC499" s="2"/>
      <c r="DD499" s="2"/>
      <c r="DE499" s="2"/>
      <c r="DF499" s="2"/>
      <c r="DG499" s="2"/>
      <c r="DH499" s="2"/>
      <c r="DI499" s="2"/>
      <c r="DJ499" s="2"/>
      <c r="DK499" s="2"/>
      <c r="DL499" s="2"/>
      <c r="DM499" s="2"/>
      <c r="DN499" s="2"/>
      <c r="DO499" s="2"/>
      <c r="DP499" s="2"/>
      <c r="DQ499" s="2"/>
      <c r="DR499" s="2"/>
      <c r="DS499" s="2"/>
      <c r="DT499" s="2"/>
      <c r="DU499" s="2"/>
      <c r="DV499" s="2"/>
      <c r="DW499" s="2"/>
      <c r="DX499" s="2"/>
      <c r="DY499" s="2"/>
      <c r="DZ499" s="2"/>
      <c r="EA499" s="2"/>
      <c r="EB499" s="2"/>
      <c r="EC499" s="2"/>
      <c r="ED499" s="2"/>
      <c r="EE499" s="2"/>
      <c r="EF499" s="2"/>
      <c r="EG499" s="2"/>
      <c r="EH499" s="2"/>
      <c r="EI499" s="2"/>
      <c r="EJ499" s="2"/>
      <c r="EK499" s="2"/>
      <c r="EL499" s="2"/>
      <c r="EM499" s="2"/>
      <c r="EN499" s="2"/>
      <c r="EO499" s="2"/>
      <c r="EP499" s="2"/>
      <c r="EQ499" s="2"/>
      <c r="ER499" s="2"/>
      <c r="ES499" s="2"/>
      <c r="ET499" s="2"/>
      <c r="EU499" s="2"/>
      <c r="EV499" s="2"/>
      <c r="EW499" s="2"/>
      <c r="EX499" s="2"/>
      <c r="EY499" s="2"/>
      <c r="EZ499" s="2"/>
      <c r="FA499" s="2"/>
      <c r="FB499" s="2"/>
      <c r="FC499" s="2"/>
      <c r="FD499" s="2"/>
      <c r="FE499" s="2"/>
      <c r="FF499" s="2"/>
      <c r="FG499" s="2"/>
      <c r="FH499" s="2"/>
      <c r="FI499" s="2"/>
      <c r="FJ499" s="2"/>
      <c r="FK499" s="2"/>
      <c r="FL499" s="2"/>
      <c r="FM499" s="2"/>
      <c r="FN499" s="2"/>
      <c r="FO499" s="2"/>
      <c r="FP499" s="2"/>
      <c r="FQ499" s="2"/>
      <c r="FR499" s="2"/>
      <c r="FS499" s="2"/>
      <c r="FT499" s="2"/>
      <c r="FU499" s="2"/>
      <c r="FV499" s="2"/>
      <c r="FW499" s="2"/>
      <c r="FX499" s="2"/>
      <c r="FY499" s="2"/>
      <c r="FZ499" s="2"/>
      <c r="GA499" s="2"/>
      <c r="GB499" s="2"/>
      <c r="GC499" s="2"/>
      <c r="GD499" s="2"/>
      <c r="GE499" s="2"/>
      <c r="GF499" s="2"/>
      <c r="GG499" s="2"/>
      <c r="GH499" s="2"/>
      <c r="GI499" s="2"/>
      <c r="GJ499" s="2"/>
      <c r="GK499" s="2"/>
      <c r="GL499" s="2"/>
      <c r="GM499" s="2"/>
      <c r="GN499" s="2"/>
      <c r="GO499" s="2"/>
      <c r="GP499" s="2"/>
      <c r="GQ499" s="2"/>
      <c r="GR499" s="2"/>
      <c r="GS499" s="2"/>
      <c r="GT499" s="2"/>
      <c r="GU499" s="2"/>
      <c r="GV499" s="2"/>
      <c r="GW499" s="2"/>
      <c r="GX499" s="2"/>
      <c r="GY499" s="2"/>
      <c r="GZ499" s="2"/>
      <c r="HA499" s="2"/>
      <c r="HB499" s="2"/>
      <c r="HC499" s="2"/>
      <c r="HD499" s="2"/>
      <c r="HE499" s="2"/>
      <c r="HF499" s="2"/>
      <c r="HG499" s="2"/>
      <c r="HH499" s="2"/>
      <c r="HI499" s="2"/>
      <c r="HJ499" s="2"/>
      <c r="HK499" s="2"/>
      <c r="HL499" s="2"/>
      <c r="HM499" s="2"/>
      <c r="HN499" s="2"/>
      <c r="HO499" s="2"/>
      <c r="HP499" s="2"/>
      <c r="HQ499" s="2"/>
      <c r="HR499" s="2"/>
      <c r="HS499" s="2"/>
      <c r="HT499" s="2"/>
      <c r="HU499" s="2"/>
      <c r="HV499" s="2"/>
      <c r="HW499" s="2"/>
      <c r="HX499" s="2"/>
      <c r="HY499" s="2"/>
      <c r="HZ499" s="2"/>
      <c r="IA499" s="2"/>
      <c r="IB499" s="2"/>
      <c r="IC499" s="2"/>
      <c r="ID499" s="2"/>
      <c r="IE499" s="2"/>
      <c r="IF499" s="2"/>
      <c r="IG499" s="2"/>
      <c r="IH499" s="2"/>
      <c r="II499" s="2"/>
      <c r="IJ499" s="2"/>
      <c r="IK499" s="2"/>
      <c r="IL499" s="2"/>
      <c r="IM499" s="2"/>
      <c r="IN499" s="2"/>
      <c r="IO499" s="2"/>
      <c r="IP499" s="2"/>
      <c r="IQ499" s="2"/>
      <c r="IR499" s="2"/>
      <c r="IS499" s="2"/>
      <c r="IT499" s="2"/>
      <c r="IU499" s="2"/>
      <c r="IV499" s="2"/>
    </row>
    <row r="500" spans="1:256" ht="45" customHeight="1" x14ac:dyDescent="0.5">
      <c r="B500" s="29"/>
      <c r="C500" s="55"/>
      <c r="D500" s="56"/>
      <c r="E500" s="57" t="s">
        <v>19</v>
      </c>
      <c r="F500" s="56" t="s">
        <v>568</v>
      </c>
      <c r="G500" s="169"/>
      <c r="H500" s="75"/>
      <c r="I500" s="75">
        <v>4500</v>
      </c>
      <c r="J500" s="75">
        <v>4500</v>
      </c>
      <c r="K500" s="75"/>
      <c r="L500" s="75"/>
      <c r="M500" s="75"/>
      <c r="N500" s="75"/>
      <c r="O500" s="75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  <c r="BS500" s="2"/>
      <c r="BT500" s="2"/>
      <c r="BU500" s="2"/>
      <c r="BV500" s="2"/>
      <c r="BW500" s="2"/>
      <c r="BX500" s="2"/>
      <c r="BY500" s="2"/>
      <c r="BZ500" s="2"/>
      <c r="CA500" s="2"/>
      <c r="CB500" s="2"/>
      <c r="CC500" s="2"/>
      <c r="CD500" s="2"/>
      <c r="CE500" s="2"/>
      <c r="CF500" s="2"/>
      <c r="CG500" s="2"/>
      <c r="CH500" s="2"/>
      <c r="CI500" s="2"/>
      <c r="CJ500" s="2"/>
      <c r="CK500" s="2"/>
      <c r="CL500" s="2"/>
      <c r="CM500" s="2"/>
      <c r="CN500" s="2"/>
      <c r="CO500" s="2"/>
      <c r="CP500" s="2"/>
      <c r="CQ500" s="2"/>
      <c r="CR500" s="2"/>
      <c r="CS500" s="2"/>
      <c r="CT500" s="2"/>
      <c r="CU500" s="2"/>
      <c r="CV500" s="2"/>
      <c r="CW500" s="2"/>
      <c r="CX500" s="2"/>
      <c r="CY500" s="2"/>
      <c r="CZ500" s="2"/>
      <c r="DA500" s="2"/>
      <c r="DB500" s="2"/>
      <c r="DC500" s="2"/>
      <c r="DD500" s="2"/>
      <c r="DE500" s="2"/>
      <c r="DF500" s="2"/>
      <c r="DG500" s="2"/>
      <c r="DH500" s="2"/>
      <c r="DI500" s="2"/>
      <c r="DJ500" s="2"/>
      <c r="DK500" s="2"/>
      <c r="DL500" s="2"/>
      <c r="DM500" s="2"/>
      <c r="DN500" s="2"/>
      <c r="DO500" s="2"/>
      <c r="DP500" s="2"/>
      <c r="DQ500" s="2"/>
      <c r="DR500" s="2"/>
      <c r="DS500" s="2"/>
      <c r="DT500" s="2"/>
      <c r="DU500" s="2"/>
      <c r="DV500" s="2"/>
      <c r="DW500" s="2"/>
      <c r="DX500" s="2"/>
      <c r="DY500" s="2"/>
      <c r="DZ500" s="2"/>
      <c r="EA500" s="2"/>
      <c r="EB500" s="2"/>
      <c r="EC500" s="2"/>
      <c r="ED500" s="2"/>
      <c r="EE500" s="2"/>
      <c r="EF500" s="2"/>
      <c r="EG500" s="2"/>
      <c r="EH500" s="2"/>
      <c r="EI500" s="2"/>
      <c r="EJ500" s="2"/>
      <c r="EK500" s="2"/>
      <c r="EL500" s="2"/>
      <c r="EM500" s="2"/>
      <c r="EN500" s="2"/>
      <c r="EO500" s="2"/>
      <c r="EP500" s="2"/>
      <c r="EQ500" s="2"/>
      <c r="ER500" s="2"/>
      <c r="ES500" s="2"/>
      <c r="ET500" s="2"/>
      <c r="EU500" s="2"/>
      <c r="EV500" s="2"/>
      <c r="EW500" s="2"/>
      <c r="EX500" s="2"/>
      <c r="EY500" s="2"/>
      <c r="EZ500" s="2"/>
      <c r="FA500" s="2"/>
      <c r="FB500" s="2"/>
      <c r="FC500" s="2"/>
      <c r="FD500" s="2"/>
      <c r="FE500" s="2"/>
      <c r="FF500" s="2"/>
      <c r="FG500" s="2"/>
      <c r="FH500" s="2"/>
      <c r="FI500" s="2"/>
      <c r="FJ500" s="2"/>
      <c r="FK500" s="2"/>
      <c r="FL500" s="2"/>
      <c r="FM500" s="2"/>
      <c r="FN500" s="2"/>
      <c r="FO500" s="2"/>
      <c r="FP500" s="2"/>
      <c r="FQ500" s="2"/>
      <c r="FR500" s="2"/>
      <c r="FS500" s="2"/>
      <c r="FT500" s="2"/>
      <c r="FU500" s="2"/>
      <c r="FV500" s="2"/>
      <c r="FW500" s="2"/>
      <c r="FX500" s="2"/>
      <c r="FY500" s="2"/>
      <c r="FZ500" s="2"/>
      <c r="GA500" s="2"/>
      <c r="GB500" s="2"/>
      <c r="GC500" s="2"/>
      <c r="GD500" s="2"/>
      <c r="GE500" s="2"/>
      <c r="GF500" s="2"/>
      <c r="GG500" s="2"/>
      <c r="GH500" s="2"/>
      <c r="GI500" s="2"/>
      <c r="GJ500" s="2"/>
      <c r="GK500" s="2"/>
      <c r="GL500" s="2"/>
      <c r="GM500" s="2"/>
      <c r="GN500" s="2"/>
      <c r="GO500" s="2"/>
      <c r="GP500" s="2"/>
      <c r="GQ500" s="2"/>
      <c r="GR500" s="2"/>
      <c r="GS500" s="2"/>
      <c r="GT500" s="2"/>
      <c r="GU500" s="2"/>
      <c r="GV500" s="2"/>
      <c r="GW500" s="2"/>
      <c r="GX500" s="2"/>
      <c r="GY500" s="2"/>
      <c r="GZ500" s="2"/>
      <c r="HA500" s="2"/>
      <c r="HB500" s="2"/>
      <c r="HC500" s="2"/>
      <c r="HD500" s="2"/>
      <c r="HE500" s="2"/>
      <c r="HF500" s="2"/>
      <c r="HG500" s="2"/>
      <c r="HH500" s="2"/>
      <c r="HI500" s="2"/>
      <c r="HJ500" s="2"/>
      <c r="HK500" s="2"/>
      <c r="HL500" s="2"/>
      <c r="HM500" s="2"/>
      <c r="HN500" s="2"/>
      <c r="HO500" s="2"/>
      <c r="HP500" s="2"/>
      <c r="HQ500" s="2"/>
      <c r="HR500" s="2"/>
      <c r="HS500" s="2"/>
      <c r="HT500" s="2"/>
      <c r="HU500" s="2"/>
      <c r="HV500" s="2"/>
      <c r="HW500" s="2"/>
      <c r="HX500" s="2"/>
      <c r="HY500" s="2"/>
      <c r="HZ500" s="2"/>
      <c r="IA500" s="2"/>
      <c r="IB500" s="2"/>
      <c r="IC500" s="2"/>
      <c r="ID500" s="2"/>
      <c r="IE500" s="2"/>
      <c r="IF500" s="2"/>
      <c r="IG500" s="2"/>
      <c r="IH500" s="2"/>
      <c r="II500" s="2"/>
      <c r="IJ500" s="2"/>
      <c r="IK500" s="2"/>
      <c r="IL500" s="2"/>
      <c r="IM500" s="2"/>
      <c r="IN500" s="2"/>
      <c r="IO500" s="2"/>
      <c r="IP500" s="2"/>
      <c r="IQ500" s="2"/>
      <c r="IR500" s="2"/>
      <c r="IS500" s="2"/>
      <c r="IT500" s="2"/>
      <c r="IU500" s="2"/>
      <c r="IV500" s="2"/>
    </row>
    <row r="501" spans="1:256" ht="45" customHeight="1" x14ac:dyDescent="0.5">
      <c r="B501" s="29"/>
      <c r="C501" s="55"/>
      <c r="D501" s="56"/>
      <c r="E501" s="57"/>
      <c r="F501" s="56"/>
      <c r="G501" s="169"/>
      <c r="H501" s="75"/>
      <c r="I501" s="75"/>
      <c r="J501" s="75"/>
      <c r="K501" s="75"/>
      <c r="L501" s="75"/>
      <c r="M501" s="75"/>
      <c r="N501" s="75"/>
      <c r="O501" s="75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  <c r="BS501" s="2"/>
      <c r="BT501" s="2"/>
      <c r="BU501" s="2"/>
      <c r="BV501" s="2"/>
      <c r="BW501" s="2"/>
      <c r="BX501" s="2"/>
      <c r="BY501" s="2"/>
      <c r="BZ501" s="2"/>
      <c r="CA501" s="2"/>
      <c r="CB501" s="2"/>
      <c r="CC501" s="2"/>
      <c r="CD501" s="2"/>
      <c r="CE501" s="2"/>
      <c r="CF501" s="2"/>
      <c r="CG501" s="2"/>
      <c r="CH501" s="2"/>
      <c r="CI501" s="2"/>
      <c r="CJ501" s="2"/>
      <c r="CK501" s="2"/>
      <c r="CL501" s="2"/>
      <c r="CM501" s="2"/>
      <c r="CN501" s="2"/>
      <c r="CO501" s="2"/>
      <c r="CP501" s="2"/>
      <c r="CQ501" s="2"/>
      <c r="CR501" s="2"/>
      <c r="CS501" s="2"/>
      <c r="CT501" s="2"/>
      <c r="CU501" s="2"/>
      <c r="CV501" s="2"/>
      <c r="CW501" s="2"/>
      <c r="CX501" s="2"/>
      <c r="CY501" s="2"/>
      <c r="CZ501" s="2"/>
      <c r="DA501" s="2"/>
      <c r="DB501" s="2"/>
      <c r="DC501" s="2"/>
      <c r="DD501" s="2"/>
      <c r="DE501" s="2"/>
      <c r="DF501" s="2"/>
      <c r="DG501" s="2"/>
      <c r="DH501" s="2"/>
      <c r="DI501" s="2"/>
      <c r="DJ501" s="2"/>
      <c r="DK501" s="2"/>
      <c r="DL501" s="2"/>
      <c r="DM501" s="2"/>
      <c r="DN501" s="2"/>
      <c r="DO501" s="2"/>
      <c r="DP501" s="2"/>
      <c r="DQ501" s="2"/>
      <c r="DR501" s="2"/>
      <c r="DS501" s="2"/>
      <c r="DT501" s="2"/>
      <c r="DU501" s="2"/>
      <c r="DV501" s="2"/>
      <c r="DW501" s="2"/>
      <c r="DX501" s="2"/>
      <c r="DY501" s="2"/>
      <c r="DZ501" s="2"/>
      <c r="EA501" s="2"/>
      <c r="EB501" s="2"/>
      <c r="EC501" s="2"/>
      <c r="ED501" s="2"/>
      <c r="EE501" s="2"/>
      <c r="EF501" s="2"/>
      <c r="EG501" s="2"/>
      <c r="EH501" s="2"/>
      <c r="EI501" s="2"/>
      <c r="EJ501" s="2"/>
      <c r="EK501" s="2"/>
      <c r="EL501" s="2"/>
      <c r="EM501" s="2"/>
      <c r="EN501" s="2"/>
      <c r="EO501" s="2"/>
      <c r="EP501" s="2"/>
      <c r="EQ501" s="2"/>
      <c r="ER501" s="2"/>
      <c r="ES501" s="2"/>
      <c r="ET501" s="2"/>
      <c r="EU501" s="2"/>
      <c r="EV501" s="2"/>
      <c r="EW501" s="2"/>
      <c r="EX501" s="2"/>
      <c r="EY501" s="2"/>
      <c r="EZ501" s="2"/>
      <c r="FA501" s="2"/>
      <c r="FB501" s="2"/>
      <c r="FC501" s="2"/>
      <c r="FD501" s="2"/>
      <c r="FE501" s="2"/>
      <c r="FF501" s="2"/>
      <c r="FG501" s="2"/>
      <c r="FH501" s="2"/>
      <c r="FI501" s="2"/>
      <c r="FJ501" s="2"/>
      <c r="FK501" s="2"/>
      <c r="FL501" s="2"/>
      <c r="FM501" s="2"/>
      <c r="FN501" s="2"/>
      <c r="FO501" s="2"/>
      <c r="FP501" s="2"/>
      <c r="FQ501" s="2"/>
      <c r="FR501" s="2"/>
      <c r="FS501" s="2"/>
      <c r="FT501" s="2"/>
      <c r="FU501" s="2"/>
      <c r="FV501" s="2"/>
      <c r="FW501" s="2"/>
      <c r="FX501" s="2"/>
      <c r="FY501" s="2"/>
      <c r="FZ501" s="2"/>
      <c r="GA501" s="2"/>
      <c r="GB501" s="2"/>
      <c r="GC501" s="2"/>
      <c r="GD501" s="2"/>
      <c r="GE501" s="2"/>
      <c r="GF501" s="2"/>
      <c r="GG501" s="2"/>
      <c r="GH501" s="2"/>
      <c r="GI501" s="2"/>
      <c r="GJ501" s="2"/>
      <c r="GK501" s="2"/>
      <c r="GL501" s="2"/>
      <c r="GM501" s="2"/>
      <c r="GN501" s="2"/>
      <c r="GO501" s="2"/>
      <c r="GP501" s="2"/>
      <c r="GQ501" s="2"/>
      <c r="GR501" s="2"/>
      <c r="GS501" s="2"/>
      <c r="GT501" s="2"/>
      <c r="GU501" s="2"/>
      <c r="GV501" s="2"/>
      <c r="GW501" s="2"/>
      <c r="GX501" s="2"/>
      <c r="GY501" s="2"/>
      <c r="GZ501" s="2"/>
      <c r="HA501" s="2"/>
      <c r="HB501" s="2"/>
      <c r="HC501" s="2"/>
      <c r="HD501" s="2"/>
      <c r="HE501" s="2"/>
      <c r="HF501" s="2"/>
      <c r="HG501" s="2"/>
      <c r="HH501" s="2"/>
      <c r="HI501" s="2"/>
      <c r="HJ501" s="2"/>
      <c r="HK501" s="2"/>
      <c r="HL501" s="2"/>
      <c r="HM501" s="2"/>
      <c r="HN501" s="2"/>
      <c r="HO501" s="2"/>
      <c r="HP501" s="2"/>
      <c r="HQ501" s="2"/>
      <c r="HR501" s="2"/>
      <c r="HS501" s="2"/>
      <c r="HT501" s="2"/>
      <c r="HU501" s="2"/>
      <c r="HV501" s="2"/>
      <c r="HW501" s="2"/>
      <c r="HX501" s="2"/>
      <c r="HY501" s="2"/>
      <c r="HZ501" s="2"/>
      <c r="IA501" s="2"/>
      <c r="IB501" s="2"/>
      <c r="IC501" s="2"/>
      <c r="ID501" s="2"/>
      <c r="IE501" s="2"/>
      <c r="IF501" s="2"/>
      <c r="IG501" s="2"/>
      <c r="IH501" s="2"/>
      <c r="II501" s="2"/>
      <c r="IJ501" s="2"/>
      <c r="IK501" s="2"/>
      <c r="IL501" s="2"/>
      <c r="IM501" s="2"/>
      <c r="IN501" s="2"/>
      <c r="IO501" s="2"/>
      <c r="IP501" s="2"/>
      <c r="IQ501" s="2"/>
      <c r="IR501" s="2"/>
      <c r="IS501" s="2"/>
      <c r="IT501" s="2"/>
      <c r="IU501" s="2"/>
      <c r="IV501" s="2"/>
    </row>
    <row r="502" spans="1:256" ht="45" hidden="1" customHeight="1" x14ac:dyDescent="0.5">
      <c r="B502" s="29"/>
      <c r="C502" s="55" t="s">
        <v>569</v>
      </c>
      <c r="D502" s="56" t="s">
        <v>570</v>
      </c>
      <c r="E502" s="57"/>
      <c r="F502" s="56"/>
      <c r="G502" s="168"/>
      <c r="H502" s="83"/>
      <c r="I502" s="83"/>
      <c r="J502" s="83"/>
      <c r="K502" s="83"/>
      <c r="L502" s="83"/>
      <c r="M502" s="83"/>
      <c r="N502" s="83"/>
      <c r="O502" s="83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  <c r="BR502" s="2"/>
      <c r="BS502" s="2"/>
      <c r="BT502" s="2"/>
      <c r="BU502" s="2"/>
      <c r="BV502" s="2"/>
      <c r="BW502" s="2"/>
      <c r="BX502" s="2"/>
      <c r="BY502" s="2"/>
      <c r="BZ502" s="2"/>
      <c r="CA502" s="2"/>
      <c r="CB502" s="2"/>
      <c r="CC502" s="2"/>
      <c r="CD502" s="2"/>
      <c r="CE502" s="2"/>
      <c r="CF502" s="2"/>
      <c r="CG502" s="2"/>
      <c r="CH502" s="2"/>
      <c r="CI502" s="2"/>
      <c r="CJ502" s="2"/>
      <c r="CK502" s="2"/>
      <c r="CL502" s="2"/>
      <c r="CM502" s="2"/>
      <c r="CN502" s="2"/>
      <c r="CO502" s="2"/>
      <c r="CP502" s="2"/>
      <c r="CQ502" s="2"/>
      <c r="CR502" s="2"/>
      <c r="CS502" s="2"/>
      <c r="CT502" s="2"/>
      <c r="CU502" s="2"/>
      <c r="CV502" s="2"/>
      <c r="CW502" s="2"/>
      <c r="CX502" s="2"/>
      <c r="CY502" s="2"/>
      <c r="CZ502" s="2"/>
      <c r="DA502" s="2"/>
      <c r="DB502" s="2"/>
      <c r="DC502" s="2"/>
      <c r="DD502" s="2"/>
      <c r="DE502" s="2"/>
      <c r="DF502" s="2"/>
      <c r="DG502" s="2"/>
      <c r="DH502" s="2"/>
      <c r="DI502" s="2"/>
      <c r="DJ502" s="2"/>
      <c r="DK502" s="2"/>
      <c r="DL502" s="2"/>
      <c r="DM502" s="2"/>
      <c r="DN502" s="2"/>
      <c r="DO502" s="2"/>
      <c r="DP502" s="2"/>
      <c r="DQ502" s="2"/>
      <c r="DR502" s="2"/>
      <c r="DS502" s="2"/>
      <c r="DT502" s="2"/>
      <c r="DU502" s="2"/>
      <c r="DV502" s="2"/>
      <c r="DW502" s="2"/>
      <c r="DX502" s="2"/>
      <c r="DY502" s="2"/>
      <c r="DZ502" s="2"/>
      <c r="EA502" s="2"/>
      <c r="EB502" s="2"/>
      <c r="EC502" s="2"/>
      <c r="ED502" s="2"/>
      <c r="EE502" s="2"/>
      <c r="EF502" s="2"/>
      <c r="EG502" s="2"/>
      <c r="EH502" s="2"/>
      <c r="EI502" s="2"/>
      <c r="EJ502" s="2"/>
      <c r="EK502" s="2"/>
      <c r="EL502" s="2"/>
      <c r="EM502" s="2"/>
      <c r="EN502" s="2"/>
      <c r="EO502" s="2"/>
      <c r="EP502" s="2"/>
      <c r="EQ502" s="2"/>
      <c r="ER502" s="2"/>
      <c r="ES502" s="2"/>
      <c r="ET502" s="2"/>
      <c r="EU502" s="2"/>
      <c r="EV502" s="2"/>
      <c r="EW502" s="2"/>
      <c r="EX502" s="2"/>
      <c r="EY502" s="2"/>
      <c r="EZ502" s="2"/>
      <c r="FA502" s="2"/>
      <c r="FB502" s="2"/>
      <c r="FC502" s="2"/>
      <c r="FD502" s="2"/>
      <c r="FE502" s="2"/>
      <c r="FF502" s="2"/>
      <c r="FG502" s="2"/>
      <c r="FH502" s="2"/>
      <c r="FI502" s="2"/>
      <c r="FJ502" s="2"/>
      <c r="FK502" s="2"/>
      <c r="FL502" s="2"/>
      <c r="FM502" s="2"/>
      <c r="FN502" s="2"/>
      <c r="FO502" s="2"/>
      <c r="FP502" s="2"/>
      <c r="FQ502" s="2"/>
      <c r="FR502" s="2"/>
      <c r="FS502" s="2"/>
      <c r="FT502" s="2"/>
      <c r="FU502" s="2"/>
      <c r="FV502" s="2"/>
      <c r="FW502" s="2"/>
      <c r="FX502" s="2"/>
      <c r="FY502" s="2"/>
      <c r="FZ502" s="2"/>
      <c r="GA502" s="2"/>
      <c r="GB502" s="2"/>
      <c r="GC502" s="2"/>
      <c r="GD502" s="2"/>
      <c r="GE502" s="2"/>
      <c r="GF502" s="2"/>
      <c r="GG502" s="2"/>
      <c r="GH502" s="2"/>
      <c r="GI502" s="2"/>
      <c r="GJ502" s="2"/>
      <c r="GK502" s="2"/>
      <c r="GL502" s="2"/>
      <c r="GM502" s="2"/>
      <c r="GN502" s="2"/>
      <c r="GO502" s="2"/>
      <c r="GP502" s="2"/>
      <c r="GQ502" s="2"/>
      <c r="GR502" s="2"/>
      <c r="GS502" s="2"/>
      <c r="GT502" s="2"/>
      <c r="GU502" s="2"/>
      <c r="GV502" s="2"/>
      <c r="GW502" s="2"/>
      <c r="GX502" s="2"/>
      <c r="GY502" s="2"/>
      <c r="GZ502" s="2"/>
      <c r="HA502" s="2"/>
      <c r="HB502" s="2"/>
      <c r="HC502" s="2"/>
      <c r="HD502" s="2"/>
      <c r="HE502" s="2"/>
      <c r="HF502" s="2"/>
      <c r="HG502" s="2"/>
      <c r="HH502" s="2"/>
      <c r="HI502" s="2"/>
      <c r="HJ502" s="2"/>
      <c r="HK502" s="2"/>
      <c r="HL502" s="2"/>
      <c r="HM502" s="2"/>
      <c r="HN502" s="2"/>
      <c r="HO502" s="2"/>
      <c r="HP502" s="2"/>
      <c r="HQ502" s="2"/>
      <c r="HR502" s="2"/>
      <c r="HS502" s="2"/>
      <c r="HT502" s="2"/>
      <c r="HU502" s="2"/>
      <c r="HV502" s="2"/>
      <c r="HW502" s="2"/>
      <c r="HX502" s="2"/>
      <c r="HY502" s="2"/>
      <c r="HZ502" s="2"/>
      <c r="IA502" s="2"/>
      <c r="IB502" s="2"/>
      <c r="IC502" s="2"/>
      <c r="ID502" s="2"/>
      <c r="IE502" s="2"/>
      <c r="IF502" s="2"/>
      <c r="IG502" s="2"/>
      <c r="IH502" s="2"/>
      <c r="II502" s="2"/>
      <c r="IJ502" s="2"/>
      <c r="IK502" s="2"/>
      <c r="IL502" s="2"/>
      <c r="IM502" s="2"/>
      <c r="IN502" s="2"/>
      <c r="IO502" s="2"/>
      <c r="IP502" s="2"/>
      <c r="IQ502" s="2"/>
      <c r="IR502" s="2"/>
      <c r="IS502" s="2"/>
      <c r="IT502" s="2"/>
      <c r="IU502" s="2"/>
      <c r="IV502" s="2"/>
    </row>
    <row r="503" spans="1:256" ht="45" customHeight="1" thickBot="1" x14ac:dyDescent="0.55000000000000004">
      <c r="B503" s="29"/>
      <c r="C503" s="87" t="s">
        <v>571</v>
      </c>
      <c r="D503" s="119" t="s">
        <v>572</v>
      </c>
      <c r="E503" s="89"/>
      <c r="F503" s="119"/>
      <c r="G503" s="121"/>
      <c r="H503" s="269"/>
      <c r="I503" s="269">
        <v>100</v>
      </c>
      <c r="J503" s="269">
        <v>100</v>
      </c>
      <c r="K503" s="269"/>
      <c r="L503" s="269"/>
      <c r="M503" s="269"/>
      <c r="N503" s="269"/>
      <c r="O503" s="269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  <c r="BR503" s="2"/>
      <c r="BS503" s="2"/>
      <c r="BT503" s="2"/>
      <c r="BU503" s="2"/>
      <c r="BV503" s="2"/>
      <c r="BW503" s="2"/>
      <c r="BX503" s="2"/>
      <c r="BY503" s="2"/>
      <c r="BZ503" s="2"/>
      <c r="CA503" s="2"/>
      <c r="CB503" s="2"/>
      <c r="CC503" s="2"/>
      <c r="CD503" s="2"/>
      <c r="CE503" s="2"/>
      <c r="CF503" s="2"/>
      <c r="CG503" s="2"/>
      <c r="CH503" s="2"/>
      <c r="CI503" s="2"/>
      <c r="CJ503" s="2"/>
      <c r="CK503" s="2"/>
      <c r="CL503" s="2"/>
      <c r="CM503" s="2"/>
      <c r="CN503" s="2"/>
      <c r="CO503" s="2"/>
      <c r="CP503" s="2"/>
      <c r="CQ503" s="2"/>
      <c r="CR503" s="2"/>
      <c r="CS503" s="2"/>
      <c r="CT503" s="2"/>
      <c r="CU503" s="2"/>
      <c r="CV503" s="2"/>
      <c r="CW503" s="2"/>
      <c r="CX503" s="2"/>
      <c r="CY503" s="2"/>
      <c r="CZ503" s="2"/>
      <c r="DA503" s="2"/>
      <c r="DB503" s="2"/>
      <c r="DC503" s="2"/>
      <c r="DD503" s="2"/>
      <c r="DE503" s="2"/>
      <c r="DF503" s="2"/>
      <c r="DG503" s="2"/>
      <c r="DH503" s="2"/>
      <c r="DI503" s="2"/>
      <c r="DJ503" s="2"/>
      <c r="DK503" s="2"/>
      <c r="DL503" s="2"/>
      <c r="DM503" s="2"/>
      <c r="DN503" s="2"/>
      <c r="DO503" s="2"/>
      <c r="DP503" s="2"/>
      <c r="DQ503" s="2"/>
      <c r="DR503" s="2"/>
      <c r="DS503" s="2"/>
      <c r="DT503" s="2"/>
      <c r="DU503" s="2"/>
      <c r="DV503" s="2"/>
      <c r="DW503" s="2"/>
      <c r="DX503" s="2"/>
      <c r="DY503" s="2"/>
      <c r="DZ503" s="2"/>
      <c r="EA503" s="2"/>
      <c r="EB503" s="2"/>
      <c r="EC503" s="2"/>
      <c r="ED503" s="2"/>
      <c r="EE503" s="2"/>
      <c r="EF503" s="2"/>
      <c r="EG503" s="2"/>
      <c r="EH503" s="2"/>
      <c r="EI503" s="2"/>
      <c r="EJ503" s="2"/>
      <c r="EK503" s="2"/>
      <c r="EL503" s="2"/>
      <c r="EM503" s="2"/>
      <c r="EN503" s="2"/>
      <c r="EO503" s="2"/>
      <c r="EP503" s="2"/>
      <c r="EQ503" s="2"/>
      <c r="ER503" s="2"/>
      <c r="ES503" s="2"/>
      <c r="ET503" s="2"/>
      <c r="EU503" s="2"/>
      <c r="EV503" s="2"/>
      <c r="EW503" s="2"/>
      <c r="EX503" s="2"/>
      <c r="EY503" s="2"/>
      <c r="EZ503" s="2"/>
      <c r="FA503" s="2"/>
      <c r="FB503" s="2"/>
      <c r="FC503" s="2"/>
      <c r="FD503" s="2"/>
      <c r="FE503" s="2"/>
      <c r="FF503" s="2"/>
      <c r="FG503" s="2"/>
      <c r="FH503" s="2"/>
      <c r="FI503" s="2"/>
      <c r="FJ503" s="2"/>
      <c r="FK503" s="2"/>
      <c r="FL503" s="2"/>
      <c r="FM503" s="2"/>
      <c r="FN503" s="2"/>
      <c r="FO503" s="2"/>
      <c r="FP503" s="2"/>
      <c r="FQ503" s="2"/>
      <c r="FR503" s="2"/>
      <c r="FS503" s="2"/>
      <c r="FT503" s="2"/>
      <c r="FU503" s="2"/>
      <c r="FV503" s="2"/>
      <c r="FW503" s="2"/>
      <c r="FX503" s="2"/>
      <c r="FY503" s="2"/>
      <c r="FZ503" s="2"/>
      <c r="GA503" s="2"/>
      <c r="GB503" s="2"/>
      <c r="GC503" s="2"/>
      <c r="GD503" s="2"/>
      <c r="GE503" s="2"/>
      <c r="GF503" s="2"/>
      <c r="GG503" s="2"/>
      <c r="GH503" s="2"/>
      <c r="GI503" s="2"/>
      <c r="GJ503" s="2"/>
      <c r="GK503" s="2"/>
      <c r="GL503" s="2"/>
      <c r="GM503" s="2"/>
      <c r="GN503" s="2"/>
      <c r="GO503" s="2"/>
      <c r="GP503" s="2"/>
      <c r="GQ503" s="2"/>
      <c r="GR503" s="2"/>
      <c r="GS503" s="2"/>
      <c r="GT503" s="2"/>
      <c r="GU503" s="2"/>
      <c r="GV503" s="2"/>
      <c r="GW503" s="2"/>
      <c r="GX503" s="2"/>
      <c r="GY503" s="2"/>
      <c r="GZ503" s="2"/>
      <c r="HA503" s="2"/>
      <c r="HB503" s="2"/>
      <c r="HC503" s="2"/>
      <c r="HD503" s="2"/>
      <c r="HE503" s="2"/>
      <c r="HF503" s="2"/>
      <c r="HG503" s="2"/>
      <c r="HH503" s="2"/>
      <c r="HI503" s="2"/>
      <c r="HJ503" s="2"/>
      <c r="HK503" s="2"/>
      <c r="HL503" s="2"/>
      <c r="HM503" s="2"/>
      <c r="HN503" s="2"/>
      <c r="HO503" s="2"/>
      <c r="HP503" s="2"/>
      <c r="HQ503" s="2"/>
      <c r="HR503" s="2"/>
      <c r="HS503" s="2"/>
      <c r="HT503" s="2"/>
      <c r="HU503" s="2"/>
      <c r="HV503" s="2"/>
      <c r="HW503" s="2"/>
      <c r="HX503" s="2"/>
      <c r="HY503" s="2"/>
      <c r="HZ503" s="2"/>
      <c r="IA503" s="2"/>
      <c r="IB503" s="2"/>
      <c r="IC503" s="2"/>
      <c r="ID503" s="2"/>
      <c r="IE503" s="2"/>
      <c r="IF503" s="2"/>
      <c r="IG503" s="2"/>
      <c r="IH503" s="2"/>
      <c r="II503" s="2"/>
      <c r="IJ503" s="2"/>
      <c r="IK503" s="2"/>
      <c r="IL503" s="2"/>
      <c r="IM503" s="2"/>
      <c r="IN503" s="2"/>
      <c r="IO503" s="2"/>
      <c r="IP503" s="2"/>
      <c r="IQ503" s="2"/>
      <c r="IR503" s="2"/>
      <c r="IS503" s="2"/>
      <c r="IT503" s="2"/>
      <c r="IU503" s="2"/>
      <c r="IV503" s="2"/>
    </row>
    <row r="504" spans="1:256" ht="45" customHeight="1" thickTop="1" x14ac:dyDescent="0.5">
      <c r="B504" s="23"/>
      <c r="C504" s="372"/>
      <c r="D504" s="176"/>
      <c r="E504" s="97"/>
      <c r="F504" s="176"/>
      <c r="G504" s="242"/>
      <c r="H504" s="373"/>
      <c r="I504" s="373"/>
      <c r="J504" s="373"/>
      <c r="K504" s="373"/>
      <c r="L504" s="373"/>
      <c r="M504" s="373"/>
      <c r="N504" s="373"/>
      <c r="O504" s="373"/>
      <c r="P504" s="23"/>
      <c r="Q504" s="98"/>
      <c r="R504" s="98"/>
      <c r="S504" s="98"/>
      <c r="T504" s="98"/>
      <c r="U504" s="98"/>
      <c r="V504" s="98"/>
      <c r="W504" s="98"/>
      <c r="X504" s="98"/>
      <c r="Y504" s="98"/>
      <c r="Z504" s="98"/>
      <c r="AA504" s="98"/>
      <c r="AB504" s="98"/>
      <c r="AC504" s="98"/>
      <c r="AD504" s="98"/>
      <c r="AE504" s="98"/>
      <c r="AF504" s="98"/>
      <c r="AG504" s="98"/>
      <c r="AH504" s="98"/>
      <c r="AI504" s="98"/>
      <c r="AJ504" s="98"/>
      <c r="AK504" s="98"/>
      <c r="AL504" s="98"/>
      <c r="AM504" s="98"/>
      <c r="AN504" s="98"/>
      <c r="AO504" s="98"/>
      <c r="AP504" s="98"/>
      <c r="AQ504" s="98"/>
      <c r="AR504" s="98"/>
      <c r="AS504" s="98"/>
      <c r="AT504" s="98"/>
      <c r="AU504" s="98"/>
      <c r="AV504" s="98"/>
      <c r="AW504" s="98"/>
      <c r="AX504" s="98"/>
      <c r="AY504" s="98"/>
      <c r="AZ504" s="98"/>
      <c r="BA504" s="98"/>
      <c r="BB504" s="98"/>
      <c r="BC504" s="98"/>
      <c r="BD504" s="98"/>
      <c r="BE504" s="98"/>
      <c r="BF504" s="98"/>
      <c r="BG504" s="98"/>
      <c r="BH504" s="98"/>
      <c r="BI504" s="98"/>
      <c r="BJ504" s="98"/>
      <c r="BK504" s="98"/>
      <c r="BL504" s="98"/>
      <c r="BM504" s="98"/>
      <c r="BN504" s="98"/>
      <c r="BO504" s="98"/>
      <c r="BP504" s="98"/>
      <c r="BQ504" s="98"/>
      <c r="BR504" s="98"/>
      <c r="BS504" s="98"/>
      <c r="BT504" s="98"/>
      <c r="BU504" s="98"/>
      <c r="BV504" s="98"/>
      <c r="BW504" s="98"/>
      <c r="BX504" s="98"/>
      <c r="BY504" s="98"/>
      <c r="BZ504" s="98"/>
      <c r="CA504" s="98"/>
      <c r="CB504" s="98"/>
      <c r="CC504" s="98"/>
      <c r="CD504" s="98"/>
      <c r="CE504" s="98"/>
      <c r="CF504" s="98"/>
      <c r="CG504" s="98"/>
      <c r="CH504" s="98"/>
      <c r="CI504" s="98"/>
      <c r="CJ504" s="98"/>
      <c r="CK504" s="98"/>
      <c r="CL504" s="98"/>
      <c r="CM504" s="98"/>
      <c r="CN504" s="98"/>
      <c r="CO504" s="98"/>
      <c r="CP504" s="98"/>
      <c r="CQ504" s="98"/>
      <c r="CR504" s="98"/>
      <c r="CS504" s="98"/>
      <c r="CT504" s="98"/>
      <c r="CU504" s="98"/>
      <c r="CV504" s="98"/>
      <c r="CW504" s="98"/>
      <c r="CX504" s="98"/>
      <c r="CY504" s="98"/>
      <c r="CZ504" s="98"/>
      <c r="DA504" s="98"/>
      <c r="DB504" s="98"/>
      <c r="DC504" s="98"/>
      <c r="DD504" s="98"/>
      <c r="DE504" s="98"/>
      <c r="DF504" s="98"/>
      <c r="DG504" s="98"/>
      <c r="DH504" s="98"/>
      <c r="DI504" s="98"/>
      <c r="DJ504" s="98"/>
      <c r="DK504" s="98"/>
      <c r="DL504" s="98"/>
      <c r="DM504" s="98"/>
      <c r="DN504" s="98"/>
      <c r="DO504" s="98"/>
      <c r="DP504" s="98"/>
      <c r="DQ504" s="98"/>
      <c r="DR504" s="98"/>
      <c r="DS504" s="98"/>
      <c r="DT504" s="98"/>
      <c r="DU504" s="98"/>
      <c r="DV504" s="98"/>
      <c r="DW504" s="98"/>
      <c r="DX504" s="98"/>
      <c r="DY504" s="98"/>
      <c r="DZ504" s="98"/>
      <c r="EA504" s="98"/>
      <c r="EB504" s="98"/>
      <c r="EC504" s="98"/>
      <c r="ED504" s="98"/>
      <c r="EE504" s="98"/>
      <c r="EF504" s="98"/>
      <c r="EG504" s="98"/>
      <c r="EH504" s="98"/>
      <c r="EI504" s="98"/>
      <c r="EJ504" s="98"/>
      <c r="EK504" s="98"/>
      <c r="EL504" s="98"/>
      <c r="EM504" s="98"/>
      <c r="EN504" s="98"/>
      <c r="EO504" s="98"/>
      <c r="EP504" s="98"/>
      <c r="EQ504" s="98"/>
      <c r="ER504" s="98"/>
      <c r="ES504" s="98"/>
      <c r="ET504" s="98"/>
      <c r="EU504" s="98"/>
      <c r="EV504" s="98"/>
      <c r="EW504" s="98"/>
      <c r="EX504" s="98"/>
      <c r="EY504" s="98"/>
      <c r="EZ504" s="98"/>
      <c r="FA504" s="98"/>
      <c r="FB504" s="98"/>
      <c r="FC504" s="98"/>
      <c r="FD504" s="98"/>
      <c r="FE504" s="98"/>
      <c r="FF504" s="98"/>
      <c r="FG504" s="98"/>
      <c r="FH504" s="98"/>
      <c r="FI504" s="98"/>
      <c r="FJ504" s="98"/>
      <c r="FK504" s="98"/>
      <c r="FL504" s="98"/>
      <c r="FM504" s="98"/>
      <c r="FN504" s="98"/>
      <c r="FO504" s="98"/>
      <c r="FP504" s="98"/>
      <c r="FQ504" s="98"/>
      <c r="FR504" s="98"/>
      <c r="FS504" s="98"/>
      <c r="FT504" s="98"/>
      <c r="FU504" s="98"/>
      <c r="FV504" s="98"/>
      <c r="FW504" s="98"/>
      <c r="FX504" s="98"/>
      <c r="FY504" s="98"/>
      <c r="FZ504" s="98"/>
      <c r="GA504" s="98"/>
      <c r="GB504" s="98"/>
      <c r="GC504" s="98"/>
      <c r="GD504" s="98"/>
      <c r="GE504" s="98"/>
      <c r="GF504" s="98"/>
      <c r="GG504" s="98"/>
      <c r="GH504" s="98"/>
      <c r="GI504" s="98"/>
      <c r="GJ504" s="98"/>
      <c r="GK504" s="98"/>
      <c r="GL504" s="98"/>
      <c r="GM504" s="98"/>
      <c r="GN504" s="98"/>
      <c r="GO504" s="98"/>
      <c r="GP504" s="98"/>
      <c r="GQ504" s="98"/>
      <c r="GR504" s="98"/>
      <c r="GS504" s="98"/>
      <c r="GT504" s="98"/>
      <c r="GU504" s="98"/>
      <c r="GV504" s="98"/>
      <c r="GW504" s="98"/>
      <c r="GX504" s="98"/>
      <c r="GY504" s="98"/>
      <c r="GZ504" s="98"/>
      <c r="HA504" s="98"/>
      <c r="HB504" s="98"/>
      <c r="HC504" s="98"/>
      <c r="HD504" s="98"/>
      <c r="HE504" s="98"/>
      <c r="HF504" s="98"/>
      <c r="HG504" s="98"/>
      <c r="HH504" s="98"/>
      <c r="HI504" s="98"/>
      <c r="HJ504" s="98"/>
      <c r="HK504" s="98"/>
      <c r="HL504" s="98"/>
      <c r="HM504" s="98"/>
      <c r="HN504" s="98"/>
      <c r="HO504" s="98"/>
      <c r="HP504" s="98"/>
      <c r="HQ504" s="98"/>
      <c r="HR504" s="98"/>
      <c r="HS504" s="98"/>
      <c r="HT504" s="98"/>
      <c r="HU504" s="98"/>
      <c r="HV504" s="98"/>
      <c r="HW504" s="98"/>
      <c r="HX504" s="98"/>
      <c r="HY504" s="98"/>
      <c r="HZ504" s="98"/>
      <c r="IA504" s="98"/>
      <c r="IB504" s="98"/>
      <c r="IC504" s="98"/>
      <c r="ID504" s="98"/>
      <c r="IE504" s="98"/>
      <c r="IF504" s="98"/>
      <c r="IG504" s="98"/>
      <c r="IH504" s="98"/>
      <c r="II504" s="98"/>
      <c r="IJ504" s="98"/>
      <c r="IK504" s="98"/>
      <c r="IL504" s="98"/>
      <c r="IM504" s="98"/>
      <c r="IN504" s="98"/>
      <c r="IO504" s="98"/>
      <c r="IP504" s="98"/>
      <c r="IQ504" s="98"/>
      <c r="IR504" s="98"/>
      <c r="IS504" s="98"/>
      <c r="IT504" s="98"/>
      <c r="IU504" s="98"/>
      <c r="IV504" s="98"/>
    </row>
    <row r="505" spans="1:256" ht="45" customHeight="1" thickBot="1" x14ac:dyDescent="0.55000000000000004">
      <c r="B505" s="23"/>
      <c r="C505" s="374"/>
      <c r="D505" s="126"/>
      <c r="E505" s="154"/>
      <c r="F505" s="126"/>
      <c r="G505" s="243"/>
      <c r="H505" s="375"/>
      <c r="I505" s="375"/>
      <c r="J505" s="375"/>
      <c r="K505" s="375"/>
      <c r="L505" s="375"/>
      <c r="M505" s="375"/>
      <c r="N505" s="375"/>
      <c r="O505" s="375"/>
      <c r="P505" s="23"/>
      <c r="Q505" s="376"/>
      <c r="R505" s="376"/>
      <c r="S505" s="376"/>
      <c r="T505" s="376"/>
      <c r="U505" s="376"/>
      <c r="V505" s="376"/>
      <c r="W505" s="376"/>
      <c r="X505" s="376"/>
      <c r="Y505" s="376"/>
      <c r="Z505" s="376"/>
      <c r="AA505" s="376"/>
      <c r="AB505" s="376"/>
      <c r="AC505" s="376"/>
      <c r="AD505" s="376"/>
      <c r="AE505" s="376"/>
      <c r="AF505" s="376"/>
      <c r="AG505" s="376"/>
      <c r="AH505" s="376"/>
      <c r="AI505" s="376"/>
      <c r="AJ505" s="376"/>
      <c r="AK505" s="376"/>
      <c r="AL505" s="376"/>
      <c r="AM505" s="376"/>
      <c r="AN505" s="376"/>
      <c r="AO505" s="376"/>
      <c r="AP505" s="376"/>
      <c r="AQ505" s="376"/>
      <c r="AR505" s="376"/>
      <c r="AS505" s="376"/>
      <c r="AT505" s="376"/>
      <c r="AU505" s="376"/>
      <c r="AV505" s="376"/>
      <c r="AW505" s="376"/>
      <c r="AX505" s="376"/>
      <c r="AY505" s="376"/>
      <c r="AZ505" s="376"/>
      <c r="BA505" s="376"/>
      <c r="BB505" s="376"/>
      <c r="BC505" s="376"/>
      <c r="BD505" s="376"/>
      <c r="BE505" s="376"/>
      <c r="BF505" s="376"/>
      <c r="BG505" s="376"/>
      <c r="BH505" s="376"/>
      <c r="BI505" s="376"/>
      <c r="BJ505" s="376"/>
      <c r="BK505" s="376"/>
      <c r="BL505" s="376"/>
      <c r="BM505" s="376"/>
      <c r="BN505" s="376"/>
      <c r="BO505" s="376"/>
      <c r="BP505" s="376"/>
      <c r="BQ505" s="376"/>
      <c r="BR505" s="376"/>
      <c r="BS505" s="376"/>
      <c r="BT505" s="376"/>
      <c r="BU505" s="376"/>
      <c r="BV505" s="376"/>
      <c r="BW505" s="376"/>
      <c r="BX505" s="376"/>
      <c r="BY505" s="376"/>
      <c r="BZ505" s="376"/>
      <c r="CA505" s="376"/>
      <c r="CB505" s="376"/>
      <c r="CC505" s="376"/>
      <c r="CD505" s="376"/>
      <c r="CE505" s="376"/>
      <c r="CF505" s="376"/>
      <c r="CG505" s="376"/>
      <c r="CH505" s="376"/>
      <c r="CI505" s="376"/>
      <c r="CJ505" s="376"/>
      <c r="CK505" s="376"/>
      <c r="CL505" s="376"/>
      <c r="CM505" s="376"/>
      <c r="CN505" s="376"/>
      <c r="CO505" s="376"/>
      <c r="CP505" s="376"/>
      <c r="CQ505" s="376"/>
      <c r="CR505" s="376"/>
      <c r="CS505" s="376"/>
      <c r="CT505" s="376"/>
      <c r="CU505" s="376"/>
      <c r="CV505" s="376"/>
      <c r="CW505" s="376"/>
      <c r="CX505" s="376"/>
      <c r="CY505" s="376"/>
      <c r="CZ505" s="376"/>
      <c r="DA505" s="376"/>
      <c r="DB505" s="376"/>
      <c r="DC505" s="376"/>
      <c r="DD505" s="376"/>
      <c r="DE505" s="376"/>
      <c r="DF505" s="376"/>
      <c r="DG505" s="376"/>
      <c r="DH505" s="376"/>
      <c r="DI505" s="376"/>
      <c r="DJ505" s="376"/>
      <c r="DK505" s="376"/>
      <c r="DL505" s="376"/>
      <c r="DM505" s="376"/>
      <c r="DN505" s="376"/>
      <c r="DO505" s="376"/>
      <c r="DP505" s="376"/>
      <c r="DQ505" s="376"/>
      <c r="DR505" s="376"/>
      <c r="DS505" s="376"/>
      <c r="DT505" s="376"/>
      <c r="DU505" s="376"/>
      <c r="DV505" s="376"/>
      <c r="DW505" s="376"/>
      <c r="DX505" s="376"/>
      <c r="DY505" s="376"/>
      <c r="DZ505" s="376"/>
      <c r="EA505" s="376"/>
      <c r="EB505" s="376"/>
      <c r="EC505" s="376"/>
      <c r="ED505" s="376"/>
      <c r="EE505" s="376"/>
      <c r="EF505" s="376"/>
      <c r="EG505" s="376"/>
      <c r="EH505" s="376"/>
      <c r="EI505" s="376"/>
      <c r="EJ505" s="376"/>
      <c r="EK505" s="376"/>
      <c r="EL505" s="376"/>
      <c r="EM505" s="376"/>
      <c r="EN505" s="376"/>
      <c r="EO505" s="376"/>
      <c r="EP505" s="376"/>
      <c r="EQ505" s="376"/>
      <c r="ER505" s="376"/>
      <c r="ES505" s="376"/>
      <c r="ET505" s="376"/>
      <c r="EU505" s="376"/>
      <c r="EV505" s="376"/>
      <c r="EW505" s="376"/>
      <c r="EX505" s="376"/>
      <c r="EY505" s="376"/>
      <c r="EZ505" s="376"/>
      <c r="FA505" s="376"/>
      <c r="FB505" s="376"/>
      <c r="FC505" s="376"/>
      <c r="FD505" s="376"/>
      <c r="FE505" s="376"/>
      <c r="FF505" s="376"/>
      <c r="FG505" s="376"/>
      <c r="FH505" s="376"/>
      <c r="FI505" s="376"/>
      <c r="FJ505" s="376"/>
      <c r="FK505" s="376"/>
      <c r="FL505" s="376"/>
      <c r="FM505" s="376"/>
      <c r="FN505" s="376"/>
      <c r="FO505" s="376"/>
      <c r="FP505" s="376"/>
      <c r="FQ505" s="376"/>
      <c r="FR505" s="376"/>
      <c r="FS505" s="376"/>
      <c r="FT505" s="376"/>
      <c r="FU505" s="376"/>
      <c r="FV505" s="376"/>
      <c r="FW505" s="376"/>
      <c r="FX505" s="376"/>
      <c r="FY505" s="376"/>
      <c r="FZ505" s="376"/>
      <c r="GA505" s="376"/>
      <c r="GB505" s="376"/>
      <c r="GC505" s="376"/>
      <c r="GD505" s="376"/>
      <c r="GE505" s="376"/>
      <c r="GF505" s="376"/>
      <c r="GG505" s="376"/>
      <c r="GH505" s="376"/>
      <c r="GI505" s="376"/>
      <c r="GJ505" s="376"/>
      <c r="GK505" s="376"/>
      <c r="GL505" s="376"/>
      <c r="GM505" s="376"/>
      <c r="GN505" s="376"/>
      <c r="GO505" s="376"/>
      <c r="GP505" s="376"/>
      <c r="GQ505" s="376"/>
      <c r="GR505" s="376"/>
      <c r="GS505" s="376"/>
      <c r="GT505" s="376"/>
      <c r="GU505" s="376"/>
      <c r="GV505" s="376"/>
      <c r="GW505" s="376"/>
      <c r="GX505" s="376"/>
      <c r="GY505" s="376"/>
      <c r="GZ505" s="376"/>
      <c r="HA505" s="376"/>
      <c r="HB505" s="376"/>
      <c r="HC505" s="376"/>
      <c r="HD505" s="376"/>
      <c r="HE505" s="376"/>
      <c r="HF505" s="376"/>
      <c r="HG505" s="376"/>
      <c r="HH505" s="376"/>
      <c r="HI505" s="376"/>
      <c r="HJ505" s="376"/>
      <c r="HK505" s="376"/>
      <c r="HL505" s="376"/>
      <c r="HM505" s="376"/>
      <c r="HN505" s="376"/>
      <c r="HO505" s="376"/>
      <c r="HP505" s="376"/>
      <c r="HQ505" s="376"/>
      <c r="HR505" s="376"/>
      <c r="HS505" s="376"/>
      <c r="HT505" s="376"/>
      <c r="HU505" s="376"/>
      <c r="HV505" s="376"/>
      <c r="HW505" s="376"/>
      <c r="HX505" s="376"/>
      <c r="HY505" s="376"/>
      <c r="HZ505" s="376"/>
      <c r="IA505" s="376"/>
      <c r="IB505" s="376"/>
      <c r="IC505" s="376"/>
      <c r="ID505" s="376"/>
      <c r="IE505" s="376"/>
      <c r="IF505" s="376"/>
      <c r="IG505" s="376"/>
      <c r="IH505" s="376"/>
      <c r="II505" s="376"/>
      <c r="IJ505" s="376"/>
      <c r="IK505" s="376"/>
      <c r="IL505" s="376"/>
      <c r="IM505" s="376"/>
      <c r="IN505" s="376"/>
      <c r="IO505" s="376"/>
      <c r="IP505" s="376"/>
      <c r="IQ505" s="376"/>
      <c r="IR505" s="376"/>
      <c r="IS505" s="376"/>
      <c r="IT505" s="376"/>
      <c r="IU505" s="376"/>
      <c r="IV505" s="376"/>
    </row>
    <row r="506" spans="1:256" ht="45" customHeight="1" thickTop="1" thickBot="1" x14ac:dyDescent="0.55000000000000004">
      <c r="B506" s="29"/>
      <c r="C506" s="503" t="s">
        <v>7</v>
      </c>
      <c r="D506" s="505" t="s">
        <v>8</v>
      </c>
      <c r="E506" s="507"/>
      <c r="F506" s="503" t="s">
        <v>9</v>
      </c>
      <c r="G506" s="509" t="s">
        <v>10</v>
      </c>
      <c r="H506" s="510"/>
      <c r="I506" s="498" t="s">
        <v>2</v>
      </c>
      <c r="J506" s="499"/>
      <c r="K506" s="499"/>
      <c r="L506" s="500"/>
      <c r="M506" s="490" t="s">
        <v>3</v>
      </c>
      <c r="N506" s="30"/>
      <c r="O506" s="31"/>
      <c r="P506" s="2"/>
      <c r="Q506" s="23"/>
      <c r="R506" s="23"/>
      <c r="S506" s="23"/>
      <c r="T506" s="23"/>
      <c r="U506" s="23"/>
      <c r="V506" s="23"/>
      <c r="W506" s="23"/>
      <c r="X506" s="23"/>
      <c r="Y506" s="23"/>
      <c r="Z506" s="23"/>
      <c r="AA506" s="23"/>
      <c r="AB506" s="23"/>
      <c r="AC506" s="23"/>
      <c r="AD506" s="23"/>
      <c r="AE506" s="23"/>
      <c r="AF506" s="23"/>
      <c r="AG506" s="23"/>
      <c r="AH506" s="23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2"/>
      <c r="BR506" s="2"/>
      <c r="BS506" s="2"/>
      <c r="BT506" s="2"/>
      <c r="BU506" s="2"/>
      <c r="BV506" s="2"/>
      <c r="BW506" s="2"/>
      <c r="BX506" s="2"/>
      <c r="BY506" s="2"/>
      <c r="BZ506" s="2"/>
      <c r="CA506" s="2"/>
      <c r="CB506" s="2"/>
      <c r="CC506" s="2"/>
      <c r="CD506" s="2"/>
      <c r="CE506" s="2"/>
      <c r="CF506" s="2"/>
      <c r="CG506" s="2"/>
      <c r="CH506" s="2"/>
      <c r="CI506" s="2"/>
      <c r="CJ506" s="2"/>
      <c r="CK506" s="2"/>
      <c r="CL506" s="2"/>
      <c r="CM506" s="2"/>
      <c r="CN506" s="2"/>
      <c r="CO506" s="2"/>
      <c r="CP506" s="2"/>
      <c r="CQ506" s="2"/>
      <c r="CR506" s="2"/>
      <c r="CS506" s="2"/>
      <c r="CT506" s="2"/>
      <c r="CU506" s="2"/>
      <c r="CV506" s="2"/>
      <c r="CW506" s="2"/>
      <c r="CX506" s="2"/>
      <c r="CY506" s="2"/>
      <c r="CZ506" s="2"/>
      <c r="DA506" s="2"/>
      <c r="DB506" s="2"/>
      <c r="DC506" s="2"/>
      <c r="DD506" s="2"/>
      <c r="DE506" s="2"/>
      <c r="DF506" s="2"/>
      <c r="DG506" s="2"/>
      <c r="DH506" s="2"/>
      <c r="DI506" s="2"/>
      <c r="DJ506" s="2"/>
      <c r="DK506" s="2"/>
      <c r="DL506" s="2"/>
      <c r="DM506" s="2"/>
      <c r="DN506" s="2"/>
      <c r="DO506" s="2"/>
      <c r="DP506" s="2"/>
      <c r="DQ506" s="2"/>
      <c r="DR506" s="2"/>
      <c r="DS506" s="2"/>
      <c r="DT506" s="2"/>
      <c r="DU506" s="2"/>
      <c r="DV506" s="2"/>
      <c r="DW506" s="2"/>
      <c r="DX506" s="2"/>
      <c r="DY506" s="2"/>
      <c r="DZ506" s="2"/>
      <c r="EA506" s="2"/>
      <c r="EB506" s="2"/>
      <c r="EC506" s="2"/>
      <c r="ED506" s="2"/>
      <c r="EE506" s="2"/>
      <c r="EF506" s="2"/>
      <c r="EG506" s="2"/>
      <c r="EH506" s="2"/>
      <c r="EI506" s="2"/>
      <c r="EJ506" s="2"/>
      <c r="EK506" s="2"/>
      <c r="EL506" s="2"/>
      <c r="EM506" s="2"/>
      <c r="EN506" s="2"/>
      <c r="EO506" s="2"/>
      <c r="EP506" s="2"/>
      <c r="EQ506" s="2"/>
      <c r="ER506" s="2"/>
      <c r="ES506" s="2"/>
      <c r="ET506" s="2"/>
      <c r="EU506" s="2"/>
      <c r="EV506" s="2"/>
      <c r="EW506" s="2"/>
      <c r="EX506" s="2"/>
      <c r="EY506" s="2"/>
      <c r="EZ506" s="2"/>
      <c r="FA506" s="2"/>
      <c r="FB506" s="2"/>
      <c r="FC506" s="2"/>
      <c r="FD506" s="2"/>
      <c r="FE506" s="2"/>
      <c r="FF506" s="2"/>
      <c r="FG506" s="2"/>
      <c r="FH506" s="2"/>
      <c r="FI506" s="2"/>
      <c r="FJ506" s="2"/>
      <c r="FK506" s="2"/>
      <c r="FL506" s="2"/>
      <c r="FM506" s="2"/>
      <c r="FN506" s="2"/>
      <c r="FO506" s="2"/>
      <c r="FP506" s="2"/>
      <c r="FQ506" s="2"/>
      <c r="FR506" s="2"/>
      <c r="FS506" s="2"/>
      <c r="FT506" s="2"/>
      <c r="FU506" s="2"/>
      <c r="FV506" s="2"/>
      <c r="FW506" s="2"/>
      <c r="FX506" s="2"/>
      <c r="FY506" s="2"/>
      <c r="FZ506" s="2"/>
      <c r="GA506" s="2"/>
      <c r="GB506" s="2"/>
      <c r="GC506" s="2"/>
      <c r="GD506" s="2"/>
      <c r="GE506" s="2"/>
      <c r="GF506" s="2"/>
      <c r="GG506" s="2"/>
      <c r="GH506" s="2"/>
      <c r="GI506" s="2"/>
      <c r="GJ506" s="2"/>
      <c r="GK506" s="2"/>
      <c r="GL506" s="2"/>
      <c r="GM506" s="2"/>
      <c r="GN506" s="2"/>
      <c r="GO506" s="2"/>
      <c r="GP506" s="2"/>
      <c r="GQ506" s="2"/>
      <c r="GR506" s="2"/>
      <c r="GS506" s="2"/>
      <c r="GT506" s="2"/>
      <c r="GU506" s="2"/>
      <c r="GV506" s="2"/>
      <c r="GW506" s="2"/>
      <c r="GX506" s="2"/>
      <c r="GY506" s="2"/>
      <c r="GZ506" s="2"/>
      <c r="HA506" s="2"/>
      <c r="HB506" s="2"/>
      <c r="HC506" s="2"/>
      <c r="HD506" s="2"/>
      <c r="HE506" s="2"/>
      <c r="HF506" s="2"/>
      <c r="HG506" s="2"/>
      <c r="HH506" s="2"/>
      <c r="HI506" s="2"/>
      <c r="HJ506" s="2"/>
      <c r="HK506" s="2"/>
      <c r="HL506" s="2"/>
      <c r="HM506" s="2"/>
      <c r="HN506" s="2"/>
      <c r="HO506" s="2"/>
      <c r="HP506" s="2"/>
      <c r="HQ506" s="2"/>
      <c r="HR506" s="2"/>
      <c r="HS506" s="2"/>
      <c r="HT506" s="2"/>
      <c r="HU506" s="2"/>
      <c r="HV506" s="2"/>
      <c r="HW506" s="2"/>
      <c r="HX506" s="2"/>
      <c r="HY506" s="2"/>
      <c r="HZ506" s="2"/>
      <c r="IA506" s="2"/>
      <c r="IB506" s="2"/>
      <c r="IC506" s="2"/>
      <c r="ID506" s="2"/>
      <c r="IE506" s="2"/>
      <c r="IF506" s="2"/>
      <c r="IG506" s="2"/>
      <c r="IH506" s="2"/>
      <c r="II506" s="2"/>
      <c r="IJ506" s="2"/>
      <c r="IK506" s="2"/>
      <c r="IL506" s="2"/>
      <c r="IM506" s="2"/>
      <c r="IN506" s="2"/>
      <c r="IO506" s="2"/>
      <c r="IP506" s="2"/>
      <c r="IQ506" s="2"/>
      <c r="IR506" s="2"/>
      <c r="IS506" s="2"/>
      <c r="IT506" s="2"/>
      <c r="IU506" s="2"/>
      <c r="IV506" s="2"/>
    </row>
    <row r="507" spans="1:256" ht="45" customHeight="1" thickTop="1" thickBot="1" x14ac:dyDescent="0.55000000000000004">
      <c r="A507" s="32"/>
      <c r="B507" s="29"/>
      <c r="C507" s="504"/>
      <c r="D507" s="506"/>
      <c r="E507" s="508"/>
      <c r="F507" s="504"/>
      <c r="G507" s="33">
        <v>2020</v>
      </c>
      <c r="H507" s="34">
        <v>2021</v>
      </c>
      <c r="I507" s="35">
        <v>2020</v>
      </c>
      <c r="J507" s="15">
        <v>2021</v>
      </c>
      <c r="K507" s="15" t="s">
        <v>5</v>
      </c>
      <c r="L507" s="15" t="s">
        <v>6</v>
      </c>
      <c r="M507" s="491"/>
      <c r="N507" s="36"/>
      <c r="O507" s="37"/>
      <c r="P507" s="2"/>
      <c r="Q507" s="23"/>
      <c r="R507" s="23"/>
      <c r="S507" s="23"/>
      <c r="T507" s="23"/>
      <c r="U507" s="23"/>
      <c r="V507" s="23"/>
      <c r="W507" s="23"/>
      <c r="X507" s="23"/>
      <c r="Y507" s="23"/>
      <c r="Z507" s="23"/>
      <c r="AA507" s="23"/>
      <c r="AB507" s="23"/>
      <c r="AC507" s="23"/>
      <c r="AD507" s="23"/>
      <c r="AE507" s="23"/>
      <c r="AF507" s="23"/>
      <c r="AG507" s="23"/>
      <c r="AH507" s="23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/>
      <c r="BQ507" s="2"/>
      <c r="BR507" s="2"/>
      <c r="BS507" s="2"/>
      <c r="BT507" s="2"/>
      <c r="BU507" s="2"/>
      <c r="BV507" s="2"/>
      <c r="BW507" s="2"/>
      <c r="BX507" s="2"/>
      <c r="BY507" s="2"/>
      <c r="BZ507" s="2"/>
      <c r="CA507" s="2"/>
      <c r="CB507" s="2"/>
      <c r="CC507" s="2"/>
      <c r="CD507" s="2"/>
      <c r="CE507" s="2"/>
      <c r="CF507" s="2"/>
      <c r="CG507" s="2"/>
      <c r="CH507" s="2"/>
      <c r="CI507" s="2"/>
      <c r="CJ507" s="2"/>
      <c r="CK507" s="2"/>
      <c r="CL507" s="2"/>
      <c r="CM507" s="2"/>
      <c r="CN507" s="2"/>
      <c r="CO507" s="2"/>
      <c r="CP507" s="2"/>
      <c r="CQ507" s="2"/>
      <c r="CR507" s="2"/>
      <c r="CS507" s="2"/>
      <c r="CT507" s="2"/>
      <c r="CU507" s="2"/>
      <c r="CV507" s="2"/>
      <c r="CW507" s="2"/>
      <c r="CX507" s="2"/>
      <c r="CY507" s="2"/>
      <c r="CZ507" s="2"/>
      <c r="DA507" s="2"/>
      <c r="DB507" s="2"/>
      <c r="DC507" s="2"/>
      <c r="DD507" s="2"/>
      <c r="DE507" s="2"/>
      <c r="DF507" s="2"/>
      <c r="DG507" s="2"/>
      <c r="DH507" s="2"/>
      <c r="DI507" s="2"/>
      <c r="DJ507" s="2"/>
      <c r="DK507" s="2"/>
      <c r="DL507" s="2"/>
      <c r="DM507" s="2"/>
      <c r="DN507" s="2"/>
      <c r="DO507" s="2"/>
      <c r="DP507" s="2"/>
      <c r="DQ507" s="2"/>
      <c r="DR507" s="2"/>
      <c r="DS507" s="2"/>
      <c r="DT507" s="2"/>
      <c r="DU507" s="2"/>
      <c r="DV507" s="2"/>
      <c r="DW507" s="2"/>
      <c r="DX507" s="2"/>
      <c r="DY507" s="2"/>
      <c r="DZ507" s="2"/>
      <c r="EA507" s="2"/>
      <c r="EB507" s="2"/>
      <c r="EC507" s="2"/>
      <c r="ED507" s="2"/>
      <c r="EE507" s="2"/>
      <c r="EF507" s="2"/>
      <c r="EG507" s="2"/>
      <c r="EH507" s="2"/>
      <c r="EI507" s="2"/>
      <c r="EJ507" s="2"/>
      <c r="EK507" s="2"/>
      <c r="EL507" s="2"/>
      <c r="EM507" s="2"/>
      <c r="EN507" s="2"/>
      <c r="EO507" s="2"/>
      <c r="EP507" s="2"/>
      <c r="EQ507" s="2"/>
      <c r="ER507" s="2"/>
      <c r="ES507" s="2"/>
      <c r="ET507" s="2"/>
      <c r="EU507" s="2"/>
      <c r="EV507" s="2"/>
      <c r="EW507" s="2"/>
      <c r="EX507" s="2"/>
      <c r="EY507" s="2"/>
      <c r="EZ507" s="2"/>
      <c r="FA507" s="2"/>
      <c r="FB507" s="2"/>
      <c r="FC507" s="2"/>
      <c r="FD507" s="2"/>
      <c r="FE507" s="2"/>
      <c r="FF507" s="2"/>
      <c r="FG507" s="2"/>
      <c r="FH507" s="2"/>
      <c r="FI507" s="2"/>
      <c r="FJ507" s="2"/>
      <c r="FK507" s="2"/>
      <c r="FL507" s="2"/>
      <c r="FM507" s="2"/>
      <c r="FN507" s="2"/>
      <c r="FO507" s="2"/>
      <c r="FP507" s="2"/>
      <c r="FQ507" s="2"/>
      <c r="FR507" s="2"/>
      <c r="FS507" s="2"/>
      <c r="FT507" s="2"/>
      <c r="FU507" s="2"/>
      <c r="FV507" s="2"/>
      <c r="FW507" s="2"/>
      <c r="FX507" s="2"/>
      <c r="FY507" s="2"/>
      <c r="FZ507" s="2"/>
      <c r="GA507" s="2"/>
      <c r="GB507" s="2"/>
      <c r="GC507" s="2"/>
      <c r="GD507" s="2"/>
      <c r="GE507" s="2"/>
      <c r="GF507" s="2"/>
      <c r="GG507" s="2"/>
      <c r="GH507" s="2"/>
      <c r="GI507" s="2"/>
      <c r="GJ507" s="2"/>
      <c r="GK507" s="2"/>
      <c r="GL507" s="2"/>
      <c r="GM507" s="2"/>
      <c r="GN507" s="2"/>
      <c r="GO507" s="2"/>
      <c r="GP507" s="2"/>
      <c r="GQ507" s="2"/>
      <c r="GR507" s="2"/>
      <c r="GS507" s="2"/>
      <c r="GT507" s="2"/>
      <c r="GU507" s="2"/>
      <c r="GV507" s="2"/>
      <c r="GW507" s="2"/>
      <c r="GX507" s="2"/>
      <c r="GY507" s="2"/>
      <c r="GZ507" s="2"/>
      <c r="HA507" s="2"/>
      <c r="HB507" s="2"/>
      <c r="HC507" s="2"/>
      <c r="HD507" s="2"/>
      <c r="HE507" s="2"/>
      <c r="HF507" s="2"/>
      <c r="HG507" s="2"/>
      <c r="HH507" s="2"/>
      <c r="HI507" s="2"/>
      <c r="HJ507" s="2"/>
      <c r="HK507" s="2"/>
      <c r="HL507" s="2"/>
      <c r="HM507" s="2"/>
      <c r="HN507" s="2"/>
      <c r="HO507" s="2"/>
      <c r="HP507" s="2"/>
      <c r="HQ507" s="2"/>
      <c r="HR507" s="2"/>
      <c r="HS507" s="2"/>
      <c r="HT507" s="2"/>
      <c r="HU507" s="2"/>
      <c r="HV507" s="2"/>
      <c r="HW507" s="2"/>
      <c r="HX507" s="2"/>
      <c r="HY507" s="2"/>
      <c r="HZ507" s="2"/>
      <c r="IA507" s="2"/>
      <c r="IB507" s="2"/>
      <c r="IC507" s="2"/>
      <c r="ID507" s="2"/>
      <c r="IE507" s="2"/>
      <c r="IF507" s="2"/>
      <c r="IG507" s="2"/>
      <c r="IH507" s="2"/>
      <c r="II507" s="2"/>
      <c r="IJ507" s="2"/>
      <c r="IK507" s="2"/>
      <c r="IL507" s="2"/>
      <c r="IM507" s="2"/>
      <c r="IN507" s="2"/>
      <c r="IO507" s="2"/>
      <c r="IP507" s="2"/>
      <c r="IQ507" s="2"/>
      <c r="IR507" s="2"/>
      <c r="IS507" s="2"/>
      <c r="IT507" s="2"/>
      <c r="IU507" s="2"/>
      <c r="IV507" s="2"/>
    </row>
    <row r="508" spans="1:256" ht="45" customHeight="1" thickTop="1" thickBot="1" x14ac:dyDescent="0.55000000000000004">
      <c r="B508" s="29"/>
      <c r="C508" s="520" t="s">
        <v>573</v>
      </c>
      <c r="D508" s="521"/>
      <c r="E508" s="521"/>
      <c r="F508" s="521"/>
      <c r="G508" s="38"/>
      <c r="H508" s="38"/>
      <c r="I508" s="38">
        <f>I509</f>
        <v>550</v>
      </c>
      <c r="J508" s="38">
        <f>J509</f>
        <v>550</v>
      </c>
      <c r="K508" s="38">
        <f t="shared" ref="K508:M508" si="49">K509</f>
        <v>0</v>
      </c>
      <c r="L508" s="38">
        <f t="shared" si="49"/>
        <v>0</v>
      </c>
      <c r="M508" s="38">
        <f t="shared" si="49"/>
        <v>0</v>
      </c>
      <c r="N508" s="38"/>
      <c r="O508" s="38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  <c r="BQ508" s="2"/>
      <c r="BR508" s="2"/>
      <c r="BS508" s="2"/>
      <c r="BT508" s="2"/>
      <c r="BU508" s="2"/>
      <c r="BV508" s="2"/>
      <c r="BW508" s="2"/>
      <c r="BX508" s="2"/>
      <c r="BY508" s="2"/>
      <c r="BZ508" s="2"/>
      <c r="CA508" s="2"/>
      <c r="CB508" s="2"/>
      <c r="CC508" s="2"/>
      <c r="CD508" s="2"/>
      <c r="CE508" s="2"/>
      <c r="CF508" s="2"/>
      <c r="CG508" s="2"/>
      <c r="CH508" s="2"/>
      <c r="CI508" s="2"/>
      <c r="CJ508" s="2"/>
      <c r="CK508" s="2"/>
      <c r="CL508" s="2"/>
      <c r="CM508" s="2"/>
      <c r="CN508" s="2"/>
      <c r="CO508" s="2"/>
      <c r="CP508" s="2"/>
      <c r="CQ508" s="2"/>
      <c r="CR508" s="2"/>
      <c r="CS508" s="2"/>
      <c r="CT508" s="2"/>
      <c r="CU508" s="2"/>
      <c r="CV508" s="2"/>
      <c r="CW508" s="2"/>
      <c r="CX508" s="2"/>
      <c r="CY508" s="2"/>
      <c r="CZ508" s="2"/>
      <c r="DA508" s="2"/>
      <c r="DB508" s="2"/>
      <c r="DC508" s="2"/>
      <c r="DD508" s="2"/>
      <c r="DE508" s="2"/>
      <c r="DF508" s="2"/>
      <c r="DG508" s="2"/>
      <c r="DH508" s="2"/>
      <c r="DI508" s="2"/>
      <c r="DJ508" s="2"/>
      <c r="DK508" s="2"/>
      <c r="DL508" s="2"/>
      <c r="DM508" s="2"/>
      <c r="DN508" s="2"/>
      <c r="DO508" s="2"/>
      <c r="DP508" s="2"/>
      <c r="DQ508" s="2"/>
      <c r="DR508" s="2"/>
      <c r="DS508" s="2"/>
      <c r="DT508" s="2"/>
      <c r="DU508" s="2"/>
      <c r="DV508" s="2"/>
      <c r="DW508" s="2"/>
      <c r="DX508" s="2"/>
      <c r="DY508" s="2"/>
      <c r="DZ508" s="2"/>
      <c r="EA508" s="2"/>
      <c r="EB508" s="2"/>
      <c r="EC508" s="2"/>
      <c r="ED508" s="2"/>
      <c r="EE508" s="2"/>
      <c r="EF508" s="2"/>
      <c r="EG508" s="2"/>
      <c r="EH508" s="2"/>
      <c r="EI508" s="2"/>
      <c r="EJ508" s="2"/>
      <c r="EK508" s="2"/>
      <c r="EL508" s="2"/>
      <c r="EM508" s="2"/>
      <c r="EN508" s="2"/>
      <c r="EO508" s="2"/>
      <c r="EP508" s="2"/>
      <c r="EQ508" s="2"/>
      <c r="ER508" s="2"/>
      <c r="ES508" s="2"/>
      <c r="ET508" s="2"/>
      <c r="EU508" s="2"/>
      <c r="EV508" s="2"/>
      <c r="EW508" s="2"/>
      <c r="EX508" s="2"/>
      <c r="EY508" s="2"/>
      <c r="EZ508" s="2"/>
      <c r="FA508" s="2"/>
      <c r="FB508" s="2"/>
      <c r="FC508" s="2"/>
      <c r="FD508" s="2"/>
      <c r="FE508" s="2"/>
      <c r="FF508" s="2"/>
      <c r="FG508" s="2"/>
      <c r="FH508" s="2"/>
      <c r="FI508" s="2"/>
      <c r="FJ508" s="2"/>
      <c r="FK508" s="2"/>
      <c r="FL508" s="2"/>
      <c r="FM508" s="2"/>
      <c r="FN508" s="2"/>
      <c r="FO508" s="2"/>
      <c r="FP508" s="2"/>
      <c r="FQ508" s="2"/>
      <c r="FR508" s="2"/>
      <c r="FS508" s="2"/>
      <c r="FT508" s="2"/>
      <c r="FU508" s="2"/>
      <c r="FV508" s="2"/>
      <c r="FW508" s="2"/>
      <c r="FX508" s="2"/>
      <c r="FY508" s="2"/>
      <c r="FZ508" s="2"/>
      <c r="GA508" s="2"/>
      <c r="GB508" s="2"/>
      <c r="GC508" s="2"/>
      <c r="GD508" s="2"/>
      <c r="GE508" s="2"/>
      <c r="GF508" s="2"/>
      <c r="GG508" s="2"/>
      <c r="GH508" s="2"/>
      <c r="GI508" s="2"/>
      <c r="GJ508" s="2"/>
      <c r="GK508" s="2"/>
      <c r="GL508" s="2"/>
      <c r="GM508" s="2"/>
      <c r="GN508" s="2"/>
      <c r="GO508" s="2"/>
      <c r="GP508" s="2"/>
      <c r="GQ508" s="2"/>
      <c r="GR508" s="2"/>
      <c r="GS508" s="2"/>
      <c r="GT508" s="2"/>
      <c r="GU508" s="2"/>
      <c r="GV508" s="2"/>
      <c r="GW508" s="2"/>
      <c r="GX508" s="2"/>
      <c r="GY508" s="2"/>
      <c r="GZ508" s="2"/>
      <c r="HA508" s="2"/>
      <c r="HB508" s="2"/>
      <c r="HC508" s="2"/>
      <c r="HD508" s="2"/>
      <c r="HE508" s="2"/>
      <c r="HF508" s="2"/>
      <c r="HG508" s="2"/>
      <c r="HH508" s="2"/>
      <c r="HI508" s="2"/>
      <c r="HJ508" s="2"/>
      <c r="HK508" s="2"/>
      <c r="HL508" s="2"/>
      <c r="HM508" s="2"/>
      <c r="HN508" s="2"/>
      <c r="HO508" s="2"/>
      <c r="HP508" s="2"/>
      <c r="HQ508" s="2"/>
      <c r="HR508" s="2"/>
      <c r="HS508" s="2"/>
      <c r="HT508" s="2"/>
      <c r="HU508" s="2"/>
      <c r="HV508" s="2"/>
      <c r="HW508" s="2"/>
      <c r="HX508" s="2"/>
      <c r="HY508" s="2"/>
      <c r="HZ508" s="2"/>
      <c r="IA508" s="2"/>
      <c r="IB508" s="2"/>
      <c r="IC508" s="2"/>
      <c r="ID508" s="2"/>
      <c r="IE508" s="2"/>
      <c r="IF508" s="2"/>
      <c r="IG508" s="2"/>
      <c r="IH508" s="2"/>
      <c r="II508" s="2"/>
      <c r="IJ508" s="2"/>
      <c r="IK508" s="2"/>
      <c r="IL508" s="2"/>
      <c r="IM508" s="2"/>
      <c r="IN508" s="2"/>
      <c r="IO508" s="2"/>
      <c r="IP508" s="2"/>
      <c r="IQ508" s="2"/>
      <c r="IR508" s="2"/>
      <c r="IS508" s="2"/>
      <c r="IT508" s="2"/>
      <c r="IU508" s="2"/>
      <c r="IV508" s="2"/>
    </row>
    <row r="509" spans="1:256" ht="45" customHeight="1" thickTop="1" thickBot="1" x14ac:dyDescent="0.55000000000000004">
      <c r="B509" s="29"/>
      <c r="C509" s="157" t="s">
        <v>574</v>
      </c>
      <c r="D509" s="187" t="s">
        <v>575</v>
      </c>
      <c r="E509" s="159"/>
      <c r="F509" s="160"/>
      <c r="G509" s="38"/>
      <c r="H509" s="38"/>
      <c r="I509" s="38">
        <f>I510+I516</f>
        <v>550</v>
      </c>
      <c r="J509" s="38">
        <f>J510+J516</f>
        <v>550</v>
      </c>
      <c r="K509" s="38">
        <f t="shared" ref="K509:M509" si="50">K510+K516</f>
        <v>0</v>
      </c>
      <c r="L509" s="38">
        <f t="shared" si="50"/>
        <v>0</v>
      </c>
      <c r="M509" s="38">
        <f t="shared" si="50"/>
        <v>0</v>
      </c>
      <c r="N509" s="38"/>
      <c r="O509" s="38"/>
      <c r="P509" s="145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362"/>
      <c r="AV509" s="362"/>
      <c r="AW509" s="362"/>
      <c r="AX509" s="362"/>
      <c r="AY509" s="362"/>
      <c r="AZ509" s="362"/>
      <c r="BA509" s="362"/>
      <c r="BB509" s="362"/>
      <c r="BC509" s="362"/>
      <c r="BD509" s="362"/>
      <c r="BE509" s="362"/>
      <c r="BF509" s="362"/>
      <c r="BG509" s="362"/>
      <c r="BH509" s="362"/>
      <c r="BI509" s="362"/>
      <c r="BJ509" s="362"/>
      <c r="BK509" s="362"/>
      <c r="BL509" s="362"/>
      <c r="BM509" s="362"/>
      <c r="BN509" s="362"/>
      <c r="BO509" s="362"/>
      <c r="BP509" s="362"/>
      <c r="BQ509" s="362"/>
      <c r="BR509" s="362"/>
      <c r="BS509" s="362"/>
      <c r="BT509" s="362"/>
      <c r="BU509" s="362"/>
      <c r="BV509" s="362"/>
      <c r="BW509" s="362"/>
      <c r="BX509" s="362"/>
      <c r="BY509" s="362"/>
      <c r="BZ509" s="362"/>
      <c r="CA509" s="362"/>
      <c r="CB509" s="362"/>
      <c r="CC509" s="362"/>
      <c r="CD509" s="362"/>
      <c r="CE509" s="362"/>
      <c r="CF509" s="362"/>
      <c r="CG509" s="362"/>
      <c r="CH509" s="362"/>
      <c r="CI509" s="362"/>
      <c r="CJ509" s="362"/>
      <c r="CK509" s="362"/>
      <c r="CL509" s="362"/>
      <c r="CM509" s="362"/>
      <c r="CN509" s="362"/>
      <c r="CO509" s="362"/>
      <c r="CP509" s="362"/>
      <c r="CQ509" s="362"/>
      <c r="CR509" s="362"/>
      <c r="CS509" s="362"/>
      <c r="CT509" s="362"/>
      <c r="CU509" s="362"/>
      <c r="CV509" s="362"/>
      <c r="CW509" s="362"/>
      <c r="CX509" s="362"/>
      <c r="CY509" s="362"/>
      <c r="CZ509" s="362"/>
      <c r="DA509" s="362"/>
      <c r="DB509" s="362"/>
      <c r="DC509" s="362"/>
      <c r="DD509" s="362"/>
      <c r="DE509" s="362"/>
      <c r="DF509" s="362"/>
      <c r="DG509" s="362"/>
      <c r="DH509" s="362"/>
      <c r="DI509" s="362"/>
      <c r="DJ509" s="362"/>
      <c r="DK509" s="362"/>
      <c r="DL509" s="362"/>
      <c r="DM509" s="362"/>
      <c r="DN509" s="362"/>
      <c r="DO509" s="362"/>
      <c r="DP509" s="362"/>
      <c r="DQ509" s="362"/>
      <c r="DR509" s="362"/>
      <c r="DS509" s="362"/>
      <c r="DT509" s="362"/>
      <c r="DU509" s="362"/>
      <c r="DV509" s="362"/>
      <c r="DW509" s="362"/>
      <c r="DX509" s="362"/>
      <c r="DY509" s="362"/>
      <c r="DZ509" s="362"/>
      <c r="EA509" s="362"/>
      <c r="EB509" s="362"/>
      <c r="EC509" s="362"/>
      <c r="ED509" s="362"/>
      <c r="EE509" s="362"/>
      <c r="EF509" s="362"/>
      <c r="EG509" s="362"/>
      <c r="EH509" s="362"/>
      <c r="EI509" s="362"/>
      <c r="EJ509" s="362"/>
      <c r="EK509" s="362"/>
      <c r="EL509" s="362"/>
      <c r="EM509" s="362"/>
      <c r="EN509" s="362"/>
      <c r="EO509" s="362"/>
      <c r="EP509" s="362"/>
      <c r="EQ509" s="362"/>
      <c r="ER509" s="362"/>
      <c r="ES509" s="362"/>
      <c r="ET509" s="362"/>
      <c r="EU509" s="362"/>
      <c r="EV509" s="362"/>
      <c r="EW509" s="362"/>
      <c r="EX509" s="362"/>
      <c r="EY509" s="362"/>
      <c r="EZ509" s="362"/>
      <c r="FA509" s="362"/>
      <c r="FB509" s="362"/>
      <c r="FC509" s="362"/>
      <c r="FD509" s="362"/>
      <c r="FE509" s="362"/>
      <c r="FF509" s="362"/>
      <c r="FG509" s="362"/>
      <c r="FH509" s="362"/>
      <c r="FI509" s="362"/>
      <c r="FJ509" s="362"/>
      <c r="FK509" s="362"/>
      <c r="FL509" s="362"/>
      <c r="FM509" s="362"/>
      <c r="FN509" s="362"/>
      <c r="FO509" s="362"/>
      <c r="FP509" s="362"/>
      <c r="FQ509" s="362"/>
      <c r="FR509" s="362"/>
      <c r="FS509" s="362"/>
      <c r="FT509" s="362"/>
      <c r="FU509" s="362"/>
      <c r="FV509" s="362"/>
      <c r="FW509" s="362"/>
      <c r="FX509" s="362"/>
      <c r="FY509" s="362"/>
      <c r="FZ509" s="362"/>
      <c r="GA509" s="362"/>
      <c r="GB509" s="362"/>
      <c r="GC509" s="362"/>
      <c r="GD509" s="362"/>
      <c r="GE509" s="362"/>
      <c r="GF509" s="362"/>
      <c r="GG509" s="362"/>
      <c r="GH509" s="362"/>
      <c r="GI509" s="362"/>
      <c r="GJ509" s="362"/>
      <c r="GK509" s="362"/>
      <c r="GL509" s="362"/>
      <c r="GM509" s="362"/>
      <c r="GN509" s="362"/>
      <c r="GO509" s="362"/>
      <c r="GP509" s="362"/>
      <c r="GQ509" s="362"/>
      <c r="GR509" s="362"/>
      <c r="GS509" s="362"/>
      <c r="GT509" s="362"/>
      <c r="GU509" s="362"/>
      <c r="GV509" s="362"/>
      <c r="GW509" s="362"/>
      <c r="GX509" s="362"/>
      <c r="GY509" s="362"/>
      <c r="GZ509" s="362"/>
      <c r="HA509" s="362"/>
      <c r="HB509" s="362"/>
      <c r="HC509" s="362"/>
      <c r="HD509" s="362"/>
      <c r="HE509" s="362"/>
      <c r="HF509" s="362"/>
      <c r="HG509" s="362"/>
      <c r="HH509" s="362"/>
      <c r="HI509" s="362"/>
      <c r="HJ509" s="362"/>
      <c r="HK509" s="362"/>
      <c r="HL509" s="362"/>
      <c r="HM509" s="362"/>
      <c r="HN509" s="362"/>
      <c r="HO509" s="362"/>
      <c r="HP509" s="362"/>
      <c r="HQ509" s="362"/>
      <c r="HR509" s="362"/>
      <c r="HS509" s="362"/>
      <c r="HT509" s="362"/>
      <c r="HU509" s="362"/>
      <c r="HV509" s="362"/>
      <c r="HW509" s="362"/>
      <c r="HX509" s="362"/>
      <c r="HY509" s="362"/>
      <c r="HZ509" s="362"/>
      <c r="IA509" s="362"/>
      <c r="IB509" s="362"/>
      <c r="IC509" s="362"/>
      <c r="ID509" s="362"/>
      <c r="IE509" s="362"/>
      <c r="IF509" s="362"/>
      <c r="IG509" s="362"/>
      <c r="IH509" s="362"/>
      <c r="II509" s="362"/>
      <c r="IJ509" s="362"/>
      <c r="IK509" s="362"/>
      <c r="IL509" s="362"/>
      <c r="IM509" s="362"/>
      <c r="IN509" s="362"/>
      <c r="IO509" s="362"/>
      <c r="IP509" s="362"/>
      <c r="IQ509" s="362"/>
      <c r="IR509" s="362"/>
      <c r="IS509" s="362"/>
      <c r="IT509" s="362"/>
      <c r="IU509" s="362"/>
      <c r="IV509" s="362"/>
    </row>
    <row r="510" spans="1:256" ht="45" customHeight="1" thickTop="1" x14ac:dyDescent="0.5">
      <c r="B510" s="29"/>
      <c r="C510" s="50" t="s">
        <v>576</v>
      </c>
      <c r="D510" s="162" t="s">
        <v>577</v>
      </c>
      <c r="E510" s="52"/>
      <c r="F510" s="193"/>
      <c r="G510" s="78"/>
      <c r="H510" s="78"/>
      <c r="I510" s="78">
        <f>SUM(I511:I514)</f>
        <v>200</v>
      </c>
      <c r="J510" s="78">
        <f>SUM(J511:J514)</f>
        <v>200</v>
      </c>
      <c r="K510" s="78">
        <f>SUM(K511:K514)</f>
        <v>0</v>
      </c>
      <c r="L510" s="78"/>
      <c r="M510" s="78"/>
      <c r="N510" s="78"/>
      <c r="O510" s="78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2"/>
      <c r="BR510" s="2"/>
      <c r="BS510" s="2"/>
      <c r="BT510" s="2"/>
      <c r="BU510" s="2"/>
      <c r="BV510" s="2"/>
      <c r="BW510" s="2"/>
      <c r="BX510" s="2"/>
      <c r="BY510" s="2"/>
      <c r="BZ510" s="2"/>
      <c r="CA510" s="2"/>
      <c r="CB510" s="2"/>
      <c r="CC510" s="2"/>
      <c r="CD510" s="2"/>
      <c r="CE510" s="2"/>
      <c r="CF510" s="2"/>
      <c r="CG510" s="2"/>
      <c r="CH510" s="2"/>
      <c r="CI510" s="2"/>
      <c r="CJ510" s="2"/>
      <c r="CK510" s="2"/>
      <c r="CL510" s="2"/>
      <c r="CM510" s="2"/>
      <c r="CN510" s="2"/>
      <c r="CO510" s="2"/>
      <c r="CP510" s="2"/>
      <c r="CQ510" s="2"/>
      <c r="CR510" s="2"/>
      <c r="CS510" s="2"/>
      <c r="CT510" s="2"/>
      <c r="CU510" s="2"/>
      <c r="CV510" s="2"/>
      <c r="CW510" s="2"/>
      <c r="CX510" s="2"/>
      <c r="CY510" s="2"/>
      <c r="CZ510" s="2"/>
      <c r="DA510" s="2"/>
      <c r="DB510" s="2"/>
      <c r="DC510" s="2"/>
      <c r="DD510" s="2"/>
      <c r="DE510" s="2"/>
      <c r="DF510" s="2"/>
      <c r="DG510" s="2"/>
      <c r="DH510" s="2"/>
      <c r="DI510" s="2"/>
      <c r="DJ510" s="2"/>
      <c r="DK510" s="2"/>
      <c r="DL510" s="2"/>
      <c r="DM510" s="2"/>
      <c r="DN510" s="2"/>
      <c r="DO510" s="2"/>
      <c r="DP510" s="2"/>
      <c r="DQ510" s="2"/>
      <c r="DR510" s="2"/>
      <c r="DS510" s="2"/>
      <c r="DT510" s="2"/>
      <c r="DU510" s="2"/>
      <c r="DV510" s="2"/>
      <c r="DW510" s="2"/>
      <c r="DX510" s="2"/>
      <c r="DY510" s="2"/>
      <c r="DZ510" s="2"/>
      <c r="EA510" s="2"/>
      <c r="EB510" s="2"/>
      <c r="EC510" s="2"/>
      <c r="ED510" s="2"/>
      <c r="EE510" s="2"/>
      <c r="EF510" s="2"/>
      <c r="EG510" s="2"/>
      <c r="EH510" s="2"/>
      <c r="EI510" s="2"/>
      <c r="EJ510" s="2"/>
      <c r="EK510" s="2"/>
      <c r="EL510" s="2"/>
      <c r="EM510" s="2"/>
      <c r="EN510" s="2"/>
      <c r="EO510" s="2"/>
      <c r="EP510" s="2"/>
      <c r="EQ510" s="2"/>
      <c r="ER510" s="2"/>
      <c r="ES510" s="2"/>
      <c r="ET510" s="2"/>
      <c r="EU510" s="2"/>
      <c r="EV510" s="2"/>
      <c r="EW510" s="2"/>
      <c r="EX510" s="2"/>
      <c r="EY510" s="2"/>
      <c r="EZ510" s="2"/>
      <c r="FA510" s="2"/>
      <c r="FB510" s="2"/>
      <c r="FC510" s="2"/>
      <c r="FD510" s="2"/>
      <c r="FE510" s="2"/>
      <c r="FF510" s="2"/>
      <c r="FG510" s="2"/>
      <c r="FH510" s="2"/>
      <c r="FI510" s="2"/>
      <c r="FJ510" s="2"/>
      <c r="FK510" s="2"/>
      <c r="FL510" s="2"/>
      <c r="FM510" s="2"/>
      <c r="FN510" s="2"/>
      <c r="FO510" s="2"/>
      <c r="FP510" s="2"/>
      <c r="FQ510" s="2"/>
      <c r="FR510" s="2"/>
      <c r="FS510" s="2"/>
      <c r="FT510" s="2"/>
      <c r="FU510" s="2"/>
      <c r="FV510" s="2"/>
      <c r="FW510" s="2"/>
      <c r="FX510" s="2"/>
      <c r="FY510" s="2"/>
      <c r="FZ510" s="2"/>
      <c r="GA510" s="2"/>
      <c r="GB510" s="2"/>
      <c r="GC510" s="2"/>
      <c r="GD510" s="2"/>
      <c r="GE510" s="2"/>
      <c r="GF510" s="2"/>
      <c r="GG510" s="2"/>
      <c r="GH510" s="2"/>
      <c r="GI510" s="2"/>
      <c r="GJ510" s="2"/>
      <c r="GK510" s="2"/>
      <c r="GL510" s="2"/>
      <c r="GM510" s="2"/>
      <c r="GN510" s="2"/>
      <c r="GO510" s="2"/>
      <c r="GP510" s="2"/>
      <c r="GQ510" s="2"/>
      <c r="GR510" s="2"/>
      <c r="GS510" s="2"/>
      <c r="GT510" s="2"/>
      <c r="GU510" s="2"/>
      <c r="GV510" s="2"/>
      <c r="GW510" s="2"/>
      <c r="GX510" s="2"/>
      <c r="GY510" s="2"/>
      <c r="GZ510" s="2"/>
      <c r="HA510" s="2"/>
      <c r="HB510" s="2"/>
      <c r="HC510" s="2"/>
      <c r="HD510" s="2"/>
      <c r="HE510" s="2"/>
      <c r="HF510" s="2"/>
      <c r="HG510" s="2"/>
      <c r="HH510" s="2"/>
      <c r="HI510" s="2"/>
      <c r="HJ510" s="2"/>
      <c r="HK510" s="2"/>
      <c r="HL510" s="2"/>
      <c r="HM510" s="2"/>
      <c r="HN510" s="2"/>
      <c r="HO510" s="2"/>
      <c r="HP510" s="2"/>
      <c r="HQ510" s="2"/>
      <c r="HR510" s="2"/>
      <c r="HS510" s="2"/>
      <c r="HT510" s="2"/>
      <c r="HU510" s="2"/>
      <c r="HV510" s="2"/>
      <c r="HW510" s="2"/>
      <c r="HX510" s="2"/>
      <c r="HY510" s="2"/>
      <c r="HZ510" s="2"/>
      <c r="IA510" s="2"/>
      <c r="IB510" s="2"/>
      <c r="IC510" s="2"/>
      <c r="ID510" s="2"/>
      <c r="IE510" s="2"/>
      <c r="IF510" s="2"/>
      <c r="IG510" s="2"/>
      <c r="IH510" s="2"/>
      <c r="II510" s="2"/>
      <c r="IJ510" s="2"/>
      <c r="IK510" s="2"/>
      <c r="IL510" s="2"/>
      <c r="IM510" s="2"/>
      <c r="IN510" s="2"/>
      <c r="IO510" s="2"/>
      <c r="IP510" s="2"/>
      <c r="IQ510" s="2"/>
      <c r="IR510" s="2"/>
      <c r="IS510" s="2"/>
      <c r="IT510" s="2"/>
      <c r="IU510" s="2"/>
      <c r="IV510" s="2"/>
    </row>
    <row r="511" spans="1:256" ht="45" customHeight="1" x14ac:dyDescent="0.5">
      <c r="B511" s="86"/>
      <c r="C511" s="146"/>
      <c r="D511" s="163"/>
      <c r="E511" s="57" t="s">
        <v>19</v>
      </c>
      <c r="F511" s="143" t="s">
        <v>356</v>
      </c>
      <c r="G511" s="250"/>
      <c r="H511" s="75"/>
      <c r="I511" s="75">
        <v>50</v>
      </c>
      <c r="J511" s="75">
        <v>50</v>
      </c>
      <c r="K511" s="75"/>
      <c r="L511" s="75"/>
      <c r="M511" s="75"/>
      <c r="N511" s="75"/>
      <c r="O511" s="75"/>
      <c r="P511" s="145"/>
      <c r="Q511" s="145"/>
      <c r="R511" s="145"/>
      <c r="S511" s="145"/>
      <c r="T511" s="145"/>
      <c r="U511" s="145"/>
      <c r="V511" s="145"/>
      <c r="W511" s="145"/>
      <c r="X511" s="145"/>
      <c r="Y511" s="145"/>
      <c r="Z511" s="145"/>
      <c r="AA511" s="145"/>
      <c r="AB511" s="145"/>
      <c r="AC511" s="145"/>
      <c r="AD511" s="145"/>
      <c r="AE511" s="145"/>
      <c r="AF511" s="145"/>
      <c r="AG511" s="145"/>
      <c r="AH511" s="145"/>
      <c r="AI511" s="145"/>
      <c r="AJ511" s="145"/>
      <c r="AK511" s="145"/>
      <c r="AL511" s="145"/>
      <c r="AM511" s="145"/>
      <c r="AN511" s="145"/>
      <c r="AO511" s="145"/>
      <c r="AP511" s="145"/>
      <c r="AQ511" s="145"/>
      <c r="AR511" s="145"/>
      <c r="AS511" s="145"/>
      <c r="AT511" s="145"/>
      <c r="AU511" s="145"/>
      <c r="AV511" s="145"/>
      <c r="AW511" s="145"/>
      <c r="AX511" s="145"/>
      <c r="AY511" s="145"/>
      <c r="AZ511" s="145"/>
      <c r="BA511" s="145"/>
      <c r="BB511" s="145"/>
      <c r="BC511" s="145"/>
      <c r="BD511" s="145"/>
      <c r="BE511" s="145"/>
      <c r="BF511" s="145"/>
      <c r="BG511" s="145"/>
      <c r="BH511" s="145"/>
      <c r="BI511" s="145"/>
      <c r="BJ511" s="145"/>
      <c r="BK511" s="145"/>
      <c r="BL511" s="145"/>
      <c r="BM511" s="145"/>
      <c r="BN511" s="145"/>
      <c r="BO511" s="145"/>
      <c r="BP511" s="145"/>
      <c r="BQ511" s="145"/>
      <c r="BR511" s="145"/>
      <c r="BS511" s="145"/>
      <c r="BT511" s="145"/>
      <c r="BU511" s="145"/>
      <c r="BV511" s="145"/>
      <c r="BW511" s="145"/>
      <c r="BX511" s="145"/>
      <c r="BY511" s="145"/>
      <c r="BZ511" s="145"/>
      <c r="CA511" s="145"/>
      <c r="CB511" s="145"/>
      <c r="CC511" s="145"/>
      <c r="CD511" s="145"/>
      <c r="CE511" s="145"/>
      <c r="CF511" s="145"/>
      <c r="CG511" s="145"/>
      <c r="CH511" s="145"/>
      <c r="CI511" s="145"/>
      <c r="CJ511" s="145"/>
      <c r="CK511" s="145"/>
      <c r="CL511" s="145"/>
      <c r="CM511" s="145"/>
      <c r="CN511" s="145"/>
      <c r="CO511" s="145"/>
      <c r="CP511" s="145"/>
      <c r="CQ511" s="145"/>
      <c r="CR511" s="145"/>
      <c r="CS511" s="145"/>
      <c r="CT511" s="145"/>
      <c r="CU511" s="145"/>
      <c r="CV511" s="145"/>
      <c r="CW511" s="145"/>
      <c r="CX511" s="145"/>
      <c r="CY511" s="145"/>
      <c r="CZ511" s="145"/>
      <c r="DA511" s="145"/>
      <c r="DB511" s="145"/>
      <c r="DC511" s="145"/>
      <c r="DD511" s="145"/>
      <c r="DE511" s="145"/>
      <c r="DF511" s="145"/>
      <c r="DG511" s="145"/>
      <c r="DH511" s="145"/>
      <c r="DI511" s="145"/>
      <c r="DJ511" s="145"/>
      <c r="DK511" s="145"/>
      <c r="DL511" s="145"/>
      <c r="DM511" s="145"/>
      <c r="DN511" s="145"/>
      <c r="DO511" s="145"/>
      <c r="DP511" s="145"/>
      <c r="DQ511" s="145"/>
      <c r="DR511" s="145"/>
      <c r="DS511" s="145"/>
      <c r="DT511" s="145"/>
      <c r="DU511" s="145"/>
      <c r="DV511" s="145"/>
      <c r="DW511" s="145"/>
      <c r="DX511" s="145"/>
      <c r="DY511" s="145"/>
      <c r="DZ511" s="145"/>
      <c r="EA511" s="145"/>
      <c r="EB511" s="145"/>
      <c r="EC511" s="145"/>
      <c r="ED511" s="145"/>
      <c r="EE511" s="145"/>
      <c r="EF511" s="145"/>
      <c r="EG511" s="145"/>
      <c r="EH511" s="145"/>
      <c r="EI511" s="145"/>
      <c r="EJ511" s="145"/>
      <c r="EK511" s="145"/>
      <c r="EL511" s="145"/>
      <c r="EM511" s="145"/>
      <c r="EN511" s="145"/>
      <c r="EO511" s="145"/>
      <c r="EP511" s="145"/>
      <c r="EQ511" s="145"/>
      <c r="ER511" s="145"/>
      <c r="ES511" s="145"/>
      <c r="ET511" s="145"/>
      <c r="EU511" s="145"/>
      <c r="EV511" s="145"/>
      <c r="EW511" s="145"/>
      <c r="EX511" s="145"/>
      <c r="EY511" s="145"/>
      <c r="EZ511" s="145"/>
      <c r="FA511" s="145"/>
      <c r="FB511" s="145"/>
      <c r="FC511" s="145"/>
      <c r="FD511" s="145"/>
      <c r="FE511" s="145"/>
      <c r="FF511" s="145"/>
      <c r="FG511" s="145"/>
      <c r="FH511" s="145"/>
      <c r="FI511" s="145"/>
      <c r="FJ511" s="145"/>
      <c r="FK511" s="145"/>
      <c r="FL511" s="145"/>
      <c r="FM511" s="145"/>
      <c r="FN511" s="145"/>
      <c r="FO511" s="145"/>
      <c r="FP511" s="145"/>
      <c r="FQ511" s="145"/>
      <c r="FR511" s="145"/>
      <c r="FS511" s="145"/>
      <c r="FT511" s="145"/>
      <c r="FU511" s="145"/>
      <c r="FV511" s="145"/>
      <c r="FW511" s="145"/>
      <c r="FX511" s="145"/>
      <c r="FY511" s="145"/>
      <c r="FZ511" s="145"/>
      <c r="GA511" s="145"/>
      <c r="GB511" s="145"/>
      <c r="GC511" s="145"/>
      <c r="GD511" s="145"/>
      <c r="GE511" s="145"/>
      <c r="GF511" s="145"/>
      <c r="GG511" s="145"/>
      <c r="GH511" s="145"/>
      <c r="GI511" s="145"/>
      <c r="GJ511" s="145"/>
      <c r="GK511" s="145"/>
      <c r="GL511" s="145"/>
      <c r="GM511" s="145"/>
      <c r="GN511" s="145"/>
      <c r="GO511" s="145"/>
      <c r="GP511" s="145"/>
      <c r="GQ511" s="145"/>
      <c r="GR511" s="145"/>
      <c r="GS511" s="145"/>
      <c r="GT511" s="145"/>
      <c r="GU511" s="145"/>
      <c r="GV511" s="145"/>
      <c r="GW511" s="145"/>
      <c r="GX511" s="145"/>
      <c r="GY511" s="145"/>
      <c r="GZ511" s="145"/>
      <c r="HA511" s="145"/>
      <c r="HB511" s="145"/>
      <c r="HC511" s="145"/>
      <c r="HD511" s="145"/>
      <c r="HE511" s="145"/>
      <c r="HF511" s="145"/>
      <c r="HG511" s="145"/>
      <c r="HH511" s="145"/>
      <c r="HI511" s="145"/>
      <c r="HJ511" s="145"/>
      <c r="HK511" s="145"/>
      <c r="HL511" s="145"/>
      <c r="HM511" s="145"/>
      <c r="HN511" s="145"/>
      <c r="HO511" s="145"/>
      <c r="HP511" s="145"/>
      <c r="HQ511" s="145"/>
      <c r="HR511" s="145"/>
      <c r="HS511" s="145"/>
      <c r="HT511" s="145"/>
      <c r="HU511" s="145"/>
      <c r="HV511" s="145"/>
      <c r="HW511" s="145"/>
      <c r="HX511" s="145"/>
      <c r="HY511" s="145"/>
      <c r="HZ511" s="145"/>
      <c r="IA511" s="145"/>
      <c r="IB511" s="145"/>
      <c r="IC511" s="145"/>
      <c r="ID511" s="145"/>
      <c r="IE511" s="145"/>
      <c r="IF511" s="145"/>
      <c r="IG511" s="145"/>
      <c r="IH511" s="145"/>
      <c r="II511" s="145"/>
      <c r="IJ511" s="145"/>
      <c r="IK511" s="145"/>
      <c r="IL511" s="145"/>
      <c r="IM511" s="145"/>
      <c r="IN511" s="145"/>
      <c r="IO511" s="145"/>
      <c r="IP511" s="145"/>
      <c r="IQ511" s="145"/>
      <c r="IR511" s="145"/>
      <c r="IS511" s="145"/>
      <c r="IT511" s="145"/>
      <c r="IU511" s="145"/>
      <c r="IV511" s="145"/>
    </row>
    <row r="512" spans="1:256" ht="45" customHeight="1" x14ac:dyDescent="0.5">
      <c r="B512" s="86"/>
      <c r="C512" s="146"/>
      <c r="D512" s="163"/>
      <c r="E512" s="57" t="s">
        <v>21</v>
      </c>
      <c r="F512" s="143" t="s">
        <v>578</v>
      </c>
      <c r="G512" s="250"/>
      <c r="H512" s="75"/>
      <c r="I512" s="75">
        <v>40</v>
      </c>
      <c r="J512" s="75">
        <v>40</v>
      </c>
      <c r="K512" s="75"/>
      <c r="L512" s="75"/>
      <c r="M512" s="75"/>
      <c r="N512" s="75"/>
      <c r="O512" s="75"/>
      <c r="P512" s="2"/>
      <c r="Q512" s="145"/>
      <c r="R512" s="145"/>
      <c r="S512" s="145"/>
      <c r="T512" s="145"/>
      <c r="U512" s="145"/>
      <c r="V512" s="145"/>
      <c r="W512" s="145"/>
      <c r="X512" s="145"/>
      <c r="Y512" s="145"/>
      <c r="Z512" s="145"/>
      <c r="AA512" s="145"/>
      <c r="AB512" s="145"/>
      <c r="AC512" s="145"/>
      <c r="AD512" s="145"/>
      <c r="AE512" s="145"/>
      <c r="AF512" s="145"/>
      <c r="AG512" s="145"/>
      <c r="AH512" s="145"/>
      <c r="AI512" s="145"/>
      <c r="AJ512" s="145"/>
      <c r="AK512" s="145"/>
      <c r="AL512" s="145"/>
      <c r="AM512" s="145"/>
      <c r="AN512" s="145"/>
      <c r="AO512" s="145"/>
      <c r="AP512" s="145"/>
      <c r="AQ512" s="145"/>
      <c r="AR512" s="145"/>
      <c r="AS512" s="145"/>
      <c r="AT512" s="145"/>
      <c r="AU512" s="145"/>
      <c r="AV512" s="145"/>
      <c r="AW512" s="145"/>
      <c r="AX512" s="145"/>
      <c r="AY512" s="145"/>
      <c r="AZ512" s="145"/>
      <c r="BA512" s="145"/>
      <c r="BB512" s="145"/>
      <c r="BC512" s="145"/>
      <c r="BD512" s="145"/>
      <c r="BE512" s="145"/>
      <c r="BF512" s="145"/>
      <c r="BG512" s="145"/>
      <c r="BH512" s="145"/>
      <c r="BI512" s="145"/>
      <c r="BJ512" s="145"/>
      <c r="BK512" s="145"/>
      <c r="BL512" s="145"/>
      <c r="BM512" s="145"/>
      <c r="BN512" s="145"/>
      <c r="BO512" s="145"/>
      <c r="BP512" s="145"/>
      <c r="BQ512" s="145"/>
      <c r="BR512" s="145"/>
      <c r="BS512" s="145"/>
      <c r="BT512" s="145"/>
      <c r="BU512" s="145"/>
      <c r="BV512" s="145"/>
      <c r="BW512" s="145"/>
      <c r="BX512" s="145"/>
      <c r="BY512" s="145"/>
      <c r="BZ512" s="145"/>
      <c r="CA512" s="145"/>
      <c r="CB512" s="145"/>
      <c r="CC512" s="145"/>
      <c r="CD512" s="145"/>
      <c r="CE512" s="145"/>
      <c r="CF512" s="145"/>
      <c r="CG512" s="145"/>
      <c r="CH512" s="145"/>
      <c r="CI512" s="145"/>
      <c r="CJ512" s="145"/>
      <c r="CK512" s="145"/>
      <c r="CL512" s="145"/>
      <c r="CM512" s="145"/>
      <c r="CN512" s="145"/>
      <c r="CO512" s="145"/>
      <c r="CP512" s="145"/>
      <c r="CQ512" s="145"/>
      <c r="CR512" s="145"/>
      <c r="CS512" s="145"/>
      <c r="CT512" s="145"/>
      <c r="CU512" s="145"/>
      <c r="CV512" s="145"/>
      <c r="CW512" s="145"/>
      <c r="CX512" s="145"/>
      <c r="CY512" s="145"/>
      <c r="CZ512" s="145"/>
      <c r="DA512" s="145"/>
      <c r="DB512" s="145"/>
      <c r="DC512" s="145"/>
      <c r="DD512" s="145"/>
      <c r="DE512" s="145"/>
      <c r="DF512" s="145"/>
      <c r="DG512" s="145"/>
      <c r="DH512" s="145"/>
      <c r="DI512" s="145"/>
      <c r="DJ512" s="145"/>
      <c r="DK512" s="145"/>
      <c r="DL512" s="145"/>
      <c r="DM512" s="145"/>
      <c r="DN512" s="145"/>
      <c r="DO512" s="145"/>
      <c r="DP512" s="145"/>
      <c r="DQ512" s="145"/>
      <c r="DR512" s="145"/>
      <c r="DS512" s="145"/>
      <c r="DT512" s="145"/>
      <c r="DU512" s="145"/>
      <c r="DV512" s="145"/>
      <c r="DW512" s="145"/>
      <c r="DX512" s="145"/>
      <c r="DY512" s="145"/>
      <c r="DZ512" s="145"/>
      <c r="EA512" s="145"/>
      <c r="EB512" s="145"/>
      <c r="EC512" s="145"/>
      <c r="ED512" s="145"/>
      <c r="EE512" s="145"/>
      <c r="EF512" s="145"/>
      <c r="EG512" s="145"/>
      <c r="EH512" s="145"/>
      <c r="EI512" s="145"/>
      <c r="EJ512" s="145"/>
      <c r="EK512" s="145"/>
      <c r="EL512" s="145"/>
      <c r="EM512" s="145"/>
      <c r="EN512" s="145"/>
      <c r="EO512" s="145"/>
      <c r="EP512" s="145"/>
      <c r="EQ512" s="145"/>
      <c r="ER512" s="145"/>
      <c r="ES512" s="145"/>
      <c r="ET512" s="145"/>
      <c r="EU512" s="145"/>
      <c r="EV512" s="145"/>
      <c r="EW512" s="145"/>
      <c r="EX512" s="145"/>
      <c r="EY512" s="145"/>
      <c r="EZ512" s="145"/>
      <c r="FA512" s="145"/>
      <c r="FB512" s="145"/>
      <c r="FC512" s="145"/>
      <c r="FD512" s="145"/>
      <c r="FE512" s="145"/>
      <c r="FF512" s="145"/>
      <c r="FG512" s="145"/>
      <c r="FH512" s="145"/>
      <c r="FI512" s="145"/>
      <c r="FJ512" s="145"/>
      <c r="FK512" s="145"/>
      <c r="FL512" s="145"/>
      <c r="FM512" s="145"/>
      <c r="FN512" s="145"/>
      <c r="FO512" s="145"/>
      <c r="FP512" s="145"/>
      <c r="FQ512" s="145"/>
      <c r="FR512" s="145"/>
      <c r="FS512" s="145"/>
      <c r="FT512" s="145"/>
      <c r="FU512" s="145"/>
      <c r="FV512" s="145"/>
      <c r="FW512" s="145"/>
      <c r="FX512" s="145"/>
      <c r="FY512" s="145"/>
      <c r="FZ512" s="145"/>
      <c r="GA512" s="145"/>
      <c r="GB512" s="145"/>
      <c r="GC512" s="145"/>
      <c r="GD512" s="145"/>
      <c r="GE512" s="145"/>
      <c r="GF512" s="145"/>
      <c r="GG512" s="145"/>
      <c r="GH512" s="145"/>
      <c r="GI512" s="145"/>
      <c r="GJ512" s="145"/>
      <c r="GK512" s="145"/>
      <c r="GL512" s="145"/>
      <c r="GM512" s="145"/>
      <c r="GN512" s="145"/>
      <c r="GO512" s="145"/>
      <c r="GP512" s="145"/>
      <c r="GQ512" s="145"/>
      <c r="GR512" s="145"/>
      <c r="GS512" s="145"/>
      <c r="GT512" s="145"/>
      <c r="GU512" s="145"/>
      <c r="GV512" s="145"/>
      <c r="GW512" s="145"/>
      <c r="GX512" s="145"/>
      <c r="GY512" s="145"/>
      <c r="GZ512" s="145"/>
      <c r="HA512" s="145"/>
      <c r="HB512" s="145"/>
      <c r="HC512" s="145"/>
      <c r="HD512" s="145"/>
      <c r="HE512" s="145"/>
      <c r="HF512" s="145"/>
      <c r="HG512" s="145"/>
      <c r="HH512" s="145"/>
      <c r="HI512" s="145"/>
      <c r="HJ512" s="145"/>
      <c r="HK512" s="145"/>
      <c r="HL512" s="145"/>
      <c r="HM512" s="145"/>
      <c r="HN512" s="145"/>
      <c r="HO512" s="145"/>
      <c r="HP512" s="145"/>
      <c r="HQ512" s="145"/>
      <c r="HR512" s="145"/>
      <c r="HS512" s="145"/>
      <c r="HT512" s="145"/>
      <c r="HU512" s="145"/>
      <c r="HV512" s="145"/>
      <c r="HW512" s="145"/>
      <c r="HX512" s="145"/>
      <c r="HY512" s="145"/>
      <c r="HZ512" s="145"/>
      <c r="IA512" s="145"/>
      <c r="IB512" s="145"/>
      <c r="IC512" s="145"/>
      <c r="ID512" s="145"/>
      <c r="IE512" s="145"/>
      <c r="IF512" s="145"/>
      <c r="IG512" s="145"/>
      <c r="IH512" s="145"/>
      <c r="II512" s="145"/>
      <c r="IJ512" s="145"/>
      <c r="IK512" s="145"/>
      <c r="IL512" s="145"/>
      <c r="IM512" s="145"/>
      <c r="IN512" s="145"/>
      <c r="IO512" s="145"/>
      <c r="IP512" s="145"/>
      <c r="IQ512" s="145"/>
      <c r="IR512" s="145"/>
      <c r="IS512" s="145"/>
      <c r="IT512" s="145"/>
      <c r="IU512" s="145"/>
      <c r="IV512" s="145"/>
    </row>
    <row r="513" spans="1:256" ht="45" customHeight="1" x14ac:dyDescent="0.5">
      <c r="B513" s="86"/>
      <c r="C513" s="146"/>
      <c r="D513" s="182"/>
      <c r="E513" s="57" t="s">
        <v>77</v>
      </c>
      <c r="F513" s="143" t="s">
        <v>579</v>
      </c>
      <c r="G513" s="357"/>
      <c r="H513" s="75"/>
      <c r="I513" s="75">
        <v>10</v>
      </c>
      <c r="J513" s="75">
        <v>10</v>
      </c>
      <c r="K513" s="75"/>
      <c r="L513" s="75"/>
      <c r="M513" s="75"/>
      <c r="N513" s="75"/>
      <c r="O513" s="75"/>
      <c r="P513" s="145"/>
      <c r="Q513" s="145"/>
      <c r="R513" s="145"/>
      <c r="S513" s="145"/>
      <c r="T513" s="145"/>
      <c r="U513" s="145"/>
      <c r="V513" s="145"/>
      <c r="W513" s="145"/>
      <c r="X513" s="145"/>
      <c r="Y513" s="145"/>
      <c r="Z513" s="145"/>
      <c r="AA513" s="145"/>
      <c r="AB513" s="145"/>
      <c r="AC513" s="145"/>
      <c r="AD513" s="145"/>
      <c r="AE513" s="145"/>
      <c r="AF513" s="145"/>
      <c r="AG513" s="145"/>
      <c r="AH513" s="145"/>
      <c r="AI513" s="145"/>
      <c r="AJ513" s="145"/>
      <c r="AK513" s="145"/>
      <c r="AL513" s="145"/>
      <c r="AM513" s="145"/>
      <c r="AN513" s="145"/>
      <c r="AO513" s="145"/>
      <c r="AP513" s="145"/>
      <c r="AQ513" s="145"/>
      <c r="AR513" s="145"/>
      <c r="AS513" s="145"/>
      <c r="AT513" s="145"/>
      <c r="AU513" s="145"/>
      <c r="AV513" s="145"/>
      <c r="AW513" s="145"/>
      <c r="AX513" s="145"/>
      <c r="AY513" s="145"/>
      <c r="AZ513" s="145"/>
      <c r="BA513" s="145"/>
      <c r="BB513" s="145"/>
      <c r="BC513" s="145"/>
      <c r="BD513" s="145"/>
      <c r="BE513" s="145"/>
      <c r="BF513" s="145"/>
      <c r="BG513" s="145"/>
      <c r="BH513" s="145"/>
      <c r="BI513" s="145"/>
      <c r="BJ513" s="145"/>
      <c r="BK513" s="145"/>
      <c r="BL513" s="145"/>
      <c r="BM513" s="145"/>
      <c r="BN513" s="145"/>
      <c r="BO513" s="145"/>
      <c r="BP513" s="145"/>
      <c r="BQ513" s="145"/>
      <c r="BR513" s="145"/>
      <c r="BS513" s="145"/>
      <c r="BT513" s="145"/>
      <c r="BU513" s="145"/>
      <c r="BV513" s="145"/>
      <c r="BW513" s="145"/>
      <c r="BX513" s="145"/>
      <c r="BY513" s="145"/>
      <c r="BZ513" s="145"/>
      <c r="CA513" s="145"/>
      <c r="CB513" s="145"/>
      <c r="CC513" s="145"/>
      <c r="CD513" s="145"/>
      <c r="CE513" s="145"/>
      <c r="CF513" s="145"/>
      <c r="CG513" s="145"/>
      <c r="CH513" s="145"/>
      <c r="CI513" s="145"/>
      <c r="CJ513" s="145"/>
      <c r="CK513" s="145"/>
      <c r="CL513" s="145"/>
      <c r="CM513" s="145"/>
      <c r="CN513" s="145"/>
      <c r="CO513" s="145"/>
      <c r="CP513" s="145"/>
      <c r="CQ513" s="145"/>
      <c r="CR513" s="145"/>
      <c r="CS513" s="145"/>
      <c r="CT513" s="145"/>
      <c r="CU513" s="145"/>
      <c r="CV513" s="145"/>
      <c r="CW513" s="145"/>
      <c r="CX513" s="145"/>
      <c r="CY513" s="145"/>
      <c r="CZ513" s="145"/>
      <c r="DA513" s="145"/>
      <c r="DB513" s="145"/>
      <c r="DC513" s="145"/>
      <c r="DD513" s="145"/>
      <c r="DE513" s="145"/>
      <c r="DF513" s="145"/>
      <c r="DG513" s="145"/>
      <c r="DH513" s="145"/>
      <c r="DI513" s="145"/>
      <c r="DJ513" s="145"/>
      <c r="DK513" s="145"/>
      <c r="DL513" s="145"/>
      <c r="DM513" s="145"/>
      <c r="DN513" s="145"/>
      <c r="DO513" s="145"/>
      <c r="DP513" s="145"/>
      <c r="DQ513" s="145"/>
      <c r="DR513" s="145"/>
      <c r="DS513" s="145"/>
      <c r="DT513" s="145"/>
      <c r="DU513" s="145"/>
      <c r="DV513" s="145"/>
      <c r="DW513" s="145"/>
      <c r="DX513" s="145"/>
      <c r="DY513" s="145"/>
      <c r="DZ513" s="145"/>
      <c r="EA513" s="145"/>
      <c r="EB513" s="145"/>
      <c r="EC513" s="145"/>
      <c r="ED513" s="145"/>
      <c r="EE513" s="145"/>
      <c r="EF513" s="145"/>
      <c r="EG513" s="145"/>
      <c r="EH513" s="145"/>
      <c r="EI513" s="145"/>
      <c r="EJ513" s="145"/>
      <c r="EK513" s="145"/>
      <c r="EL513" s="145"/>
      <c r="EM513" s="145"/>
      <c r="EN513" s="145"/>
      <c r="EO513" s="145"/>
      <c r="EP513" s="145"/>
      <c r="EQ513" s="145"/>
      <c r="ER513" s="145"/>
      <c r="ES513" s="145"/>
      <c r="ET513" s="145"/>
      <c r="EU513" s="145"/>
      <c r="EV513" s="145"/>
      <c r="EW513" s="145"/>
      <c r="EX513" s="145"/>
      <c r="EY513" s="145"/>
      <c r="EZ513" s="145"/>
      <c r="FA513" s="145"/>
      <c r="FB513" s="145"/>
      <c r="FC513" s="145"/>
      <c r="FD513" s="145"/>
      <c r="FE513" s="145"/>
      <c r="FF513" s="145"/>
      <c r="FG513" s="145"/>
      <c r="FH513" s="145"/>
      <c r="FI513" s="145"/>
      <c r="FJ513" s="145"/>
      <c r="FK513" s="145"/>
      <c r="FL513" s="145"/>
      <c r="FM513" s="145"/>
      <c r="FN513" s="145"/>
      <c r="FO513" s="145"/>
      <c r="FP513" s="145"/>
      <c r="FQ513" s="145"/>
      <c r="FR513" s="145"/>
      <c r="FS513" s="145"/>
      <c r="FT513" s="145"/>
      <c r="FU513" s="145"/>
      <c r="FV513" s="145"/>
      <c r="FW513" s="145"/>
      <c r="FX513" s="145"/>
      <c r="FY513" s="145"/>
      <c r="FZ513" s="145"/>
      <c r="GA513" s="145"/>
      <c r="GB513" s="145"/>
      <c r="GC513" s="145"/>
      <c r="GD513" s="145"/>
      <c r="GE513" s="145"/>
      <c r="GF513" s="145"/>
      <c r="GG513" s="145"/>
      <c r="GH513" s="145"/>
      <c r="GI513" s="145"/>
      <c r="GJ513" s="145"/>
      <c r="GK513" s="145"/>
      <c r="GL513" s="145"/>
      <c r="GM513" s="145"/>
      <c r="GN513" s="145"/>
      <c r="GO513" s="145"/>
      <c r="GP513" s="145"/>
      <c r="GQ513" s="145"/>
      <c r="GR513" s="145"/>
      <c r="GS513" s="145"/>
      <c r="GT513" s="145"/>
      <c r="GU513" s="145"/>
      <c r="GV513" s="145"/>
      <c r="GW513" s="145"/>
      <c r="GX513" s="145"/>
      <c r="GY513" s="145"/>
      <c r="GZ513" s="145"/>
      <c r="HA513" s="145"/>
      <c r="HB513" s="145"/>
      <c r="HC513" s="145"/>
      <c r="HD513" s="145"/>
      <c r="HE513" s="145"/>
      <c r="HF513" s="145"/>
      <c r="HG513" s="145"/>
      <c r="HH513" s="145"/>
      <c r="HI513" s="145"/>
      <c r="HJ513" s="145"/>
      <c r="HK513" s="145"/>
      <c r="HL513" s="145"/>
      <c r="HM513" s="145"/>
      <c r="HN513" s="145"/>
      <c r="HO513" s="145"/>
      <c r="HP513" s="145"/>
      <c r="HQ513" s="145"/>
      <c r="HR513" s="145"/>
      <c r="HS513" s="145"/>
      <c r="HT513" s="145"/>
      <c r="HU513" s="145"/>
      <c r="HV513" s="145"/>
      <c r="HW513" s="145"/>
      <c r="HX513" s="145"/>
      <c r="HY513" s="145"/>
      <c r="HZ513" s="145"/>
      <c r="IA513" s="145"/>
      <c r="IB513" s="145"/>
      <c r="IC513" s="145"/>
      <c r="ID513" s="145"/>
      <c r="IE513" s="145"/>
      <c r="IF513" s="145"/>
      <c r="IG513" s="145"/>
      <c r="IH513" s="145"/>
      <c r="II513" s="145"/>
      <c r="IJ513" s="145"/>
      <c r="IK513" s="145"/>
      <c r="IL513" s="145"/>
      <c r="IM513" s="145"/>
      <c r="IN513" s="145"/>
      <c r="IO513" s="145"/>
      <c r="IP513" s="145"/>
      <c r="IQ513" s="145"/>
      <c r="IR513" s="145"/>
      <c r="IS513" s="145"/>
      <c r="IT513" s="145"/>
      <c r="IU513" s="145"/>
      <c r="IV513" s="145"/>
    </row>
    <row r="514" spans="1:256" ht="45" customHeight="1" x14ac:dyDescent="0.5">
      <c r="B514" s="86"/>
      <c r="C514" s="179"/>
      <c r="D514" s="174"/>
      <c r="E514" s="81" t="s">
        <v>23</v>
      </c>
      <c r="F514" s="137" t="s">
        <v>580</v>
      </c>
      <c r="G514" s="358"/>
      <c r="H514" s="147"/>
      <c r="I514" s="147">
        <v>100</v>
      </c>
      <c r="J514" s="147">
        <v>100</v>
      </c>
      <c r="K514" s="147"/>
      <c r="L514" s="147"/>
      <c r="M514" s="147"/>
      <c r="N514" s="147"/>
      <c r="O514" s="147"/>
      <c r="P514" s="145"/>
      <c r="Q514" s="145"/>
      <c r="R514" s="145"/>
      <c r="S514" s="145"/>
      <c r="T514" s="145"/>
      <c r="U514" s="145"/>
      <c r="V514" s="145"/>
      <c r="W514" s="145"/>
      <c r="X514" s="145"/>
      <c r="Y514" s="145"/>
      <c r="Z514" s="145"/>
      <c r="AA514" s="145"/>
      <c r="AB514" s="145"/>
      <c r="AC514" s="145"/>
      <c r="AD514" s="145"/>
      <c r="AE514" s="145"/>
      <c r="AF514" s="145"/>
      <c r="AG514" s="145"/>
      <c r="AH514" s="145"/>
      <c r="AI514" s="145"/>
      <c r="AJ514" s="145"/>
      <c r="AK514" s="145"/>
      <c r="AL514" s="145"/>
      <c r="AM514" s="145"/>
      <c r="AN514" s="145"/>
      <c r="AO514" s="145"/>
      <c r="AP514" s="145"/>
      <c r="AQ514" s="145"/>
      <c r="AR514" s="145"/>
      <c r="AS514" s="145"/>
      <c r="AT514" s="145"/>
      <c r="AU514" s="145"/>
      <c r="AV514" s="145"/>
      <c r="AW514" s="145"/>
      <c r="AX514" s="145"/>
      <c r="AY514" s="145"/>
      <c r="AZ514" s="145"/>
      <c r="BA514" s="145"/>
      <c r="BB514" s="145"/>
      <c r="BC514" s="145"/>
      <c r="BD514" s="145"/>
      <c r="BE514" s="145"/>
      <c r="BF514" s="145"/>
      <c r="BG514" s="145"/>
      <c r="BH514" s="145"/>
      <c r="BI514" s="145"/>
      <c r="BJ514" s="145"/>
      <c r="BK514" s="145"/>
      <c r="BL514" s="145"/>
      <c r="BM514" s="145"/>
      <c r="BN514" s="145"/>
      <c r="BO514" s="145"/>
      <c r="BP514" s="145"/>
      <c r="BQ514" s="145"/>
      <c r="BR514" s="145"/>
      <c r="BS514" s="145"/>
      <c r="BT514" s="145"/>
      <c r="BU514" s="145"/>
      <c r="BV514" s="145"/>
      <c r="BW514" s="145"/>
      <c r="BX514" s="145"/>
      <c r="BY514" s="145"/>
      <c r="BZ514" s="145"/>
      <c r="CA514" s="145"/>
      <c r="CB514" s="145"/>
      <c r="CC514" s="145"/>
      <c r="CD514" s="145"/>
      <c r="CE514" s="145"/>
      <c r="CF514" s="145"/>
      <c r="CG514" s="145"/>
      <c r="CH514" s="145"/>
      <c r="CI514" s="145"/>
      <c r="CJ514" s="145"/>
      <c r="CK514" s="145"/>
      <c r="CL514" s="145"/>
      <c r="CM514" s="145"/>
      <c r="CN514" s="145"/>
      <c r="CO514" s="145"/>
      <c r="CP514" s="145"/>
      <c r="CQ514" s="145"/>
      <c r="CR514" s="145"/>
      <c r="CS514" s="145"/>
      <c r="CT514" s="145"/>
      <c r="CU514" s="145"/>
      <c r="CV514" s="145"/>
      <c r="CW514" s="145"/>
      <c r="CX514" s="145"/>
      <c r="CY514" s="145"/>
      <c r="CZ514" s="145"/>
      <c r="DA514" s="145"/>
      <c r="DB514" s="145"/>
      <c r="DC514" s="145"/>
      <c r="DD514" s="145"/>
      <c r="DE514" s="145"/>
      <c r="DF514" s="145"/>
      <c r="DG514" s="145"/>
      <c r="DH514" s="145"/>
      <c r="DI514" s="145"/>
      <c r="DJ514" s="145"/>
      <c r="DK514" s="145"/>
      <c r="DL514" s="145"/>
      <c r="DM514" s="145"/>
      <c r="DN514" s="145"/>
      <c r="DO514" s="145"/>
      <c r="DP514" s="145"/>
      <c r="DQ514" s="145"/>
      <c r="DR514" s="145"/>
      <c r="DS514" s="145"/>
      <c r="DT514" s="145"/>
      <c r="DU514" s="145"/>
      <c r="DV514" s="145"/>
      <c r="DW514" s="145"/>
      <c r="DX514" s="145"/>
      <c r="DY514" s="145"/>
      <c r="DZ514" s="145"/>
      <c r="EA514" s="145"/>
      <c r="EB514" s="145"/>
      <c r="EC514" s="145"/>
      <c r="ED514" s="145"/>
      <c r="EE514" s="145"/>
      <c r="EF514" s="145"/>
      <c r="EG514" s="145"/>
      <c r="EH514" s="145"/>
      <c r="EI514" s="145"/>
      <c r="EJ514" s="145"/>
      <c r="EK514" s="145"/>
      <c r="EL514" s="145"/>
      <c r="EM514" s="145"/>
      <c r="EN514" s="145"/>
      <c r="EO514" s="145"/>
      <c r="EP514" s="145"/>
      <c r="EQ514" s="145"/>
      <c r="ER514" s="145"/>
      <c r="ES514" s="145"/>
      <c r="ET514" s="145"/>
      <c r="EU514" s="145"/>
      <c r="EV514" s="145"/>
      <c r="EW514" s="145"/>
      <c r="EX514" s="145"/>
      <c r="EY514" s="145"/>
      <c r="EZ514" s="145"/>
      <c r="FA514" s="145"/>
      <c r="FB514" s="145"/>
      <c r="FC514" s="145"/>
      <c r="FD514" s="145"/>
      <c r="FE514" s="145"/>
      <c r="FF514" s="145"/>
      <c r="FG514" s="145"/>
      <c r="FH514" s="145"/>
      <c r="FI514" s="145"/>
      <c r="FJ514" s="145"/>
      <c r="FK514" s="145"/>
      <c r="FL514" s="145"/>
      <c r="FM514" s="145"/>
      <c r="FN514" s="145"/>
      <c r="FO514" s="145"/>
      <c r="FP514" s="145"/>
      <c r="FQ514" s="145"/>
      <c r="FR514" s="145"/>
      <c r="FS514" s="145"/>
      <c r="FT514" s="145"/>
      <c r="FU514" s="145"/>
      <c r="FV514" s="145"/>
      <c r="FW514" s="145"/>
      <c r="FX514" s="145"/>
      <c r="FY514" s="145"/>
      <c r="FZ514" s="145"/>
      <c r="GA514" s="145"/>
      <c r="GB514" s="145"/>
      <c r="GC514" s="145"/>
      <c r="GD514" s="145"/>
      <c r="GE514" s="145"/>
      <c r="GF514" s="145"/>
      <c r="GG514" s="145"/>
      <c r="GH514" s="145"/>
      <c r="GI514" s="145"/>
      <c r="GJ514" s="145"/>
      <c r="GK514" s="145"/>
      <c r="GL514" s="145"/>
      <c r="GM514" s="145"/>
      <c r="GN514" s="145"/>
      <c r="GO514" s="145"/>
      <c r="GP514" s="145"/>
      <c r="GQ514" s="145"/>
      <c r="GR514" s="145"/>
      <c r="GS514" s="145"/>
      <c r="GT514" s="145"/>
      <c r="GU514" s="145"/>
      <c r="GV514" s="145"/>
      <c r="GW514" s="145"/>
      <c r="GX514" s="145"/>
      <c r="GY514" s="145"/>
      <c r="GZ514" s="145"/>
      <c r="HA514" s="145"/>
      <c r="HB514" s="145"/>
      <c r="HC514" s="145"/>
      <c r="HD514" s="145"/>
      <c r="HE514" s="145"/>
      <c r="HF514" s="145"/>
      <c r="HG514" s="145"/>
      <c r="HH514" s="145"/>
      <c r="HI514" s="145"/>
      <c r="HJ514" s="145"/>
      <c r="HK514" s="145"/>
      <c r="HL514" s="145"/>
      <c r="HM514" s="145"/>
      <c r="HN514" s="145"/>
      <c r="HO514" s="145"/>
      <c r="HP514" s="145"/>
      <c r="HQ514" s="145"/>
      <c r="HR514" s="145"/>
      <c r="HS514" s="145"/>
      <c r="HT514" s="145"/>
      <c r="HU514" s="145"/>
      <c r="HV514" s="145"/>
      <c r="HW514" s="145"/>
      <c r="HX514" s="145"/>
      <c r="HY514" s="145"/>
      <c r="HZ514" s="145"/>
      <c r="IA514" s="145"/>
      <c r="IB514" s="145"/>
      <c r="IC514" s="145"/>
      <c r="ID514" s="145"/>
      <c r="IE514" s="145"/>
      <c r="IF514" s="145"/>
      <c r="IG514" s="145"/>
      <c r="IH514" s="145"/>
      <c r="II514" s="145"/>
      <c r="IJ514" s="145"/>
      <c r="IK514" s="145"/>
      <c r="IL514" s="145"/>
      <c r="IM514" s="145"/>
      <c r="IN514" s="145"/>
      <c r="IO514" s="145"/>
      <c r="IP514" s="145"/>
      <c r="IQ514" s="145"/>
      <c r="IR514" s="145"/>
      <c r="IS514" s="145"/>
      <c r="IT514" s="145"/>
      <c r="IU514" s="145"/>
      <c r="IV514" s="145"/>
    </row>
    <row r="515" spans="1:256" ht="45" customHeight="1" x14ac:dyDescent="0.5">
      <c r="B515" s="86"/>
      <c r="C515" s="79"/>
      <c r="D515" s="174"/>
      <c r="E515" s="81"/>
      <c r="F515" s="137"/>
      <c r="G515" s="358"/>
      <c r="H515" s="140"/>
      <c r="I515" s="140"/>
      <c r="J515" s="140"/>
      <c r="K515" s="140"/>
      <c r="L515" s="140"/>
      <c r="M515" s="147"/>
      <c r="N515" s="147"/>
      <c r="O515" s="147"/>
      <c r="P515" s="145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145"/>
      <c r="BE515" s="145"/>
      <c r="BF515" s="145"/>
      <c r="BG515" s="145"/>
      <c r="BH515" s="145"/>
      <c r="BI515" s="145"/>
      <c r="BJ515" s="145"/>
      <c r="BK515" s="145"/>
      <c r="BL515" s="145"/>
      <c r="BM515" s="145"/>
      <c r="BN515" s="145"/>
      <c r="BO515" s="145"/>
      <c r="BP515" s="145"/>
      <c r="BQ515" s="145"/>
      <c r="BR515" s="145"/>
      <c r="BS515" s="145"/>
      <c r="BT515" s="145"/>
      <c r="BU515" s="145"/>
      <c r="BV515" s="145"/>
      <c r="BW515" s="145"/>
      <c r="BX515" s="145"/>
      <c r="BY515" s="145"/>
      <c r="BZ515" s="145"/>
      <c r="CA515" s="145"/>
      <c r="CB515" s="145"/>
      <c r="CC515" s="145"/>
      <c r="CD515" s="145"/>
      <c r="CE515" s="145"/>
      <c r="CF515" s="145"/>
      <c r="CG515" s="145"/>
      <c r="CH515" s="145"/>
      <c r="CI515" s="145"/>
      <c r="CJ515" s="145"/>
      <c r="CK515" s="145"/>
      <c r="CL515" s="145"/>
      <c r="CM515" s="145"/>
      <c r="CN515" s="145"/>
      <c r="CO515" s="145"/>
      <c r="CP515" s="145"/>
      <c r="CQ515" s="145"/>
      <c r="CR515" s="145"/>
      <c r="CS515" s="145"/>
      <c r="CT515" s="145"/>
      <c r="CU515" s="145"/>
      <c r="CV515" s="145"/>
      <c r="CW515" s="145"/>
      <c r="CX515" s="145"/>
      <c r="CY515" s="145"/>
      <c r="CZ515" s="145"/>
      <c r="DA515" s="145"/>
      <c r="DB515" s="145"/>
      <c r="DC515" s="145"/>
      <c r="DD515" s="145"/>
      <c r="DE515" s="145"/>
      <c r="DF515" s="145"/>
      <c r="DG515" s="145"/>
      <c r="DH515" s="145"/>
      <c r="DI515" s="145"/>
      <c r="DJ515" s="145"/>
      <c r="DK515" s="145"/>
      <c r="DL515" s="145"/>
      <c r="DM515" s="145"/>
      <c r="DN515" s="145"/>
      <c r="DO515" s="145"/>
      <c r="DP515" s="145"/>
      <c r="DQ515" s="145"/>
      <c r="DR515" s="145"/>
      <c r="DS515" s="145"/>
      <c r="DT515" s="145"/>
      <c r="DU515" s="145"/>
      <c r="DV515" s="145"/>
      <c r="DW515" s="145"/>
      <c r="DX515" s="145"/>
      <c r="DY515" s="145"/>
      <c r="DZ515" s="145"/>
      <c r="EA515" s="145"/>
      <c r="EB515" s="145"/>
      <c r="EC515" s="145"/>
      <c r="ED515" s="145"/>
      <c r="EE515" s="145"/>
      <c r="EF515" s="145"/>
      <c r="EG515" s="145"/>
      <c r="EH515" s="145"/>
      <c r="EI515" s="145"/>
      <c r="EJ515" s="145"/>
      <c r="EK515" s="145"/>
      <c r="EL515" s="145"/>
      <c r="EM515" s="145"/>
      <c r="EN515" s="145"/>
      <c r="EO515" s="145"/>
      <c r="EP515" s="145"/>
      <c r="EQ515" s="145"/>
      <c r="ER515" s="145"/>
      <c r="ES515" s="145"/>
      <c r="ET515" s="145"/>
      <c r="EU515" s="145"/>
      <c r="EV515" s="145"/>
      <c r="EW515" s="145"/>
      <c r="EX515" s="145"/>
      <c r="EY515" s="145"/>
      <c r="EZ515" s="145"/>
      <c r="FA515" s="145"/>
      <c r="FB515" s="145"/>
      <c r="FC515" s="145"/>
      <c r="FD515" s="145"/>
      <c r="FE515" s="145"/>
      <c r="FF515" s="145"/>
      <c r="FG515" s="145"/>
      <c r="FH515" s="145"/>
      <c r="FI515" s="145"/>
      <c r="FJ515" s="145"/>
      <c r="FK515" s="145"/>
      <c r="FL515" s="145"/>
      <c r="FM515" s="145"/>
      <c r="FN515" s="145"/>
      <c r="FO515" s="145"/>
      <c r="FP515" s="145"/>
      <c r="FQ515" s="145"/>
      <c r="FR515" s="145"/>
      <c r="FS515" s="145"/>
      <c r="FT515" s="145"/>
      <c r="FU515" s="145"/>
      <c r="FV515" s="145"/>
      <c r="FW515" s="145"/>
      <c r="FX515" s="145"/>
      <c r="FY515" s="145"/>
      <c r="FZ515" s="145"/>
      <c r="GA515" s="145"/>
      <c r="GB515" s="145"/>
      <c r="GC515" s="145"/>
      <c r="GD515" s="145"/>
      <c r="GE515" s="145"/>
      <c r="GF515" s="145"/>
      <c r="GG515" s="145"/>
      <c r="GH515" s="145"/>
      <c r="GI515" s="145"/>
      <c r="GJ515" s="145"/>
      <c r="GK515" s="145"/>
      <c r="GL515" s="145"/>
      <c r="GM515" s="145"/>
      <c r="GN515" s="145"/>
      <c r="GO515" s="145"/>
      <c r="GP515" s="145"/>
      <c r="GQ515" s="145"/>
      <c r="GR515" s="145"/>
      <c r="GS515" s="145"/>
      <c r="GT515" s="145"/>
      <c r="GU515" s="145"/>
      <c r="GV515" s="145"/>
      <c r="GW515" s="145"/>
      <c r="GX515" s="145"/>
      <c r="GY515" s="145"/>
      <c r="GZ515" s="145"/>
      <c r="HA515" s="145"/>
      <c r="HB515" s="145"/>
      <c r="HC515" s="145"/>
      <c r="HD515" s="145"/>
      <c r="HE515" s="145"/>
      <c r="HF515" s="145"/>
      <c r="HG515" s="145"/>
      <c r="HH515" s="145"/>
      <c r="HI515" s="145"/>
      <c r="HJ515" s="145"/>
      <c r="HK515" s="145"/>
      <c r="HL515" s="145"/>
      <c r="HM515" s="145"/>
      <c r="HN515" s="145"/>
      <c r="HO515" s="145"/>
      <c r="HP515" s="145"/>
      <c r="HQ515" s="145"/>
      <c r="HR515" s="145"/>
      <c r="HS515" s="145"/>
      <c r="HT515" s="145"/>
      <c r="HU515" s="145"/>
      <c r="HV515" s="145"/>
      <c r="HW515" s="145"/>
      <c r="HX515" s="145"/>
      <c r="HY515" s="145"/>
      <c r="HZ515" s="145"/>
      <c r="IA515" s="145"/>
      <c r="IB515" s="145"/>
      <c r="IC515" s="145"/>
      <c r="ID515" s="145"/>
      <c r="IE515" s="145"/>
      <c r="IF515" s="145"/>
      <c r="IG515" s="145"/>
      <c r="IH515" s="145"/>
      <c r="II515" s="145"/>
      <c r="IJ515" s="145"/>
      <c r="IK515" s="145"/>
      <c r="IL515" s="145"/>
      <c r="IM515" s="145"/>
      <c r="IN515" s="145"/>
      <c r="IO515" s="145"/>
      <c r="IP515" s="145"/>
      <c r="IQ515" s="145"/>
      <c r="IR515" s="145"/>
      <c r="IS515" s="145"/>
      <c r="IT515" s="145"/>
      <c r="IU515" s="145"/>
      <c r="IV515" s="145"/>
    </row>
    <row r="516" spans="1:256" ht="45" customHeight="1" thickBot="1" x14ac:dyDescent="0.55000000000000004">
      <c r="B516" s="29"/>
      <c r="C516" s="119" t="s">
        <v>581</v>
      </c>
      <c r="D516" s="119" t="s">
        <v>582</v>
      </c>
      <c r="E516" s="89"/>
      <c r="F516" s="120" t="s">
        <v>583</v>
      </c>
      <c r="G516" s="377"/>
      <c r="H516" s="108"/>
      <c r="I516" s="108">
        <v>350</v>
      </c>
      <c r="J516" s="108">
        <v>350</v>
      </c>
      <c r="K516" s="108"/>
      <c r="L516" s="108"/>
      <c r="M516" s="108"/>
      <c r="N516" s="108"/>
      <c r="O516" s="108"/>
      <c r="P516" s="18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"/>
      <c r="BN516" s="2"/>
      <c r="BO516" s="2"/>
      <c r="BP516" s="2"/>
      <c r="BQ516" s="2"/>
      <c r="BR516" s="2"/>
      <c r="BS516" s="2"/>
      <c r="BT516" s="2"/>
      <c r="BU516" s="2"/>
      <c r="BV516" s="2"/>
      <c r="BW516" s="2"/>
      <c r="BX516" s="2"/>
      <c r="BY516" s="2"/>
      <c r="BZ516" s="2"/>
      <c r="CA516" s="2"/>
      <c r="CB516" s="2"/>
      <c r="CC516" s="2"/>
      <c r="CD516" s="2"/>
      <c r="CE516" s="2"/>
      <c r="CF516" s="2"/>
      <c r="CG516" s="2"/>
      <c r="CH516" s="2"/>
      <c r="CI516" s="2"/>
      <c r="CJ516" s="2"/>
      <c r="CK516" s="2"/>
      <c r="CL516" s="2"/>
      <c r="CM516" s="2"/>
      <c r="CN516" s="2"/>
      <c r="CO516" s="2"/>
      <c r="CP516" s="2"/>
      <c r="CQ516" s="2"/>
      <c r="CR516" s="2"/>
      <c r="CS516" s="2"/>
      <c r="CT516" s="2"/>
      <c r="CU516" s="2"/>
      <c r="CV516" s="2"/>
      <c r="CW516" s="2"/>
      <c r="CX516" s="2"/>
      <c r="CY516" s="2"/>
      <c r="CZ516" s="2"/>
      <c r="DA516" s="2"/>
      <c r="DB516" s="2"/>
      <c r="DC516" s="2"/>
      <c r="DD516" s="2"/>
      <c r="DE516" s="2"/>
      <c r="DF516" s="2"/>
      <c r="DG516" s="2"/>
      <c r="DH516" s="2"/>
      <c r="DI516" s="2"/>
      <c r="DJ516" s="2"/>
      <c r="DK516" s="2"/>
      <c r="DL516" s="2"/>
      <c r="DM516" s="2"/>
      <c r="DN516" s="2"/>
      <c r="DO516" s="2"/>
      <c r="DP516" s="2"/>
      <c r="DQ516" s="2"/>
      <c r="DR516" s="2"/>
      <c r="DS516" s="2"/>
      <c r="DT516" s="2"/>
      <c r="DU516" s="2"/>
      <c r="DV516" s="2"/>
      <c r="DW516" s="2"/>
      <c r="DX516" s="2"/>
      <c r="DY516" s="2"/>
      <c r="DZ516" s="2"/>
      <c r="EA516" s="2"/>
      <c r="EB516" s="2"/>
      <c r="EC516" s="2"/>
      <c r="ED516" s="2"/>
      <c r="EE516" s="2"/>
      <c r="EF516" s="2"/>
      <c r="EG516" s="2"/>
      <c r="EH516" s="2"/>
      <c r="EI516" s="2"/>
      <c r="EJ516" s="2"/>
      <c r="EK516" s="2"/>
      <c r="EL516" s="2"/>
      <c r="EM516" s="2"/>
      <c r="EN516" s="2"/>
      <c r="EO516" s="2"/>
      <c r="EP516" s="2"/>
      <c r="EQ516" s="2"/>
      <c r="ER516" s="2"/>
      <c r="ES516" s="2"/>
      <c r="ET516" s="2"/>
      <c r="EU516" s="2"/>
      <c r="EV516" s="2"/>
      <c r="EW516" s="2"/>
      <c r="EX516" s="2"/>
      <c r="EY516" s="2"/>
      <c r="EZ516" s="2"/>
      <c r="FA516" s="2"/>
      <c r="FB516" s="2"/>
      <c r="FC516" s="2"/>
      <c r="FD516" s="2"/>
      <c r="FE516" s="2"/>
      <c r="FF516" s="2"/>
      <c r="FG516" s="2"/>
      <c r="FH516" s="2"/>
      <c r="FI516" s="2"/>
      <c r="FJ516" s="2"/>
      <c r="FK516" s="2"/>
      <c r="FL516" s="2"/>
      <c r="FM516" s="2"/>
      <c r="FN516" s="2"/>
      <c r="FO516" s="2"/>
      <c r="FP516" s="2"/>
      <c r="FQ516" s="2"/>
      <c r="FR516" s="2"/>
      <c r="FS516" s="2"/>
      <c r="FT516" s="2"/>
      <c r="FU516" s="2"/>
      <c r="FV516" s="2"/>
      <c r="FW516" s="2"/>
      <c r="FX516" s="2"/>
      <c r="FY516" s="2"/>
      <c r="FZ516" s="2"/>
      <c r="GA516" s="2"/>
      <c r="GB516" s="2"/>
      <c r="GC516" s="2"/>
      <c r="GD516" s="2"/>
      <c r="GE516" s="2"/>
      <c r="GF516" s="2"/>
      <c r="GG516" s="2"/>
      <c r="GH516" s="2"/>
      <c r="GI516" s="2"/>
      <c r="GJ516" s="2"/>
      <c r="GK516" s="2"/>
      <c r="GL516" s="2"/>
      <c r="GM516" s="2"/>
      <c r="GN516" s="2"/>
      <c r="GO516" s="2"/>
      <c r="GP516" s="2"/>
      <c r="GQ516" s="2"/>
      <c r="GR516" s="2"/>
      <c r="GS516" s="2"/>
      <c r="GT516" s="2"/>
      <c r="GU516" s="2"/>
      <c r="GV516" s="2"/>
      <c r="GW516" s="2"/>
      <c r="GX516" s="2"/>
      <c r="GY516" s="2"/>
      <c r="GZ516" s="2"/>
      <c r="HA516" s="2"/>
      <c r="HB516" s="2"/>
      <c r="HC516" s="2"/>
      <c r="HD516" s="2"/>
      <c r="HE516" s="2"/>
      <c r="HF516" s="2"/>
      <c r="HG516" s="2"/>
      <c r="HH516" s="2"/>
      <c r="HI516" s="2"/>
      <c r="HJ516" s="2"/>
      <c r="HK516" s="2"/>
      <c r="HL516" s="2"/>
      <c r="HM516" s="2"/>
      <c r="HN516" s="2"/>
      <c r="HO516" s="2"/>
      <c r="HP516" s="2"/>
      <c r="HQ516" s="2"/>
      <c r="HR516" s="2"/>
      <c r="HS516" s="2"/>
      <c r="HT516" s="2"/>
      <c r="HU516" s="2"/>
      <c r="HV516" s="2"/>
      <c r="HW516" s="2"/>
      <c r="HX516" s="2"/>
      <c r="HY516" s="2"/>
      <c r="HZ516" s="2"/>
      <c r="IA516" s="2"/>
      <c r="IB516" s="2"/>
      <c r="IC516" s="2"/>
      <c r="ID516" s="2"/>
      <c r="IE516" s="2"/>
      <c r="IF516" s="2"/>
      <c r="IG516" s="2"/>
      <c r="IH516" s="2"/>
      <c r="II516" s="2"/>
      <c r="IJ516" s="2"/>
      <c r="IK516" s="2"/>
      <c r="IL516" s="2"/>
      <c r="IM516" s="2"/>
      <c r="IN516" s="2"/>
      <c r="IO516" s="2"/>
      <c r="IP516" s="2"/>
      <c r="IQ516" s="2"/>
      <c r="IR516" s="2"/>
      <c r="IS516" s="2"/>
      <c r="IT516" s="2"/>
      <c r="IU516" s="2"/>
      <c r="IV516" s="2"/>
    </row>
    <row r="517" spans="1:256" ht="45" customHeight="1" thickTop="1" thickBot="1" x14ac:dyDescent="0.55000000000000004">
      <c r="B517" s="23"/>
      <c r="C517" s="176"/>
      <c r="D517" s="176"/>
      <c r="E517" s="97"/>
      <c r="F517" s="195"/>
      <c r="G517" s="177"/>
      <c r="H517" s="197"/>
      <c r="I517" s="197"/>
      <c r="J517" s="197"/>
      <c r="K517" s="197"/>
      <c r="L517" s="197"/>
      <c r="M517" s="197"/>
      <c r="N517" s="197"/>
      <c r="O517" s="197"/>
      <c r="P517" s="23"/>
      <c r="Q517" s="98"/>
      <c r="R517" s="98"/>
      <c r="S517" s="98"/>
      <c r="T517" s="98"/>
      <c r="U517" s="98"/>
      <c r="V517" s="98"/>
      <c r="W517" s="98"/>
      <c r="X517" s="98"/>
      <c r="Y517" s="98"/>
      <c r="Z517" s="98"/>
      <c r="AA517" s="98"/>
      <c r="AB517" s="98"/>
      <c r="AC517" s="98"/>
      <c r="AD517" s="98"/>
      <c r="AE517" s="98"/>
      <c r="AF517" s="98"/>
      <c r="AG517" s="98"/>
      <c r="AH517" s="98"/>
      <c r="AI517" s="98"/>
      <c r="AJ517" s="98"/>
      <c r="AK517" s="98"/>
      <c r="AL517" s="98"/>
      <c r="AM517" s="98"/>
      <c r="AN517" s="98"/>
      <c r="AO517" s="98"/>
      <c r="AP517" s="98"/>
      <c r="AQ517" s="98"/>
      <c r="AR517" s="98"/>
      <c r="AS517" s="98"/>
      <c r="AT517" s="98"/>
      <c r="AU517" s="98"/>
      <c r="AV517" s="98"/>
      <c r="AW517" s="98"/>
      <c r="AX517" s="98"/>
      <c r="AY517" s="98"/>
      <c r="AZ517" s="98"/>
      <c r="BA517" s="98"/>
      <c r="BB517" s="98"/>
      <c r="BC517" s="98"/>
      <c r="BD517" s="98"/>
      <c r="BE517" s="98"/>
      <c r="BF517" s="98"/>
      <c r="BG517" s="98"/>
      <c r="BH517" s="98"/>
      <c r="BI517" s="98"/>
      <c r="BJ517" s="98"/>
      <c r="BK517" s="98"/>
      <c r="BL517" s="98"/>
      <c r="BM517" s="98"/>
      <c r="BN517" s="98"/>
      <c r="BO517" s="98"/>
      <c r="BP517" s="98"/>
      <c r="BQ517" s="98"/>
      <c r="BR517" s="98"/>
      <c r="BS517" s="98"/>
      <c r="BT517" s="98"/>
      <c r="BU517" s="98"/>
      <c r="BV517" s="98"/>
      <c r="BW517" s="98"/>
      <c r="BX517" s="98"/>
      <c r="BY517" s="98"/>
      <c r="BZ517" s="98"/>
      <c r="CA517" s="98"/>
      <c r="CB517" s="98"/>
      <c r="CC517" s="98"/>
      <c r="CD517" s="98"/>
      <c r="CE517" s="98"/>
      <c r="CF517" s="98"/>
      <c r="CG517" s="98"/>
      <c r="CH517" s="98"/>
      <c r="CI517" s="98"/>
      <c r="CJ517" s="98"/>
      <c r="CK517" s="98"/>
      <c r="CL517" s="98"/>
      <c r="CM517" s="98"/>
      <c r="CN517" s="98"/>
      <c r="CO517" s="98"/>
      <c r="CP517" s="98"/>
      <c r="CQ517" s="98"/>
      <c r="CR517" s="98"/>
      <c r="CS517" s="98"/>
      <c r="CT517" s="98"/>
      <c r="CU517" s="98"/>
      <c r="CV517" s="98"/>
      <c r="CW517" s="98"/>
      <c r="CX517" s="98"/>
      <c r="CY517" s="98"/>
      <c r="CZ517" s="98"/>
      <c r="DA517" s="98"/>
      <c r="DB517" s="98"/>
      <c r="DC517" s="98"/>
      <c r="DD517" s="98"/>
      <c r="DE517" s="98"/>
      <c r="DF517" s="98"/>
      <c r="DG517" s="98"/>
      <c r="DH517" s="98"/>
      <c r="DI517" s="98"/>
      <c r="DJ517" s="98"/>
      <c r="DK517" s="98"/>
      <c r="DL517" s="98"/>
      <c r="DM517" s="98"/>
      <c r="DN517" s="98"/>
      <c r="DO517" s="98"/>
      <c r="DP517" s="98"/>
      <c r="DQ517" s="98"/>
      <c r="DR517" s="98"/>
      <c r="DS517" s="98"/>
      <c r="DT517" s="98"/>
      <c r="DU517" s="98"/>
      <c r="DV517" s="98"/>
      <c r="DW517" s="98"/>
      <c r="DX517" s="98"/>
      <c r="DY517" s="98"/>
      <c r="DZ517" s="98"/>
      <c r="EA517" s="98"/>
      <c r="EB517" s="98"/>
      <c r="EC517" s="98"/>
      <c r="ED517" s="98"/>
      <c r="EE517" s="98"/>
      <c r="EF517" s="98"/>
      <c r="EG517" s="98"/>
      <c r="EH517" s="98"/>
      <c r="EI517" s="98"/>
      <c r="EJ517" s="98"/>
      <c r="EK517" s="98"/>
      <c r="EL517" s="98"/>
      <c r="EM517" s="98"/>
      <c r="EN517" s="98"/>
      <c r="EO517" s="98"/>
      <c r="EP517" s="98"/>
      <c r="EQ517" s="98"/>
      <c r="ER517" s="98"/>
      <c r="ES517" s="98"/>
      <c r="ET517" s="98"/>
      <c r="EU517" s="98"/>
      <c r="EV517" s="98"/>
      <c r="EW517" s="98"/>
      <c r="EX517" s="98"/>
      <c r="EY517" s="98"/>
      <c r="EZ517" s="98"/>
      <c r="FA517" s="98"/>
      <c r="FB517" s="98"/>
      <c r="FC517" s="98"/>
      <c r="FD517" s="98"/>
      <c r="FE517" s="98"/>
      <c r="FF517" s="98"/>
      <c r="FG517" s="98"/>
      <c r="FH517" s="98"/>
      <c r="FI517" s="98"/>
      <c r="FJ517" s="98"/>
      <c r="FK517" s="98"/>
      <c r="FL517" s="98"/>
      <c r="FM517" s="98"/>
      <c r="FN517" s="98"/>
      <c r="FO517" s="98"/>
      <c r="FP517" s="98"/>
      <c r="FQ517" s="98"/>
      <c r="FR517" s="98"/>
      <c r="FS517" s="98"/>
      <c r="FT517" s="98"/>
      <c r="FU517" s="98"/>
      <c r="FV517" s="98"/>
      <c r="FW517" s="98"/>
      <c r="FX517" s="98"/>
      <c r="FY517" s="98"/>
      <c r="FZ517" s="98"/>
      <c r="GA517" s="98"/>
      <c r="GB517" s="98"/>
      <c r="GC517" s="98"/>
      <c r="GD517" s="98"/>
      <c r="GE517" s="98"/>
      <c r="GF517" s="98"/>
      <c r="GG517" s="98"/>
      <c r="GH517" s="98"/>
      <c r="GI517" s="98"/>
      <c r="GJ517" s="98"/>
      <c r="GK517" s="98"/>
      <c r="GL517" s="98"/>
      <c r="GM517" s="98"/>
      <c r="GN517" s="98"/>
      <c r="GO517" s="98"/>
      <c r="GP517" s="98"/>
      <c r="GQ517" s="98"/>
      <c r="GR517" s="98"/>
      <c r="GS517" s="98"/>
      <c r="GT517" s="98"/>
      <c r="GU517" s="98"/>
      <c r="GV517" s="98"/>
      <c r="GW517" s="98"/>
      <c r="GX517" s="98"/>
      <c r="GY517" s="98"/>
      <c r="GZ517" s="98"/>
      <c r="HA517" s="98"/>
      <c r="HB517" s="98"/>
      <c r="HC517" s="98"/>
      <c r="HD517" s="98"/>
      <c r="HE517" s="98"/>
      <c r="HF517" s="98"/>
      <c r="HG517" s="98"/>
      <c r="HH517" s="98"/>
      <c r="HI517" s="98"/>
      <c r="HJ517" s="98"/>
      <c r="HK517" s="98"/>
      <c r="HL517" s="98"/>
      <c r="HM517" s="98"/>
      <c r="HN517" s="98"/>
      <c r="HO517" s="98"/>
      <c r="HP517" s="98"/>
      <c r="HQ517" s="98"/>
      <c r="HR517" s="98"/>
      <c r="HS517" s="98"/>
      <c r="HT517" s="98"/>
      <c r="HU517" s="98"/>
      <c r="HV517" s="98"/>
      <c r="HW517" s="98"/>
      <c r="HX517" s="98"/>
      <c r="HY517" s="98"/>
      <c r="HZ517" s="98"/>
      <c r="IA517" s="98"/>
      <c r="IB517" s="98"/>
      <c r="IC517" s="98"/>
      <c r="ID517" s="98"/>
      <c r="IE517" s="98"/>
      <c r="IF517" s="98"/>
      <c r="IG517" s="98"/>
      <c r="IH517" s="98"/>
      <c r="II517" s="98"/>
      <c r="IJ517" s="98"/>
      <c r="IK517" s="98"/>
      <c r="IL517" s="98"/>
      <c r="IM517" s="98"/>
      <c r="IN517" s="98"/>
      <c r="IO517" s="98"/>
      <c r="IP517" s="98"/>
      <c r="IQ517" s="98"/>
      <c r="IR517" s="98"/>
      <c r="IS517" s="98"/>
      <c r="IT517" s="98"/>
      <c r="IU517" s="98"/>
      <c r="IV517" s="98"/>
    </row>
    <row r="518" spans="1:256" ht="45" customHeight="1" thickTop="1" thickBot="1" x14ac:dyDescent="0.55000000000000004">
      <c r="B518" s="29"/>
      <c r="C518" s="503" t="s">
        <v>7</v>
      </c>
      <c r="D518" s="505" t="s">
        <v>8</v>
      </c>
      <c r="E518" s="507"/>
      <c r="F518" s="503" t="s">
        <v>9</v>
      </c>
      <c r="G518" s="509" t="s">
        <v>10</v>
      </c>
      <c r="H518" s="510"/>
      <c r="I518" s="498" t="s">
        <v>2</v>
      </c>
      <c r="J518" s="499"/>
      <c r="K518" s="499"/>
      <c r="L518" s="500"/>
      <c r="M518" s="490" t="s">
        <v>3</v>
      </c>
      <c r="N518" s="30"/>
      <c r="O518" s="31"/>
      <c r="P518" s="2"/>
      <c r="Q518" s="23"/>
      <c r="R518" s="23"/>
      <c r="S518" s="23"/>
      <c r="T518" s="23"/>
      <c r="U518" s="23"/>
      <c r="V518" s="23"/>
      <c r="W518" s="23"/>
      <c r="X518" s="23"/>
      <c r="Y518" s="23"/>
      <c r="Z518" s="23"/>
      <c r="AA518" s="23"/>
      <c r="AB518" s="23"/>
      <c r="AC518" s="23"/>
      <c r="AD518" s="23"/>
      <c r="AE518" s="23"/>
      <c r="AF518" s="23"/>
      <c r="AG518" s="23"/>
      <c r="AH518" s="23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  <c r="BP518" s="2"/>
      <c r="BQ518" s="2"/>
      <c r="BR518" s="2"/>
      <c r="BS518" s="2"/>
      <c r="BT518" s="2"/>
      <c r="BU518" s="2"/>
      <c r="BV518" s="2"/>
      <c r="BW518" s="2"/>
      <c r="BX518" s="2"/>
      <c r="BY518" s="2"/>
      <c r="BZ518" s="2"/>
      <c r="CA518" s="2"/>
      <c r="CB518" s="2"/>
      <c r="CC518" s="2"/>
      <c r="CD518" s="2"/>
      <c r="CE518" s="2"/>
      <c r="CF518" s="2"/>
      <c r="CG518" s="2"/>
      <c r="CH518" s="2"/>
      <c r="CI518" s="2"/>
      <c r="CJ518" s="2"/>
      <c r="CK518" s="2"/>
      <c r="CL518" s="2"/>
      <c r="CM518" s="2"/>
      <c r="CN518" s="2"/>
      <c r="CO518" s="2"/>
      <c r="CP518" s="2"/>
      <c r="CQ518" s="2"/>
      <c r="CR518" s="2"/>
      <c r="CS518" s="2"/>
      <c r="CT518" s="2"/>
      <c r="CU518" s="2"/>
      <c r="CV518" s="2"/>
      <c r="CW518" s="2"/>
      <c r="CX518" s="2"/>
      <c r="CY518" s="2"/>
      <c r="CZ518" s="2"/>
      <c r="DA518" s="2"/>
      <c r="DB518" s="2"/>
      <c r="DC518" s="2"/>
      <c r="DD518" s="2"/>
      <c r="DE518" s="2"/>
      <c r="DF518" s="2"/>
      <c r="DG518" s="2"/>
      <c r="DH518" s="2"/>
      <c r="DI518" s="2"/>
      <c r="DJ518" s="2"/>
      <c r="DK518" s="2"/>
      <c r="DL518" s="2"/>
      <c r="DM518" s="2"/>
      <c r="DN518" s="2"/>
      <c r="DO518" s="2"/>
      <c r="DP518" s="2"/>
      <c r="DQ518" s="2"/>
      <c r="DR518" s="2"/>
      <c r="DS518" s="2"/>
      <c r="DT518" s="2"/>
      <c r="DU518" s="2"/>
      <c r="DV518" s="2"/>
      <c r="DW518" s="2"/>
      <c r="DX518" s="2"/>
      <c r="DY518" s="2"/>
      <c r="DZ518" s="2"/>
      <c r="EA518" s="2"/>
      <c r="EB518" s="2"/>
      <c r="EC518" s="2"/>
      <c r="ED518" s="2"/>
      <c r="EE518" s="2"/>
      <c r="EF518" s="2"/>
      <c r="EG518" s="2"/>
      <c r="EH518" s="2"/>
      <c r="EI518" s="2"/>
      <c r="EJ518" s="2"/>
      <c r="EK518" s="2"/>
      <c r="EL518" s="2"/>
      <c r="EM518" s="2"/>
      <c r="EN518" s="2"/>
      <c r="EO518" s="2"/>
      <c r="EP518" s="2"/>
      <c r="EQ518" s="2"/>
      <c r="ER518" s="2"/>
      <c r="ES518" s="2"/>
      <c r="ET518" s="2"/>
      <c r="EU518" s="2"/>
      <c r="EV518" s="2"/>
      <c r="EW518" s="2"/>
      <c r="EX518" s="2"/>
      <c r="EY518" s="2"/>
      <c r="EZ518" s="2"/>
      <c r="FA518" s="2"/>
      <c r="FB518" s="2"/>
      <c r="FC518" s="2"/>
      <c r="FD518" s="2"/>
      <c r="FE518" s="2"/>
      <c r="FF518" s="2"/>
      <c r="FG518" s="2"/>
      <c r="FH518" s="2"/>
      <c r="FI518" s="2"/>
      <c r="FJ518" s="2"/>
      <c r="FK518" s="2"/>
      <c r="FL518" s="2"/>
      <c r="FM518" s="2"/>
      <c r="FN518" s="2"/>
      <c r="FO518" s="2"/>
      <c r="FP518" s="2"/>
      <c r="FQ518" s="2"/>
      <c r="FR518" s="2"/>
      <c r="FS518" s="2"/>
      <c r="FT518" s="2"/>
      <c r="FU518" s="2"/>
      <c r="FV518" s="2"/>
      <c r="FW518" s="2"/>
      <c r="FX518" s="2"/>
      <c r="FY518" s="2"/>
      <c r="FZ518" s="2"/>
      <c r="GA518" s="2"/>
      <c r="GB518" s="2"/>
      <c r="GC518" s="2"/>
      <c r="GD518" s="2"/>
      <c r="GE518" s="2"/>
      <c r="GF518" s="2"/>
      <c r="GG518" s="2"/>
      <c r="GH518" s="2"/>
      <c r="GI518" s="2"/>
      <c r="GJ518" s="2"/>
      <c r="GK518" s="2"/>
      <c r="GL518" s="2"/>
      <c r="GM518" s="2"/>
      <c r="GN518" s="2"/>
      <c r="GO518" s="2"/>
      <c r="GP518" s="2"/>
      <c r="GQ518" s="2"/>
      <c r="GR518" s="2"/>
      <c r="GS518" s="2"/>
      <c r="GT518" s="2"/>
      <c r="GU518" s="2"/>
      <c r="GV518" s="2"/>
      <c r="GW518" s="2"/>
      <c r="GX518" s="2"/>
      <c r="GY518" s="2"/>
      <c r="GZ518" s="2"/>
      <c r="HA518" s="2"/>
      <c r="HB518" s="2"/>
      <c r="HC518" s="2"/>
      <c r="HD518" s="2"/>
      <c r="HE518" s="2"/>
      <c r="HF518" s="2"/>
      <c r="HG518" s="2"/>
      <c r="HH518" s="2"/>
      <c r="HI518" s="2"/>
      <c r="HJ518" s="2"/>
      <c r="HK518" s="2"/>
      <c r="HL518" s="2"/>
      <c r="HM518" s="2"/>
      <c r="HN518" s="2"/>
      <c r="HO518" s="2"/>
      <c r="HP518" s="2"/>
      <c r="HQ518" s="2"/>
      <c r="HR518" s="2"/>
      <c r="HS518" s="2"/>
      <c r="HT518" s="2"/>
      <c r="HU518" s="2"/>
      <c r="HV518" s="2"/>
      <c r="HW518" s="2"/>
      <c r="HX518" s="2"/>
      <c r="HY518" s="2"/>
      <c r="HZ518" s="2"/>
      <c r="IA518" s="2"/>
      <c r="IB518" s="2"/>
      <c r="IC518" s="2"/>
      <c r="ID518" s="2"/>
      <c r="IE518" s="2"/>
      <c r="IF518" s="2"/>
      <c r="IG518" s="2"/>
      <c r="IH518" s="2"/>
      <c r="II518" s="2"/>
      <c r="IJ518" s="2"/>
      <c r="IK518" s="2"/>
      <c r="IL518" s="2"/>
      <c r="IM518" s="2"/>
      <c r="IN518" s="2"/>
      <c r="IO518" s="2"/>
      <c r="IP518" s="2"/>
      <c r="IQ518" s="2"/>
      <c r="IR518" s="2"/>
      <c r="IS518" s="2"/>
      <c r="IT518" s="2"/>
      <c r="IU518" s="2"/>
      <c r="IV518" s="2"/>
    </row>
    <row r="519" spans="1:256" ht="45" customHeight="1" thickTop="1" thickBot="1" x14ac:dyDescent="0.55000000000000004">
      <c r="A519" s="32"/>
      <c r="B519" s="29"/>
      <c r="C519" s="504"/>
      <c r="D519" s="506"/>
      <c r="E519" s="508"/>
      <c r="F519" s="504"/>
      <c r="G519" s="33">
        <v>2020</v>
      </c>
      <c r="H519" s="34">
        <v>2021</v>
      </c>
      <c r="I519" s="35">
        <v>2020</v>
      </c>
      <c r="J519" s="15">
        <v>2021</v>
      </c>
      <c r="K519" s="15" t="s">
        <v>5</v>
      </c>
      <c r="L519" s="15" t="s">
        <v>6</v>
      </c>
      <c r="M519" s="491"/>
      <c r="N519" s="36"/>
      <c r="O519" s="37"/>
      <c r="P519" s="2"/>
      <c r="Q519" s="23"/>
      <c r="R519" s="23"/>
      <c r="S519" s="23"/>
      <c r="T519" s="23"/>
      <c r="U519" s="23"/>
      <c r="V519" s="23"/>
      <c r="W519" s="23"/>
      <c r="X519" s="23"/>
      <c r="Y519" s="23"/>
      <c r="Z519" s="23"/>
      <c r="AA519" s="23"/>
      <c r="AB519" s="23"/>
      <c r="AC519" s="23"/>
      <c r="AD519" s="23"/>
      <c r="AE519" s="23"/>
      <c r="AF519" s="23"/>
      <c r="AG519" s="23"/>
      <c r="AH519" s="23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2"/>
      <c r="BN519" s="2"/>
      <c r="BO519" s="2"/>
      <c r="BP519" s="2"/>
      <c r="BQ519" s="2"/>
      <c r="BR519" s="2"/>
      <c r="BS519" s="2"/>
      <c r="BT519" s="2"/>
      <c r="BU519" s="2"/>
      <c r="BV519" s="2"/>
      <c r="BW519" s="2"/>
      <c r="BX519" s="2"/>
      <c r="BY519" s="2"/>
      <c r="BZ519" s="2"/>
      <c r="CA519" s="2"/>
      <c r="CB519" s="2"/>
      <c r="CC519" s="2"/>
      <c r="CD519" s="2"/>
      <c r="CE519" s="2"/>
      <c r="CF519" s="2"/>
      <c r="CG519" s="2"/>
      <c r="CH519" s="2"/>
      <c r="CI519" s="2"/>
      <c r="CJ519" s="2"/>
      <c r="CK519" s="2"/>
      <c r="CL519" s="2"/>
      <c r="CM519" s="2"/>
      <c r="CN519" s="2"/>
      <c r="CO519" s="2"/>
      <c r="CP519" s="2"/>
      <c r="CQ519" s="2"/>
      <c r="CR519" s="2"/>
      <c r="CS519" s="2"/>
      <c r="CT519" s="2"/>
      <c r="CU519" s="2"/>
      <c r="CV519" s="2"/>
      <c r="CW519" s="2"/>
      <c r="CX519" s="2"/>
      <c r="CY519" s="2"/>
      <c r="CZ519" s="2"/>
      <c r="DA519" s="2"/>
      <c r="DB519" s="2"/>
      <c r="DC519" s="2"/>
      <c r="DD519" s="2"/>
      <c r="DE519" s="2"/>
      <c r="DF519" s="2"/>
      <c r="DG519" s="2"/>
      <c r="DH519" s="2"/>
      <c r="DI519" s="2"/>
      <c r="DJ519" s="2"/>
      <c r="DK519" s="2"/>
      <c r="DL519" s="2"/>
      <c r="DM519" s="2"/>
      <c r="DN519" s="2"/>
      <c r="DO519" s="2"/>
      <c r="DP519" s="2"/>
      <c r="DQ519" s="2"/>
      <c r="DR519" s="2"/>
      <c r="DS519" s="2"/>
      <c r="DT519" s="2"/>
      <c r="DU519" s="2"/>
      <c r="DV519" s="2"/>
      <c r="DW519" s="2"/>
      <c r="DX519" s="2"/>
      <c r="DY519" s="2"/>
      <c r="DZ519" s="2"/>
      <c r="EA519" s="2"/>
      <c r="EB519" s="2"/>
      <c r="EC519" s="2"/>
      <c r="ED519" s="2"/>
      <c r="EE519" s="2"/>
      <c r="EF519" s="2"/>
      <c r="EG519" s="2"/>
      <c r="EH519" s="2"/>
      <c r="EI519" s="2"/>
      <c r="EJ519" s="2"/>
      <c r="EK519" s="2"/>
      <c r="EL519" s="2"/>
      <c r="EM519" s="2"/>
      <c r="EN519" s="2"/>
      <c r="EO519" s="2"/>
      <c r="EP519" s="2"/>
      <c r="EQ519" s="2"/>
      <c r="ER519" s="2"/>
      <c r="ES519" s="2"/>
      <c r="ET519" s="2"/>
      <c r="EU519" s="2"/>
      <c r="EV519" s="2"/>
      <c r="EW519" s="2"/>
      <c r="EX519" s="2"/>
      <c r="EY519" s="2"/>
      <c r="EZ519" s="2"/>
      <c r="FA519" s="2"/>
      <c r="FB519" s="2"/>
      <c r="FC519" s="2"/>
      <c r="FD519" s="2"/>
      <c r="FE519" s="2"/>
      <c r="FF519" s="2"/>
      <c r="FG519" s="2"/>
      <c r="FH519" s="2"/>
      <c r="FI519" s="2"/>
      <c r="FJ519" s="2"/>
      <c r="FK519" s="2"/>
      <c r="FL519" s="2"/>
      <c r="FM519" s="2"/>
      <c r="FN519" s="2"/>
      <c r="FO519" s="2"/>
      <c r="FP519" s="2"/>
      <c r="FQ519" s="2"/>
      <c r="FR519" s="2"/>
      <c r="FS519" s="2"/>
      <c r="FT519" s="2"/>
      <c r="FU519" s="2"/>
      <c r="FV519" s="2"/>
      <c r="FW519" s="2"/>
      <c r="FX519" s="2"/>
      <c r="FY519" s="2"/>
      <c r="FZ519" s="2"/>
      <c r="GA519" s="2"/>
      <c r="GB519" s="2"/>
      <c r="GC519" s="2"/>
      <c r="GD519" s="2"/>
      <c r="GE519" s="2"/>
      <c r="GF519" s="2"/>
      <c r="GG519" s="2"/>
      <c r="GH519" s="2"/>
      <c r="GI519" s="2"/>
      <c r="GJ519" s="2"/>
      <c r="GK519" s="2"/>
      <c r="GL519" s="2"/>
      <c r="GM519" s="2"/>
      <c r="GN519" s="2"/>
      <c r="GO519" s="2"/>
      <c r="GP519" s="2"/>
      <c r="GQ519" s="2"/>
      <c r="GR519" s="2"/>
      <c r="GS519" s="2"/>
      <c r="GT519" s="2"/>
      <c r="GU519" s="2"/>
      <c r="GV519" s="2"/>
      <c r="GW519" s="2"/>
      <c r="GX519" s="2"/>
      <c r="GY519" s="2"/>
      <c r="GZ519" s="2"/>
      <c r="HA519" s="2"/>
      <c r="HB519" s="2"/>
      <c r="HC519" s="2"/>
      <c r="HD519" s="2"/>
      <c r="HE519" s="2"/>
      <c r="HF519" s="2"/>
      <c r="HG519" s="2"/>
      <c r="HH519" s="2"/>
      <c r="HI519" s="2"/>
      <c r="HJ519" s="2"/>
      <c r="HK519" s="2"/>
      <c r="HL519" s="2"/>
      <c r="HM519" s="2"/>
      <c r="HN519" s="2"/>
      <c r="HO519" s="2"/>
      <c r="HP519" s="2"/>
      <c r="HQ519" s="2"/>
      <c r="HR519" s="2"/>
      <c r="HS519" s="2"/>
      <c r="HT519" s="2"/>
      <c r="HU519" s="2"/>
      <c r="HV519" s="2"/>
      <c r="HW519" s="2"/>
      <c r="HX519" s="2"/>
      <c r="HY519" s="2"/>
      <c r="HZ519" s="2"/>
      <c r="IA519" s="2"/>
      <c r="IB519" s="2"/>
      <c r="IC519" s="2"/>
      <c r="ID519" s="2"/>
      <c r="IE519" s="2"/>
      <c r="IF519" s="2"/>
      <c r="IG519" s="2"/>
      <c r="IH519" s="2"/>
      <c r="II519" s="2"/>
      <c r="IJ519" s="2"/>
      <c r="IK519" s="2"/>
      <c r="IL519" s="2"/>
      <c r="IM519" s="2"/>
      <c r="IN519" s="2"/>
      <c r="IO519" s="2"/>
      <c r="IP519" s="2"/>
      <c r="IQ519" s="2"/>
      <c r="IR519" s="2"/>
      <c r="IS519" s="2"/>
      <c r="IT519" s="2"/>
      <c r="IU519" s="2"/>
      <c r="IV519" s="2"/>
    </row>
    <row r="520" spans="1:256" ht="45" customHeight="1" thickTop="1" thickBot="1" x14ac:dyDescent="0.55000000000000004">
      <c r="B520" s="29"/>
      <c r="C520" s="501" t="s">
        <v>584</v>
      </c>
      <c r="D520" s="501"/>
      <c r="E520" s="501"/>
      <c r="F520" s="501"/>
      <c r="G520" s="38"/>
      <c r="H520" s="38"/>
      <c r="I520" s="38">
        <f>SUM(I521,I546,I558,I583,I600,I612,I624)</f>
        <v>224320</v>
      </c>
      <c r="J520" s="38">
        <f>SUM(J521,J546,J558,J583,J600,J612,J624)</f>
        <v>321930</v>
      </c>
      <c r="K520" s="38">
        <f t="shared" ref="K520:L520" si="51">SUM(K521,K546,K558,K583,K600,K612,K624)</f>
        <v>0</v>
      </c>
      <c r="L520" s="38" t="e">
        <f t="shared" si="51"/>
        <v>#VALUE!</v>
      </c>
      <c r="M520" s="38">
        <f>SUM(M521,M546,M558,M583,M600,M612,M624)</f>
        <v>266630</v>
      </c>
      <c r="N520" s="38">
        <f>SUM(N521,N546,N558,N583,N600,N612,N624)</f>
        <v>72800</v>
      </c>
      <c r="O520" s="38">
        <f>SUM(O521,O546,O558,O583,O600,O612,O624)</f>
        <v>72800</v>
      </c>
      <c r="P520" s="2"/>
      <c r="Q520" s="2"/>
      <c r="R520" s="2"/>
      <c r="S520" s="2"/>
      <c r="T520" s="20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"/>
      <c r="BN520" s="2"/>
      <c r="BO520" s="2"/>
      <c r="BP520" s="2"/>
      <c r="BQ520" s="2"/>
      <c r="BR520" s="2"/>
      <c r="BS520" s="2"/>
      <c r="BT520" s="2"/>
      <c r="BU520" s="2"/>
      <c r="BV520" s="2"/>
      <c r="BW520" s="2"/>
      <c r="BX520" s="2"/>
      <c r="BY520" s="2"/>
      <c r="BZ520" s="2"/>
      <c r="CA520" s="2"/>
      <c r="CB520" s="2"/>
      <c r="CC520" s="2"/>
      <c r="CD520" s="2"/>
      <c r="CE520" s="2"/>
      <c r="CF520" s="2"/>
      <c r="CG520" s="2"/>
      <c r="CH520" s="2"/>
      <c r="CI520" s="2"/>
      <c r="CJ520" s="2"/>
      <c r="CK520" s="2"/>
      <c r="CL520" s="2"/>
      <c r="CM520" s="2"/>
      <c r="CN520" s="2"/>
      <c r="CO520" s="2"/>
      <c r="CP520" s="2"/>
      <c r="CQ520" s="2"/>
      <c r="CR520" s="2"/>
      <c r="CS520" s="2"/>
      <c r="CT520" s="2"/>
      <c r="CU520" s="2"/>
      <c r="CV520" s="2"/>
      <c r="CW520" s="2"/>
      <c r="CX520" s="2"/>
      <c r="CY520" s="2"/>
      <c r="CZ520" s="2"/>
      <c r="DA520" s="2"/>
      <c r="DB520" s="2"/>
      <c r="DC520" s="2"/>
      <c r="DD520" s="2"/>
      <c r="DE520" s="2"/>
      <c r="DF520" s="2"/>
      <c r="DG520" s="2"/>
      <c r="DH520" s="2"/>
      <c r="DI520" s="2"/>
      <c r="DJ520" s="2"/>
      <c r="DK520" s="2"/>
      <c r="DL520" s="2"/>
      <c r="DM520" s="2"/>
      <c r="DN520" s="2"/>
      <c r="DO520" s="2"/>
      <c r="DP520" s="2"/>
      <c r="DQ520" s="2"/>
      <c r="DR520" s="2"/>
      <c r="DS520" s="2"/>
      <c r="DT520" s="2"/>
      <c r="DU520" s="2"/>
      <c r="DV520" s="2"/>
      <c r="DW520" s="2"/>
      <c r="DX520" s="2"/>
      <c r="DY520" s="2"/>
      <c r="DZ520" s="2"/>
      <c r="EA520" s="2"/>
      <c r="EB520" s="2"/>
      <c r="EC520" s="2"/>
      <c r="ED520" s="2"/>
      <c r="EE520" s="2"/>
      <c r="EF520" s="2"/>
      <c r="EG520" s="2"/>
      <c r="EH520" s="2"/>
      <c r="EI520" s="2"/>
      <c r="EJ520" s="2"/>
      <c r="EK520" s="2"/>
      <c r="EL520" s="2"/>
      <c r="EM520" s="2"/>
      <c r="EN520" s="2"/>
      <c r="EO520" s="2"/>
      <c r="EP520" s="2"/>
      <c r="EQ520" s="2"/>
      <c r="ER520" s="2"/>
      <c r="ES520" s="2"/>
      <c r="ET520" s="2"/>
      <c r="EU520" s="2"/>
      <c r="EV520" s="2"/>
      <c r="EW520" s="2"/>
      <c r="EX520" s="2"/>
      <c r="EY520" s="2"/>
      <c r="EZ520" s="2"/>
      <c r="FA520" s="2"/>
      <c r="FB520" s="2"/>
      <c r="FC520" s="2"/>
      <c r="FD520" s="2"/>
      <c r="FE520" s="2"/>
      <c r="FF520" s="2"/>
      <c r="FG520" s="2"/>
      <c r="FH520" s="2"/>
      <c r="FI520" s="2"/>
      <c r="FJ520" s="2"/>
      <c r="FK520" s="2"/>
      <c r="FL520" s="2"/>
      <c r="FM520" s="2"/>
      <c r="FN520" s="2"/>
      <c r="FO520" s="2"/>
      <c r="FP520" s="2"/>
      <c r="FQ520" s="2"/>
      <c r="FR520" s="2"/>
      <c r="FS520" s="2"/>
      <c r="FT520" s="2"/>
      <c r="FU520" s="2"/>
      <c r="FV520" s="2"/>
      <c r="FW520" s="2"/>
      <c r="FX520" s="2"/>
      <c r="FY520" s="2"/>
      <c r="FZ520" s="2"/>
      <c r="GA520" s="2"/>
      <c r="GB520" s="2"/>
      <c r="GC520" s="2"/>
      <c r="GD520" s="2"/>
      <c r="GE520" s="2"/>
      <c r="GF520" s="2"/>
      <c r="GG520" s="2"/>
      <c r="GH520" s="2"/>
      <c r="GI520" s="2"/>
      <c r="GJ520" s="2"/>
      <c r="GK520" s="2"/>
      <c r="GL520" s="2"/>
      <c r="GM520" s="2"/>
      <c r="GN520" s="2"/>
      <c r="GO520" s="2"/>
      <c r="GP520" s="2"/>
      <c r="GQ520" s="2"/>
      <c r="GR520" s="2"/>
      <c r="GS520" s="2"/>
      <c r="GT520" s="2"/>
      <c r="GU520" s="2"/>
      <c r="GV520" s="2"/>
      <c r="GW520" s="2"/>
      <c r="GX520" s="2"/>
      <c r="GY520" s="2"/>
      <c r="GZ520" s="2"/>
      <c r="HA520" s="2"/>
      <c r="HB520" s="2"/>
      <c r="HC520" s="2"/>
      <c r="HD520" s="2"/>
      <c r="HE520" s="2"/>
      <c r="HF520" s="2"/>
      <c r="HG520" s="2"/>
      <c r="HH520" s="2"/>
      <c r="HI520" s="2"/>
      <c r="HJ520" s="2"/>
      <c r="HK520" s="2"/>
      <c r="HL520" s="2"/>
      <c r="HM520" s="2"/>
      <c r="HN520" s="2"/>
      <c r="HO520" s="2"/>
      <c r="HP520" s="2"/>
      <c r="HQ520" s="2"/>
      <c r="HR520" s="2"/>
      <c r="HS520" s="2"/>
      <c r="HT520" s="2"/>
      <c r="HU520" s="2"/>
      <c r="HV520" s="2"/>
      <c r="HW520" s="2"/>
      <c r="HX520" s="2"/>
      <c r="HY520" s="2"/>
      <c r="HZ520" s="2"/>
      <c r="IA520" s="2"/>
      <c r="IB520" s="2"/>
      <c r="IC520" s="2"/>
      <c r="ID520" s="2"/>
      <c r="IE520" s="2"/>
      <c r="IF520" s="2"/>
      <c r="IG520" s="2"/>
      <c r="IH520" s="2"/>
      <c r="II520" s="2"/>
      <c r="IJ520" s="2"/>
      <c r="IK520" s="2"/>
      <c r="IL520" s="2"/>
      <c r="IM520" s="2"/>
      <c r="IN520" s="2"/>
      <c r="IO520" s="2"/>
      <c r="IP520" s="2"/>
      <c r="IQ520" s="2"/>
      <c r="IR520" s="2"/>
      <c r="IS520" s="2"/>
      <c r="IT520" s="2"/>
      <c r="IU520" s="2"/>
      <c r="IV520" s="2"/>
    </row>
    <row r="521" spans="1:256" ht="45" customHeight="1" thickTop="1" thickBot="1" x14ac:dyDescent="0.5">
      <c r="B521" s="86"/>
      <c r="C521" s="157" t="s">
        <v>585</v>
      </c>
      <c r="D521" s="378" t="s">
        <v>586</v>
      </c>
      <c r="E521" s="157"/>
      <c r="F521" s="158"/>
      <c r="G521" s="160"/>
      <c r="H521" s="160"/>
      <c r="I521" s="160">
        <f>I522+I526+I530+I531+I532+I541+I542+I525</f>
        <v>13020</v>
      </c>
      <c r="J521" s="160">
        <f>J522+J526+J530+J531+J532+J541+J542+J525</f>
        <v>39040</v>
      </c>
      <c r="K521" s="160">
        <f t="shared" ref="K521:L521" si="52">K522+K526+K530+K531+K532+K541+K542+K525</f>
        <v>0</v>
      </c>
      <c r="L521" s="160" t="e">
        <f t="shared" si="52"/>
        <v>#VALUE!</v>
      </c>
      <c r="M521" s="160">
        <f>M522+M526+M530+M531+M532+M541+M542+M525</f>
        <v>63400</v>
      </c>
      <c r="N521" s="160">
        <f>N522+N526+N530+N531+N532+N541+N542+N525</f>
        <v>23270</v>
      </c>
      <c r="O521" s="160">
        <f>O522+O526+O530+O531+O532+O541+O542+O525</f>
        <v>23270</v>
      </c>
      <c r="P521" s="145"/>
      <c r="Q521" s="145"/>
      <c r="R521" s="145"/>
      <c r="S521" s="145"/>
      <c r="T521" s="145"/>
      <c r="U521" s="145"/>
      <c r="V521" s="145"/>
      <c r="W521" s="145"/>
      <c r="X521" s="145"/>
      <c r="Y521" s="145"/>
      <c r="Z521" s="145"/>
      <c r="AA521" s="145"/>
      <c r="AB521" s="145"/>
      <c r="AC521" s="145"/>
      <c r="AD521" s="145"/>
      <c r="AE521" s="145"/>
      <c r="AF521" s="145"/>
      <c r="AG521" s="145"/>
      <c r="AH521" s="145"/>
      <c r="AI521" s="145"/>
      <c r="AJ521" s="145"/>
      <c r="AK521" s="145"/>
      <c r="AL521" s="145"/>
      <c r="AM521" s="145"/>
      <c r="AN521" s="145"/>
      <c r="AO521" s="145"/>
      <c r="AP521" s="145"/>
      <c r="AQ521" s="145"/>
      <c r="AR521" s="145"/>
      <c r="AS521" s="145"/>
      <c r="AT521" s="145"/>
      <c r="AU521" s="145"/>
      <c r="AV521" s="145"/>
      <c r="AW521" s="145"/>
      <c r="AX521" s="145"/>
      <c r="AY521" s="145"/>
      <c r="AZ521" s="145"/>
      <c r="BA521" s="145"/>
      <c r="BB521" s="145"/>
      <c r="BC521" s="145"/>
      <c r="BD521" s="145"/>
      <c r="BE521" s="145"/>
      <c r="BF521" s="145"/>
      <c r="BG521" s="145"/>
      <c r="BH521" s="145"/>
      <c r="BI521" s="145"/>
      <c r="BJ521" s="145"/>
      <c r="BK521" s="145"/>
      <c r="BL521" s="145"/>
      <c r="BM521" s="145"/>
      <c r="BN521" s="145"/>
      <c r="BO521" s="145"/>
      <c r="BP521" s="145"/>
      <c r="BQ521" s="145"/>
      <c r="BR521" s="145"/>
      <c r="BS521" s="145"/>
      <c r="BT521" s="145"/>
      <c r="BU521" s="145"/>
      <c r="BV521" s="145"/>
      <c r="BW521" s="145"/>
      <c r="BX521" s="145"/>
      <c r="BY521" s="145"/>
      <c r="BZ521" s="145"/>
      <c r="CA521" s="145"/>
      <c r="CB521" s="145"/>
      <c r="CC521" s="145"/>
      <c r="CD521" s="145"/>
      <c r="CE521" s="145"/>
      <c r="CF521" s="145"/>
      <c r="CG521" s="145"/>
      <c r="CH521" s="145"/>
      <c r="CI521" s="145"/>
      <c r="CJ521" s="145"/>
      <c r="CK521" s="145"/>
      <c r="CL521" s="145"/>
      <c r="CM521" s="145"/>
      <c r="CN521" s="145"/>
      <c r="CO521" s="145"/>
      <c r="CP521" s="145"/>
      <c r="CQ521" s="145"/>
      <c r="CR521" s="145"/>
      <c r="CS521" s="145"/>
      <c r="CT521" s="145"/>
      <c r="CU521" s="145"/>
      <c r="CV521" s="145"/>
      <c r="CW521" s="145"/>
      <c r="CX521" s="145"/>
      <c r="CY521" s="145"/>
      <c r="CZ521" s="145"/>
      <c r="DA521" s="145"/>
      <c r="DB521" s="145"/>
      <c r="DC521" s="145"/>
      <c r="DD521" s="145"/>
      <c r="DE521" s="145"/>
      <c r="DF521" s="145"/>
      <c r="DG521" s="145"/>
      <c r="DH521" s="145"/>
      <c r="DI521" s="145"/>
      <c r="DJ521" s="145"/>
      <c r="DK521" s="145"/>
      <c r="DL521" s="145"/>
      <c r="DM521" s="145"/>
      <c r="DN521" s="145"/>
      <c r="DO521" s="145"/>
      <c r="DP521" s="145"/>
      <c r="DQ521" s="145"/>
      <c r="DR521" s="145"/>
      <c r="DS521" s="145"/>
      <c r="DT521" s="145"/>
      <c r="DU521" s="145"/>
      <c r="DV521" s="145"/>
      <c r="DW521" s="145"/>
      <c r="DX521" s="145"/>
      <c r="DY521" s="145"/>
      <c r="DZ521" s="145"/>
      <c r="EA521" s="145"/>
      <c r="EB521" s="145"/>
      <c r="EC521" s="145"/>
      <c r="ED521" s="145"/>
      <c r="EE521" s="145"/>
      <c r="EF521" s="145"/>
      <c r="EG521" s="145"/>
      <c r="EH521" s="145"/>
      <c r="EI521" s="145"/>
      <c r="EJ521" s="145"/>
      <c r="EK521" s="145"/>
      <c r="EL521" s="145"/>
      <c r="EM521" s="145"/>
      <c r="EN521" s="145"/>
      <c r="EO521" s="145"/>
      <c r="EP521" s="145"/>
      <c r="EQ521" s="145"/>
      <c r="ER521" s="145"/>
      <c r="ES521" s="145"/>
      <c r="ET521" s="145"/>
      <c r="EU521" s="145"/>
      <c r="EV521" s="145"/>
      <c r="EW521" s="145"/>
      <c r="EX521" s="145"/>
      <c r="EY521" s="145"/>
      <c r="EZ521" s="145"/>
      <c r="FA521" s="145"/>
      <c r="FB521" s="145"/>
      <c r="FC521" s="145"/>
      <c r="FD521" s="145"/>
      <c r="FE521" s="145"/>
      <c r="FF521" s="145"/>
      <c r="FG521" s="145"/>
      <c r="FH521" s="145"/>
      <c r="FI521" s="145"/>
      <c r="FJ521" s="145"/>
      <c r="FK521" s="145"/>
      <c r="FL521" s="145"/>
      <c r="FM521" s="145"/>
      <c r="FN521" s="145"/>
      <c r="FO521" s="145"/>
      <c r="FP521" s="145"/>
      <c r="FQ521" s="145"/>
      <c r="FR521" s="145"/>
      <c r="FS521" s="145"/>
      <c r="FT521" s="145"/>
      <c r="FU521" s="145"/>
      <c r="FV521" s="145"/>
      <c r="FW521" s="145"/>
      <c r="FX521" s="145"/>
      <c r="FY521" s="145"/>
      <c r="FZ521" s="145"/>
      <c r="GA521" s="145"/>
      <c r="GB521" s="145"/>
      <c r="GC521" s="145"/>
      <c r="GD521" s="145"/>
      <c r="GE521" s="145"/>
      <c r="GF521" s="145"/>
      <c r="GG521" s="145"/>
      <c r="GH521" s="145"/>
      <c r="GI521" s="145"/>
      <c r="GJ521" s="145"/>
      <c r="GK521" s="145"/>
      <c r="GL521" s="145"/>
      <c r="GM521" s="145"/>
      <c r="GN521" s="145"/>
      <c r="GO521" s="145"/>
      <c r="GP521" s="145"/>
      <c r="GQ521" s="145"/>
      <c r="GR521" s="145"/>
      <c r="GS521" s="145"/>
      <c r="GT521" s="145"/>
      <c r="GU521" s="145"/>
      <c r="GV521" s="145"/>
      <c r="GW521" s="145"/>
      <c r="GX521" s="145"/>
      <c r="GY521" s="145"/>
      <c r="GZ521" s="145"/>
      <c r="HA521" s="145"/>
      <c r="HB521" s="145"/>
      <c r="HC521" s="145"/>
      <c r="HD521" s="145"/>
      <c r="HE521" s="145"/>
      <c r="HF521" s="145"/>
      <c r="HG521" s="145"/>
      <c r="HH521" s="145"/>
      <c r="HI521" s="145"/>
      <c r="HJ521" s="145"/>
      <c r="HK521" s="145"/>
      <c r="HL521" s="145"/>
      <c r="HM521" s="145"/>
      <c r="HN521" s="145"/>
      <c r="HO521" s="145"/>
      <c r="HP521" s="145"/>
      <c r="HQ521" s="145"/>
      <c r="HR521" s="145"/>
      <c r="HS521" s="145"/>
      <c r="HT521" s="145"/>
      <c r="HU521" s="145"/>
      <c r="HV521" s="145"/>
      <c r="HW521" s="145"/>
      <c r="HX521" s="145"/>
      <c r="HY521" s="145"/>
      <c r="HZ521" s="145"/>
      <c r="IA521" s="145"/>
      <c r="IB521" s="145"/>
      <c r="IC521" s="145"/>
      <c r="ID521" s="145"/>
      <c r="IE521" s="145"/>
      <c r="IF521" s="145"/>
      <c r="IG521" s="145"/>
      <c r="IH521" s="145"/>
      <c r="II521" s="145"/>
      <c r="IJ521" s="145"/>
      <c r="IK521" s="145"/>
      <c r="IL521" s="145"/>
      <c r="IM521" s="145"/>
      <c r="IN521" s="145"/>
      <c r="IO521" s="145"/>
      <c r="IP521" s="145"/>
      <c r="IQ521" s="145"/>
      <c r="IR521" s="145"/>
      <c r="IS521" s="145"/>
      <c r="IT521" s="145"/>
      <c r="IU521" s="145"/>
      <c r="IV521" s="145"/>
    </row>
    <row r="522" spans="1:256" ht="45" customHeight="1" thickTop="1" x14ac:dyDescent="0.5">
      <c r="B522" s="29"/>
      <c r="C522" s="179" t="s">
        <v>587</v>
      </c>
      <c r="D522" s="379" t="s">
        <v>588</v>
      </c>
      <c r="E522" s="179"/>
      <c r="F522" s="181"/>
      <c r="G522" s="53"/>
      <c r="H522" s="380"/>
      <c r="I522" s="380">
        <f>SUM(I523:I523)</f>
        <v>200</v>
      </c>
      <c r="J522" s="380">
        <f>SUM(J523:J523)</f>
        <v>3400</v>
      </c>
      <c r="K522" s="380">
        <f>SUM(K523:K523)</f>
        <v>0</v>
      </c>
      <c r="L522" s="380"/>
      <c r="M522" s="53"/>
      <c r="N522" s="53"/>
      <c r="O522" s="53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"/>
      <c r="BN522" s="2"/>
      <c r="BO522" s="2"/>
      <c r="BP522" s="2"/>
      <c r="BQ522" s="2"/>
      <c r="BR522" s="2"/>
      <c r="BS522" s="2"/>
      <c r="BT522" s="2"/>
      <c r="BU522" s="2"/>
      <c r="BV522" s="2"/>
      <c r="BW522" s="2"/>
      <c r="BX522" s="2"/>
      <c r="BY522" s="2"/>
      <c r="BZ522" s="2"/>
      <c r="CA522" s="2"/>
      <c r="CB522" s="2"/>
      <c r="CC522" s="2"/>
      <c r="CD522" s="2"/>
      <c r="CE522" s="2"/>
      <c r="CF522" s="2"/>
      <c r="CG522" s="2"/>
      <c r="CH522" s="2"/>
      <c r="CI522" s="2"/>
      <c r="CJ522" s="2"/>
      <c r="CK522" s="2"/>
      <c r="CL522" s="2"/>
      <c r="CM522" s="2"/>
      <c r="CN522" s="2"/>
      <c r="CO522" s="2"/>
      <c r="CP522" s="2"/>
      <c r="CQ522" s="2"/>
      <c r="CR522" s="2"/>
      <c r="CS522" s="2"/>
      <c r="CT522" s="2"/>
      <c r="CU522" s="2"/>
      <c r="CV522" s="2"/>
      <c r="CW522" s="2"/>
      <c r="CX522" s="2"/>
      <c r="CY522" s="2"/>
      <c r="CZ522" s="2"/>
      <c r="DA522" s="2"/>
      <c r="DB522" s="2"/>
      <c r="DC522" s="2"/>
      <c r="DD522" s="2"/>
      <c r="DE522" s="2"/>
      <c r="DF522" s="2"/>
      <c r="DG522" s="2"/>
      <c r="DH522" s="2"/>
      <c r="DI522" s="2"/>
      <c r="DJ522" s="2"/>
      <c r="DK522" s="2"/>
      <c r="DL522" s="2"/>
      <c r="DM522" s="2"/>
      <c r="DN522" s="2"/>
      <c r="DO522" s="2"/>
      <c r="DP522" s="2"/>
      <c r="DQ522" s="2"/>
      <c r="DR522" s="2"/>
      <c r="DS522" s="2"/>
      <c r="DT522" s="2"/>
      <c r="DU522" s="2"/>
      <c r="DV522" s="2"/>
      <c r="DW522" s="2"/>
      <c r="DX522" s="2"/>
      <c r="DY522" s="2"/>
      <c r="DZ522" s="2"/>
      <c r="EA522" s="2"/>
      <c r="EB522" s="2"/>
      <c r="EC522" s="2"/>
      <c r="ED522" s="2"/>
      <c r="EE522" s="2"/>
      <c r="EF522" s="2"/>
      <c r="EG522" s="2"/>
      <c r="EH522" s="2"/>
      <c r="EI522" s="2"/>
      <c r="EJ522" s="2"/>
      <c r="EK522" s="2"/>
      <c r="EL522" s="2"/>
      <c r="EM522" s="2"/>
      <c r="EN522" s="2"/>
      <c r="EO522" s="2"/>
      <c r="EP522" s="2"/>
      <c r="EQ522" s="2"/>
      <c r="ER522" s="2"/>
      <c r="ES522" s="2"/>
      <c r="ET522" s="2"/>
      <c r="EU522" s="2"/>
      <c r="EV522" s="2"/>
      <c r="EW522" s="2"/>
      <c r="EX522" s="2"/>
      <c r="EY522" s="2"/>
      <c r="EZ522" s="2"/>
      <c r="FA522" s="2"/>
      <c r="FB522" s="2"/>
      <c r="FC522" s="2"/>
      <c r="FD522" s="2"/>
      <c r="FE522" s="2"/>
      <c r="FF522" s="2"/>
      <c r="FG522" s="2"/>
      <c r="FH522" s="2"/>
      <c r="FI522" s="2"/>
      <c r="FJ522" s="2"/>
      <c r="FK522" s="2"/>
      <c r="FL522" s="2"/>
      <c r="FM522" s="2"/>
      <c r="FN522" s="2"/>
      <c r="FO522" s="2"/>
      <c r="FP522" s="2"/>
      <c r="FQ522" s="2"/>
      <c r="FR522" s="2"/>
      <c r="FS522" s="2"/>
      <c r="FT522" s="2"/>
      <c r="FU522" s="2"/>
      <c r="FV522" s="2"/>
      <c r="FW522" s="2"/>
      <c r="FX522" s="2"/>
      <c r="FY522" s="2"/>
      <c r="FZ522" s="2"/>
      <c r="GA522" s="2"/>
      <c r="GB522" s="2"/>
      <c r="GC522" s="2"/>
      <c r="GD522" s="2"/>
      <c r="GE522" s="2"/>
      <c r="GF522" s="2"/>
      <c r="GG522" s="2"/>
      <c r="GH522" s="2"/>
      <c r="GI522" s="2"/>
      <c r="GJ522" s="2"/>
      <c r="GK522" s="2"/>
      <c r="GL522" s="2"/>
      <c r="GM522" s="2"/>
      <c r="GN522" s="2"/>
      <c r="GO522" s="2"/>
      <c r="GP522" s="2"/>
      <c r="GQ522" s="2"/>
      <c r="GR522" s="2"/>
      <c r="GS522" s="2"/>
      <c r="GT522" s="2"/>
      <c r="GU522" s="2"/>
      <c r="GV522" s="2"/>
      <c r="GW522" s="2"/>
      <c r="GX522" s="2"/>
      <c r="GY522" s="2"/>
      <c r="GZ522" s="2"/>
      <c r="HA522" s="2"/>
      <c r="HB522" s="2"/>
      <c r="HC522" s="2"/>
      <c r="HD522" s="2"/>
      <c r="HE522" s="2"/>
      <c r="HF522" s="2"/>
      <c r="HG522" s="2"/>
      <c r="HH522" s="2"/>
      <c r="HI522" s="2"/>
      <c r="HJ522" s="2"/>
      <c r="HK522" s="2"/>
      <c r="HL522" s="2"/>
      <c r="HM522" s="2"/>
      <c r="HN522" s="2"/>
      <c r="HO522" s="2"/>
      <c r="HP522" s="2"/>
      <c r="HQ522" s="2"/>
      <c r="HR522" s="2"/>
      <c r="HS522" s="2"/>
      <c r="HT522" s="2"/>
      <c r="HU522" s="2"/>
      <c r="HV522" s="2"/>
      <c r="HW522" s="2"/>
      <c r="HX522" s="2"/>
      <c r="HY522" s="2"/>
      <c r="HZ522" s="2"/>
      <c r="IA522" s="2"/>
      <c r="IB522" s="2"/>
      <c r="IC522" s="2"/>
      <c r="ID522" s="2"/>
      <c r="IE522" s="2"/>
      <c r="IF522" s="2"/>
      <c r="IG522" s="2"/>
      <c r="IH522" s="2"/>
      <c r="II522" s="2"/>
      <c r="IJ522" s="2"/>
      <c r="IK522" s="2"/>
      <c r="IL522" s="2"/>
      <c r="IM522" s="2"/>
      <c r="IN522" s="2"/>
      <c r="IO522" s="2"/>
      <c r="IP522" s="2"/>
      <c r="IQ522" s="2"/>
      <c r="IR522" s="2"/>
      <c r="IS522" s="2"/>
      <c r="IT522" s="2"/>
      <c r="IU522" s="2"/>
      <c r="IV522" s="2"/>
    </row>
    <row r="523" spans="1:256" ht="45" customHeight="1" x14ac:dyDescent="0.5">
      <c r="B523" s="29"/>
      <c r="C523" s="179"/>
      <c r="D523" s="379"/>
      <c r="E523" s="179" t="s">
        <v>23</v>
      </c>
      <c r="F523" s="192" t="s">
        <v>589</v>
      </c>
      <c r="G523" s="381"/>
      <c r="H523" s="85"/>
      <c r="I523" s="85">
        <v>200</v>
      </c>
      <c r="J523" s="85">
        <v>3400</v>
      </c>
      <c r="K523" s="85"/>
      <c r="L523" s="85"/>
      <c r="M523" s="85"/>
      <c r="N523" s="85"/>
      <c r="O523" s="85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  <c r="BI523" s="2"/>
      <c r="BJ523" s="2"/>
      <c r="BK523" s="2"/>
      <c r="BL523" s="2"/>
      <c r="BM523" s="2"/>
      <c r="BN523" s="2"/>
      <c r="BO523" s="2"/>
      <c r="BP523" s="2"/>
      <c r="BQ523" s="2"/>
      <c r="BR523" s="2"/>
      <c r="BS523" s="2"/>
      <c r="BT523" s="2"/>
      <c r="BU523" s="2"/>
      <c r="BV523" s="2"/>
      <c r="BW523" s="2"/>
      <c r="BX523" s="2"/>
      <c r="BY523" s="2"/>
      <c r="BZ523" s="2"/>
      <c r="CA523" s="2"/>
      <c r="CB523" s="2"/>
      <c r="CC523" s="2"/>
      <c r="CD523" s="2"/>
      <c r="CE523" s="2"/>
      <c r="CF523" s="2"/>
      <c r="CG523" s="2"/>
      <c r="CH523" s="2"/>
      <c r="CI523" s="2"/>
      <c r="CJ523" s="2"/>
      <c r="CK523" s="2"/>
      <c r="CL523" s="2"/>
      <c r="CM523" s="2"/>
      <c r="CN523" s="2"/>
      <c r="CO523" s="2"/>
      <c r="CP523" s="2"/>
      <c r="CQ523" s="2"/>
      <c r="CR523" s="2"/>
      <c r="CS523" s="2"/>
      <c r="CT523" s="2"/>
      <c r="CU523" s="2"/>
      <c r="CV523" s="2"/>
      <c r="CW523" s="2"/>
      <c r="CX523" s="2"/>
      <c r="CY523" s="2"/>
      <c r="CZ523" s="2"/>
      <c r="DA523" s="2"/>
      <c r="DB523" s="2"/>
      <c r="DC523" s="2"/>
      <c r="DD523" s="2"/>
      <c r="DE523" s="2"/>
      <c r="DF523" s="2"/>
      <c r="DG523" s="2"/>
      <c r="DH523" s="2"/>
      <c r="DI523" s="2"/>
      <c r="DJ523" s="2"/>
      <c r="DK523" s="2"/>
      <c r="DL523" s="2"/>
      <c r="DM523" s="2"/>
      <c r="DN523" s="2"/>
      <c r="DO523" s="2"/>
      <c r="DP523" s="2"/>
      <c r="DQ523" s="2"/>
      <c r="DR523" s="2"/>
      <c r="DS523" s="2"/>
      <c r="DT523" s="2"/>
      <c r="DU523" s="2"/>
      <c r="DV523" s="2"/>
      <c r="DW523" s="2"/>
      <c r="DX523" s="2"/>
      <c r="DY523" s="2"/>
      <c r="DZ523" s="2"/>
      <c r="EA523" s="2"/>
      <c r="EB523" s="2"/>
      <c r="EC523" s="2"/>
      <c r="ED523" s="2"/>
      <c r="EE523" s="2"/>
      <c r="EF523" s="2"/>
      <c r="EG523" s="2"/>
      <c r="EH523" s="2"/>
      <c r="EI523" s="2"/>
      <c r="EJ523" s="2"/>
      <c r="EK523" s="2"/>
      <c r="EL523" s="2"/>
      <c r="EM523" s="2"/>
      <c r="EN523" s="2"/>
      <c r="EO523" s="2"/>
      <c r="EP523" s="2"/>
      <c r="EQ523" s="2"/>
      <c r="ER523" s="2"/>
      <c r="ES523" s="2"/>
      <c r="ET523" s="2"/>
      <c r="EU523" s="2"/>
      <c r="EV523" s="2"/>
      <c r="EW523" s="2"/>
      <c r="EX523" s="2"/>
      <c r="EY523" s="2"/>
      <c r="EZ523" s="2"/>
      <c r="FA523" s="2"/>
      <c r="FB523" s="2"/>
      <c r="FC523" s="2"/>
      <c r="FD523" s="2"/>
      <c r="FE523" s="2"/>
      <c r="FF523" s="2"/>
      <c r="FG523" s="2"/>
      <c r="FH523" s="2"/>
      <c r="FI523" s="2"/>
      <c r="FJ523" s="2"/>
      <c r="FK523" s="2"/>
      <c r="FL523" s="2"/>
      <c r="FM523" s="2"/>
      <c r="FN523" s="2"/>
      <c r="FO523" s="2"/>
      <c r="FP523" s="2"/>
      <c r="FQ523" s="2"/>
      <c r="FR523" s="2"/>
      <c r="FS523" s="2"/>
      <c r="FT523" s="2"/>
      <c r="FU523" s="2"/>
      <c r="FV523" s="2"/>
      <c r="FW523" s="2"/>
      <c r="FX523" s="2"/>
      <c r="FY523" s="2"/>
      <c r="FZ523" s="2"/>
      <c r="GA523" s="2"/>
      <c r="GB523" s="2"/>
      <c r="GC523" s="2"/>
      <c r="GD523" s="2"/>
      <c r="GE523" s="2"/>
      <c r="GF523" s="2"/>
      <c r="GG523" s="2"/>
      <c r="GH523" s="2"/>
      <c r="GI523" s="2"/>
      <c r="GJ523" s="2"/>
      <c r="GK523" s="2"/>
      <c r="GL523" s="2"/>
      <c r="GM523" s="2"/>
      <c r="GN523" s="2"/>
      <c r="GO523" s="2"/>
      <c r="GP523" s="2"/>
      <c r="GQ523" s="2"/>
      <c r="GR523" s="2"/>
      <c r="GS523" s="2"/>
      <c r="GT523" s="2"/>
      <c r="GU523" s="2"/>
      <c r="GV523" s="2"/>
      <c r="GW523" s="2"/>
      <c r="GX523" s="2"/>
      <c r="GY523" s="2"/>
      <c r="GZ523" s="2"/>
      <c r="HA523" s="2"/>
      <c r="HB523" s="2"/>
      <c r="HC523" s="2"/>
      <c r="HD523" s="2"/>
      <c r="HE523" s="2"/>
      <c r="HF523" s="2"/>
      <c r="HG523" s="2"/>
      <c r="HH523" s="2"/>
      <c r="HI523" s="2"/>
      <c r="HJ523" s="2"/>
      <c r="HK523" s="2"/>
      <c r="HL523" s="2"/>
      <c r="HM523" s="2"/>
      <c r="HN523" s="2"/>
      <c r="HO523" s="2"/>
      <c r="HP523" s="2"/>
      <c r="HQ523" s="2"/>
      <c r="HR523" s="2"/>
      <c r="HS523" s="2"/>
      <c r="HT523" s="2"/>
      <c r="HU523" s="2"/>
      <c r="HV523" s="2"/>
      <c r="HW523" s="2"/>
      <c r="HX523" s="2"/>
      <c r="HY523" s="2"/>
      <c r="HZ523" s="2"/>
      <c r="IA523" s="2"/>
      <c r="IB523" s="2"/>
      <c r="IC523" s="2"/>
      <c r="ID523" s="2"/>
      <c r="IE523" s="2"/>
      <c r="IF523" s="2"/>
      <c r="IG523" s="2"/>
      <c r="IH523" s="2"/>
      <c r="II523" s="2"/>
      <c r="IJ523" s="2"/>
      <c r="IK523" s="2"/>
      <c r="IL523" s="2"/>
      <c r="IM523" s="2"/>
      <c r="IN523" s="2"/>
      <c r="IO523" s="2"/>
      <c r="IP523" s="2"/>
      <c r="IQ523" s="2"/>
      <c r="IR523" s="2"/>
      <c r="IS523" s="2"/>
      <c r="IT523" s="2"/>
      <c r="IU523" s="2"/>
      <c r="IV523" s="2"/>
    </row>
    <row r="524" spans="1:256" ht="45" customHeight="1" x14ac:dyDescent="0.5">
      <c r="B524" s="29"/>
      <c r="C524" s="179"/>
      <c r="D524" s="379"/>
      <c r="E524" s="179"/>
      <c r="F524" s="192"/>
      <c r="G524" s="381"/>
      <c r="H524" s="85"/>
      <c r="I524" s="85"/>
      <c r="J524" s="85"/>
      <c r="K524" s="85"/>
      <c r="L524" s="85"/>
      <c r="M524" s="85"/>
      <c r="N524" s="85"/>
      <c r="O524" s="85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  <c r="BL524" s="2"/>
      <c r="BM524" s="2"/>
      <c r="BN524" s="2"/>
      <c r="BO524" s="2"/>
      <c r="BP524" s="2"/>
      <c r="BQ524" s="2"/>
      <c r="BR524" s="2"/>
      <c r="BS524" s="2"/>
      <c r="BT524" s="2"/>
      <c r="BU524" s="2"/>
      <c r="BV524" s="2"/>
      <c r="BW524" s="2"/>
      <c r="BX524" s="2"/>
      <c r="BY524" s="2"/>
      <c r="BZ524" s="2"/>
      <c r="CA524" s="2"/>
      <c r="CB524" s="2"/>
      <c r="CC524" s="2"/>
      <c r="CD524" s="2"/>
      <c r="CE524" s="2"/>
      <c r="CF524" s="2"/>
      <c r="CG524" s="2"/>
      <c r="CH524" s="2"/>
      <c r="CI524" s="2"/>
      <c r="CJ524" s="2"/>
      <c r="CK524" s="2"/>
      <c r="CL524" s="2"/>
      <c r="CM524" s="2"/>
      <c r="CN524" s="2"/>
      <c r="CO524" s="2"/>
      <c r="CP524" s="2"/>
      <c r="CQ524" s="2"/>
      <c r="CR524" s="2"/>
      <c r="CS524" s="2"/>
      <c r="CT524" s="2"/>
      <c r="CU524" s="2"/>
      <c r="CV524" s="2"/>
      <c r="CW524" s="2"/>
      <c r="CX524" s="2"/>
      <c r="CY524" s="2"/>
      <c r="CZ524" s="2"/>
      <c r="DA524" s="2"/>
      <c r="DB524" s="2"/>
      <c r="DC524" s="2"/>
      <c r="DD524" s="2"/>
      <c r="DE524" s="2"/>
      <c r="DF524" s="2"/>
      <c r="DG524" s="2"/>
      <c r="DH524" s="2"/>
      <c r="DI524" s="2"/>
      <c r="DJ524" s="2"/>
      <c r="DK524" s="2"/>
      <c r="DL524" s="2"/>
      <c r="DM524" s="2"/>
      <c r="DN524" s="2"/>
      <c r="DO524" s="2"/>
      <c r="DP524" s="2"/>
      <c r="DQ524" s="2"/>
      <c r="DR524" s="2"/>
      <c r="DS524" s="2"/>
      <c r="DT524" s="2"/>
      <c r="DU524" s="2"/>
      <c r="DV524" s="2"/>
      <c r="DW524" s="2"/>
      <c r="DX524" s="2"/>
      <c r="DY524" s="2"/>
      <c r="DZ524" s="2"/>
      <c r="EA524" s="2"/>
      <c r="EB524" s="2"/>
      <c r="EC524" s="2"/>
      <c r="ED524" s="2"/>
      <c r="EE524" s="2"/>
      <c r="EF524" s="2"/>
      <c r="EG524" s="2"/>
      <c r="EH524" s="2"/>
      <c r="EI524" s="2"/>
      <c r="EJ524" s="2"/>
      <c r="EK524" s="2"/>
      <c r="EL524" s="2"/>
      <c r="EM524" s="2"/>
      <c r="EN524" s="2"/>
      <c r="EO524" s="2"/>
      <c r="EP524" s="2"/>
      <c r="EQ524" s="2"/>
      <c r="ER524" s="2"/>
      <c r="ES524" s="2"/>
      <c r="ET524" s="2"/>
      <c r="EU524" s="2"/>
      <c r="EV524" s="2"/>
      <c r="EW524" s="2"/>
      <c r="EX524" s="2"/>
      <c r="EY524" s="2"/>
      <c r="EZ524" s="2"/>
      <c r="FA524" s="2"/>
      <c r="FB524" s="2"/>
      <c r="FC524" s="2"/>
      <c r="FD524" s="2"/>
      <c r="FE524" s="2"/>
      <c r="FF524" s="2"/>
      <c r="FG524" s="2"/>
      <c r="FH524" s="2"/>
      <c r="FI524" s="2"/>
      <c r="FJ524" s="2"/>
      <c r="FK524" s="2"/>
      <c r="FL524" s="2"/>
      <c r="FM524" s="2"/>
      <c r="FN524" s="2"/>
      <c r="FO524" s="2"/>
      <c r="FP524" s="2"/>
      <c r="FQ524" s="2"/>
      <c r="FR524" s="2"/>
      <c r="FS524" s="2"/>
      <c r="FT524" s="2"/>
      <c r="FU524" s="2"/>
      <c r="FV524" s="2"/>
      <c r="FW524" s="2"/>
      <c r="FX524" s="2"/>
      <c r="FY524" s="2"/>
      <c r="FZ524" s="2"/>
      <c r="GA524" s="2"/>
      <c r="GB524" s="2"/>
      <c r="GC524" s="2"/>
      <c r="GD524" s="2"/>
      <c r="GE524" s="2"/>
      <c r="GF524" s="2"/>
      <c r="GG524" s="2"/>
      <c r="GH524" s="2"/>
      <c r="GI524" s="2"/>
      <c r="GJ524" s="2"/>
      <c r="GK524" s="2"/>
      <c r="GL524" s="2"/>
      <c r="GM524" s="2"/>
      <c r="GN524" s="2"/>
      <c r="GO524" s="2"/>
      <c r="GP524" s="2"/>
      <c r="GQ524" s="2"/>
      <c r="GR524" s="2"/>
      <c r="GS524" s="2"/>
      <c r="GT524" s="2"/>
      <c r="GU524" s="2"/>
      <c r="GV524" s="2"/>
      <c r="GW524" s="2"/>
      <c r="GX524" s="2"/>
      <c r="GY524" s="2"/>
      <c r="GZ524" s="2"/>
      <c r="HA524" s="2"/>
      <c r="HB524" s="2"/>
      <c r="HC524" s="2"/>
      <c r="HD524" s="2"/>
      <c r="HE524" s="2"/>
      <c r="HF524" s="2"/>
      <c r="HG524" s="2"/>
      <c r="HH524" s="2"/>
      <c r="HI524" s="2"/>
      <c r="HJ524" s="2"/>
      <c r="HK524" s="2"/>
      <c r="HL524" s="2"/>
      <c r="HM524" s="2"/>
      <c r="HN524" s="2"/>
      <c r="HO524" s="2"/>
      <c r="HP524" s="2"/>
      <c r="HQ524" s="2"/>
      <c r="HR524" s="2"/>
      <c r="HS524" s="2"/>
      <c r="HT524" s="2"/>
      <c r="HU524" s="2"/>
      <c r="HV524" s="2"/>
      <c r="HW524" s="2"/>
      <c r="HX524" s="2"/>
      <c r="HY524" s="2"/>
      <c r="HZ524" s="2"/>
      <c r="IA524" s="2"/>
      <c r="IB524" s="2"/>
      <c r="IC524" s="2"/>
      <c r="ID524" s="2"/>
      <c r="IE524" s="2"/>
      <c r="IF524" s="2"/>
      <c r="IG524" s="2"/>
      <c r="IH524" s="2"/>
      <c r="II524" s="2"/>
      <c r="IJ524" s="2"/>
      <c r="IK524" s="2"/>
      <c r="IL524" s="2"/>
      <c r="IM524" s="2"/>
      <c r="IN524" s="2"/>
      <c r="IO524" s="2"/>
      <c r="IP524" s="2"/>
      <c r="IQ524" s="2"/>
      <c r="IR524" s="2"/>
      <c r="IS524" s="2"/>
      <c r="IT524" s="2"/>
      <c r="IU524" s="2"/>
      <c r="IV524" s="2"/>
    </row>
    <row r="525" spans="1:256" s="382" customFormat="1" ht="45" customHeight="1" x14ac:dyDescent="0.5">
      <c r="B525" s="29"/>
      <c r="C525" s="179" t="s">
        <v>590</v>
      </c>
      <c r="D525" s="379" t="s">
        <v>591</v>
      </c>
      <c r="E525" s="179" t="s">
        <v>19</v>
      </c>
      <c r="F525" s="192" t="s">
        <v>592</v>
      </c>
      <c r="G525" s="131"/>
      <c r="H525" s="167"/>
      <c r="I525" s="167">
        <v>0</v>
      </c>
      <c r="J525" s="167">
        <v>13900</v>
      </c>
      <c r="K525" s="167"/>
      <c r="L525" s="167"/>
      <c r="M525" s="167">
        <f>13900*4</f>
        <v>55600</v>
      </c>
      <c r="N525" s="167">
        <v>14370</v>
      </c>
      <c r="O525" s="167">
        <v>14370</v>
      </c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  <c r="BI525" s="2"/>
      <c r="BJ525" s="2"/>
      <c r="BK525" s="2"/>
      <c r="BL525" s="2"/>
      <c r="BM525" s="2"/>
      <c r="BN525" s="2"/>
      <c r="BO525" s="2"/>
      <c r="BP525" s="2"/>
      <c r="BQ525" s="2"/>
      <c r="BR525" s="2"/>
      <c r="BS525" s="2"/>
      <c r="BT525" s="2"/>
      <c r="BU525" s="2"/>
      <c r="BV525" s="2"/>
      <c r="BW525" s="2"/>
      <c r="BX525" s="2"/>
      <c r="BY525" s="2"/>
      <c r="BZ525" s="2"/>
      <c r="CA525" s="2"/>
      <c r="CB525" s="2"/>
      <c r="CC525" s="2"/>
      <c r="CD525" s="2"/>
      <c r="CE525" s="2"/>
      <c r="CF525" s="2"/>
      <c r="CG525" s="2"/>
      <c r="CH525" s="2"/>
      <c r="CI525" s="2"/>
      <c r="CJ525" s="2"/>
      <c r="CK525" s="2"/>
      <c r="CL525" s="2"/>
      <c r="CM525" s="2"/>
      <c r="CN525" s="2"/>
      <c r="CO525" s="2"/>
      <c r="CP525" s="2"/>
      <c r="CQ525" s="2"/>
      <c r="CR525" s="2"/>
      <c r="CS525" s="2"/>
      <c r="CT525" s="2"/>
      <c r="CU525" s="2"/>
      <c r="CV525" s="2"/>
      <c r="CW525" s="2"/>
      <c r="CX525" s="2"/>
      <c r="CY525" s="2"/>
      <c r="CZ525" s="2"/>
      <c r="DA525" s="2"/>
      <c r="DB525" s="2"/>
      <c r="DC525" s="2"/>
      <c r="DD525" s="2"/>
      <c r="DE525" s="2"/>
      <c r="DF525" s="2"/>
      <c r="DG525" s="2"/>
      <c r="DH525" s="2"/>
      <c r="DI525" s="2"/>
      <c r="DJ525" s="2"/>
      <c r="DK525" s="2"/>
      <c r="DL525" s="2"/>
      <c r="DM525" s="2"/>
      <c r="DN525" s="2"/>
      <c r="DO525" s="2"/>
      <c r="DP525" s="2"/>
      <c r="DQ525" s="2"/>
      <c r="DR525" s="2"/>
      <c r="DS525" s="2"/>
      <c r="DT525" s="2"/>
      <c r="DU525" s="2"/>
      <c r="DV525" s="2"/>
      <c r="DW525" s="2"/>
      <c r="DX525" s="2"/>
      <c r="DY525" s="2"/>
      <c r="DZ525" s="2"/>
      <c r="EA525" s="2"/>
      <c r="EB525" s="2"/>
      <c r="EC525" s="2"/>
      <c r="ED525" s="2"/>
      <c r="EE525" s="2"/>
      <c r="EF525" s="2"/>
      <c r="EG525" s="2"/>
      <c r="EH525" s="2"/>
      <c r="EI525" s="2"/>
      <c r="EJ525" s="2"/>
      <c r="EK525" s="2"/>
      <c r="EL525" s="2"/>
      <c r="EM525" s="2"/>
      <c r="EN525" s="2"/>
      <c r="EO525" s="2"/>
      <c r="EP525" s="2"/>
      <c r="EQ525" s="2"/>
      <c r="ER525" s="2"/>
      <c r="ES525" s="2"/>
      <c r="ET525" s="2"/>
      <c r="EU525" s="2"/>
      <c r="EV525" s="2"/>
      <c r="EW525" s="2"/>
      <c r="EX525" s="2"/>
      <c r="EY525" s="2"/>
      <c r="EZ525" s="2"/>
      <c r="FA525" s="2"/>
      <c r="FB525" s="2"/>
      <c r="FC525" s="2"/>
      <c r="FD525" s="2"/>
      <c r="FE525" s="2"/>
      <c r="FF525" s="2"/>
      <c r="FG525" s="2"/>
      <c r="FH525" s="2"/>
      <c r="FI525" s="2"/>
      <c r="FJ525" s="2"/>
      <c r="FK525" s="2"/>
      <c r="FL525" s="2"/>
      <c r="FM525" s="2"/>
      <c r="FN525" s="2"/>
      <c r="FO525" s="2"/>
      <c r="FP525" s="2"/>
      <c r="FQ525" s="2"/>
      <c r="FR525" s="2"/>
      <c r="FS525" s="2"/>
      <c r="FT525" s="2"/>
      <c r="FU525" s="2"/>
      <c r="FV525" s="2"/>
      <c r="FW525" s="2"/>
      <c r="FX525" s="2"/>
      <c r="FY525" s="2"/>
      <c r="FZ525" s="2"/>
      <c r="GA525" s="2"/>
      <c r="GB525" s="2"/>
      <c r="GC525" s="2"/>
      <c r="GD525" s="2"/>
      <c r="GE525" s="2"/>
      <c r="GF525" s="2"/>
      <c r="GG525" s="2"/>
      <c r="GH525" s="2"/>
      <c r="GI525" s="2"/>
      <c r="GJ525" s="2"/>
      <c r="GK525" s="2"/>
      <c r="GL525" s="2"/>
      <c r="GM525" s="2"/>
      <c r="GN525" s="2"/>
      <c r="GO525" s="2"/>
      <c r="GP525" s="2"/>
      <c r="GQ525" s="2"/>
      <c r="GR525" s="2"/>
      <c r="GS525" s="2"/>
      <c r="GT525" s="2"/>
      <c r="GU525" s="2"/>
      <c r="GV525" s="2"/>
      <c r="GW525" s="2"/>
      <c r="GX525" s="2"/>
      <c r="GY525" s="2"/>
      <c r="GZ525" s="2"/>
      <c r="HA525" s="2"/>
      <c r="HB525" s="2"/>
      <c r="HC525" s="2"/>
      <c r="HD525" s="2"/>
      <c r="HE525" s="2"/>
      <c r="HF525" s="2"/>
      <c r="HG525" s="2"/>
      <c r="HH525" s="2"/>
      <c r="HI525" s="2"/>
      <c r="HJ525" s="2"/>
      <c r="HK525" s="2"/>
      <c r="HL525" s="2"/>
      <c r="HM525" s="2"/>
      <c r="HN525" s="2"/>
      <c r="HO525" s="2"/>
      <c r="HP525" s="2"/>
      <c r="HQ525" s="2"/>
      <c r="HR525" s="2"/>
      <c r="HS525" s="2"/>
      <c r="HT525" s="2"/>
      <c r="HU525" s="2"/>
      <c r="HV525" s="2"/>
      <c r="HW525" s="2"/>
      <c r="HX525" s="2"/>
      <c r="HY525" s="2"/>
      <c r="HZ525" s="2"/>
      <c r="IA525" s="2"/>
      <c r="IB525" s="2"/>
      <c r="IC525" s="2"/>
      <c r="ID525" s="2"/>
      <c r="IE525" s="2"/>
      <c r="IF525" s="2"/>
      <c r="IG525" s="2"/>
      <c r="IH525" s="2"/>
      <c r="II525" s="2"/>
      <c r="IJ525" s="2"/>
      <c r="IK525" s="2"/>
      <c r="IL525" s="2"/>
      <c r="IM525" s="2"/>
      <c r="IN525" s="2"/>
      <c r="IO525" s="2"/>
      <c r="IP525" s="2"/>
      <c r="IQ525" s="2"/>
      <c r="IR525" s="2"/>
      <c r="IS525" s="2"/>
      <c r="IT525" s="2"/>
      <c r="IU525" s="2"/>
      <c r="IV525" s="2"/>
    </row>
    <row r="526" spans="1:256" ht="45" customHeight="1" x14ac:dyDescent="0.5">
      <c r="B526" s="29"/>
      <c r="C526" s="50" t="s">
        <v>593</v>
      </c>
      <c r="D526" s="192" t="s">
        <v>594</v>
      </c>
      <c r="E526" s="179"/>
      <c r="F526" s="314"/>
      <c r="G526" s="53"/>
      <c r="H526" s="53"/>
      <c r="I526" s="53">
        <f>SUM(I527:I527)</f>
        <v>1400</v>
      </c>
      <c r="J526" s="53">
        <f>SUM(J527:J527)</f>
        <v>1400</v>
      </c>
      <c r="K526" s="53">
        <f>SUM(K527:K527)</f>
        <v>0</v>
      </c>
      <c r="L526" s="53"/>
      <c r="M526" s="53">
        <f>SUM(M527:M528)</f>
        <v>7800</v>
      </c>
      <c r="N526" s="53">
        <f>SUM(N527:N528)</f>
        <v>8900</v>
      </c>
      <c r="O526" s="53">
        <f>SUM(O527:O528)</f>
        <v>8900</v>
      </c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  <c r="BL526" s="2"/>
      <c r="BM526" s="2"/>
      <c r="BN526" s="2"/>
      <c r="BO526" s="2"/>
      <c r="BP526" s="2"/>
      <c r="BQ526" s="2"/>
      <c r="BR526" s="2"/>
      <c r="BS526" s="2"/>
      <c r="BT526" s="2"/>
      <c r="BU526" s="2"/>
      <c r="BV526" s="2"/>
      <c r="BW526" s="2"/>
      <c r="BX526" s="2"/>
      <c r="BY526" s="2"/>
      <c r="BZ526" s="2"/>
      <c r="CA526" s="2"/>
      <c r="CB526" s="2"/>
      <c r="CC526" s="2"/>
      <c r="CD526" s="2"/>
      <c r="CE526" s="2"/>
      <c r="CF526" s="2"/>
      <c r="CG526" s="2"/>
      <c r="CH526" s="2"/>
      <c r="CI526" s="2"/>
      <c r="CJ526" s="2"/>
      <c r="CK526" s="2"/>
      <c r="CL526" s="2"/>
      <c r="CM526" s="2"/>
      <c r="CN526" s="2"/>
      <c r="CO526" s="2"/>
      <c r="CP526" s="2"/>
      <c r="CQ526" s="2"/>
      <c r="CR526" s="2"/>
      <c r="CS526" s="2"/>
      <c r="CT526" s="2"/>
      <c r="CU526" s="2"/>
      <c r="CV526" s="2"/>
      <c r="CW526" s="2"/>
      <c r="CX526" s="2"/>
      <c r="CY526" s="2"/>
      <c r="CZ526" s="2"/>
      <c r="DA526" s="2"/>
      <c r="DB526" s="2"/>
      <c r="DC526" s="2"/>
      <c r="DD526" s="2"/>
      <c r="DE526" s="2"/>
      <c r="DF526" s="2"/>
      <c r="DG526" s="2"/>
      <c r="DH526" s="2"/>
      <c r="DI526" s="2"/>
      <c r="DJ526" s="2"/>
      <c r="DK526" s="2"/>
      <c r="DL526" s="2"/>
      <c r="DM526" s="2"/>
      <c r="DN526" s="2"/>
      <c r="DO526" s="2"/>
      <c r="DP526" s="2"/>
      <c r="DQ526" s="2"/>
      <c r="DR526" s="2"/>
      <c r="DS526" s="2"/>
      <c r="DT526" s="2"/>
      <c r="DU526" s="2"/>
      <c r="DV526" s="2"/>
      <c r="DW526" s="2"/>
      <c r="DX526" s="2"/>
      <c r="DY526" s="2"/>
      <c r="DZ526" s="2"/>
      <c r="EA526" s="2"/>
      <c r="EB526" s="2"/>
      <c r="EC526" s="2"/>
      <c r="ED526" s="2"/>
      <c r="EE526" s="2"/>
      <c r="EF526" s="2"/>
      <c r="EG526" s="2"/>
      <c r="EH526" s="2"/>
      <c r="EI526" s="2"/>
      <c r="EJ526" s="2"/>
      <c r="EK526" s="2"/>
      <c r="EL526" s="2"/>
      <c r="EM526" s="2"/>
      <c r="EN526" s="2"/>
      <c r="EO526" s="2"/>
      <c r="EP526" s="2"/>
      <c r="EQ526" s="2"/>
      <c r="ER526" s="2"/>
      <c r="ES526" s="2"/>
      <c r="ET526" s="2"/>
      <c r="EU526" s="2"/>
      <c r="EV526" s="2"/>
      <c r="EW526" s="2"/>
      <c r="EX526" s="2"/>
      <c r="EY526" s="2"/>
      <c r="EZ526" s="2"/>
      <c r="FA526" s="2"/>
      <c r="FB526" s="2"/>
      <c r="FC526" s="2"/>
      <c r="FD526" s="2"/>
      <c r="FE526" s="2"/>
      <c r="FF526" s="2"/>
      <c r="FG526" s="2"/>
      <c r="FH526" s="2"/>
      <c r="FI526" s="2"/>
      <c r="FJ526" s="2"/>
      <c r="FK526" s="2"/>
      <c r="FL526" s="2"/>
      <c r="FM526" s="2"/>
      <c r="FN526" s="2"/>
      <c r="FO526" s="2"/>
      <c r="FP526" s="2"/>
      <c r="FQ526" s="2"/>
      <c r="FR526" s="2"/>
      <c r="FS526" s="2"/>
      <c r="FT526" s="2"/>
      <c r="FU526" s="2"/>
      <c r="FV526" s="2"/>
      <c r="FW526" s="2"/>
      <c r="FX526" s="2"/>
      <c r="FY526" s="2"/>
      <c r="FZ526" s="2"/>
      <c r="GA526" s="2"/>
      <c r="GB526" s="2"/>
      <c r="GC526" s="2"/>
      <c r="GD526" s="2"/>
      <c r="GE526" s="2"/>
      <c r="GF526" s="2"/>
      <c r="GG526" s="2"/>
      <c r="GH526" s="2"/>
      <c r="GI526" s="2"/>
      <c r="GJ526" s="2"/>
      <c r="GK526" s="2"/>
      <c r="GL526" s="2"/>
      <c r="GM526" s="2"/>
      <c r="GN526" s="2"/>
      <c r="GO526" s="2"/>
      <c r="GP526" s="2"/>
      <c r="GQ526" s="2"/>
      <c r="GR526" s="2"/>
      <c r="GS526" s="2"/>
      <c r="GT526" s="2"/>
      <c r="GU526" s="2"/>
      <c r="GV526" s="2"/>
      <c r="GW526" s="2"/>
      <c r="GX526" s="2"/>
      <c r="GY526" s="2"/>
      <c r="GZ526" s="2"/>
      <c r="HA526" s="2"/>
      <c r="HB526" s="2"/>
      <c r="HC526" s="2"/>
      <c r="HD526" s="2"/>
      <c r="HE526" s="2"/>
      <c r="HF526" s="2"/>
      <c r="HG526" s="2"/>
      <c r="HH526" s="2"/>
      <c r="HI526" s="2"/>
      <c r="HJ526" s="2"/>
      <c r="HK526" s="2"/>
      <c r="HL526" s="2"/>
      <c r="HM526" s="2"/>
      <c r="HN526" s="2"/>
      <c r="HO526" s="2"/>
      <c r="HP526" s="2"/>
      <c r="HQ526" s="2"/>
      <c r="HR526" s="2"/>
      <c r="HS526" s="2"/>
      <c r="HT526" s="2"/>
      <c r="HU526" s="2"/>
      <c r="HV526" s="2"/>
      <c r="HW526" s="2"/>
      <c r="HX526" s="2"/>
      <c r="HY526" s="2"/>
      <c r="HZ526" s="2"/>
      <c r="IA526" s="2"/>
      <c r="IB526" s="2"/>
      <c r="IC526" s="2"/>
      <c r="ID526" s="2"/>
      <c r="IE526" s="2"/>
      <c r="IF526" s="2"/>
      <c r="IG526" s="2"/>
      <c r="IH526" s="2"/>
      <c r="II526" s="2"/>
      <c r="IJ526" s="2"/>
      <c r="IK526" s="2"/>
      <c r="IL526" s="2"/>
      <c r="IM526" s="2"/>
      <c r="IN526" s="2"/>
      <c r="IO526" s="2"/>
      <c r="IP526" s="2"/>
      <c r="IQ526" s="2"/>
      <c r="IR526" s="2"/>
      <c r="IS526" s="2"/>
      <c r="IT526" s="2"/>
      <c r="IU526" s="2"/>
      <c r="IV526" s="2"/>
    </row>
    <row r="527" spans="1:256" ht="45" customHeight="1" x14ac:dyDescent="0.5">
      <c r="B527" s="29"/>
      <c r="C527" s="56"/>
      <c r="D527" s="142"/>
      <c r="E527" s="55" t="s">
        <v>19</v>
      </c>
      <c r="F527" s="143" t="s">
        <v>595</v>
      </c>
      <c r="G527" s="169"/>
      <c r="H527" s="85"/>
      <c r="I527" s="85">
        <v>1400</v>
      </c>
      <c r="J527" s="85">
        <v>1400</v>
      </c>
      <c r="K527" s="85"/>
      <c r="L527" s="85"/>
      <c r="M527" s="383"/>
      <c r="N527" s="383"/>
      <c r="O527" s="383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  <c r="BL527" s="2"/>
      <c r="BM527" s="2"/>
      <c r="BN527" s="2"/>
      <c r="BO527" s="2"/>
      <c r="BP527" s="2"/>
      <c r="BQ527" s="2"/>
      <c r="BR527" s="2"/>
      <c r="BS527" s="2"/>
      <c r="BT527" s="2"/>
      <c r="BU527" s="2"/>
      <c r="BV527" s="2"/>
      <c r="BW527" s="2"/>
      <c r="BX527" s="2"/>
      <c r="BY527" s="2"/>
      <c r="BZ527" s="2"/>
      <c r="CA527" s="2"/>
      <c r="CB527" s="2"/>
      <c r="CC527" s="2"/>
      <c r="CD527" s="2"/>
      <c r="CE527" s="2"/>
      <c r="CF527" s="2"/>
      <c r="CG527" s="2"/>
      <c r="CH527" s="2"/>
      <c r="CI527" s="2"/>
      <c r="CJ527" s="2"/>
      <c r="CK527" s="2"/>
      <c r="CL527" s="2"/>
      <c r="CM527" s="2"/>
      <c r="CN527" s="2"/>
      <c r="CO527" s="2"/>
      <c r="CP527" s="2"/>
      <c r="CQ527" s="2"/>
      <c r="CR527" s="2"/>
      <c r="CS527" s="2"/>
      <c r="CT527" s="2"/>
      <c r="CU527" s="2"/>
      <c r="CV527" s="2"/>
      <c r="CW527" s="2"/>
      <c r="CX527" s="2"/>
      <c r="CY527" s="2"/>
      <c r="CZ527" s="2"/>
      <c r="DA527" s="2"/>
      <c r="DB527" s="2"/>
      <c r="DC527" s="2"/>
      <c r="DD527" s="2"/>
      <c r="DE527" s="2"/>
      <c r="DF527" s="2"/>
      <c r="DG527" s="2"/>
      <c r="DH527" s="2"/>
      <c r="DI527" s="2"/>
      <c r="DJ527" s="2"/>
      <c r="DK527" s="2"/>
      <c r="DL527" s="2"/>
      <c r="DM527" s="2"/>
      <c r="DN527" s="2"/>
      <c r="DO527" s="2"/>
      <c r="DP527" s="2"/>
      <c r="DQ527" s="2"/>
      <c r="DR527" s="2"/>
      <c r="DS527" s="2"/>
      <c r="DT527" s="2"/>
      <c r="DU527" s="2"/>
      <c r="DV527" s="2"/>
      <c r="DW527" s="2"/>
      <c r="DX527" s="2"/>
      <c r="DY527" s="2"/>
      <c r="DZ527" s="2"/>
      <c r="EA527" s="2"/>
      <c r="EB527" s="2"/>
      <c r="EC527" s="2"/>
      <c r="ED527" s="2"/>
      <c r="EE527" s="2"/>
      <c r="EF527" s="2"/>
      <c r="EG527" s="2"/>
      <c r="EH527" s="2"/>
      <c r="EI527" s="2"/>
      <c r="EJ527" s="2"/>
      <c r="EK527" s="2"/>
      <c r="EL527" s="2"/>
      <c r="EM527" s="2"/>
      <c r="EN527" s="2"/>
      <c r="EO527" s="2"/>
      <c r="EP527" s="2"/>
      <c r="EQ527" s="2"/>
      <c r="ER527" s="2"/>
      <c r="ES527" s="2"/>
      <c r="ET527" s="2"/>
      <c r="EU527" s="2"/>
      <c r="EV527" s="2"/>
      <c r="EW527" s="2"/>
      <c r="EX527" s="2"/>
      <c r="EY527" s="2"/>
      <c r="EZ527" s="2"/>
      <c r="FA527" s="2"/>
      <c r="FB527" s="2"/>
      <c r="FC527" s="2"/>
      <c r="FD527" s="2"/>
      <c r="FE527" s="2"/>
      <c r="FF527" s="2"/>
      <c r="FG527" s="2"/>
      <c r="FH527" s="2"/>
      <c r="FI527" s="2"/>
      <c r="FJ527" s="2"/>
      <c r="FK527" s="2"/>
      <c r="FL527" s="2"/>
      <c r="FM527" s="2"/>
      <c r="FN527" s="2"/>
      <c r="FO527" s="2"/>
      <c r="FP527" s="2"/>
      <c r="FQ527" s="2"/>
      <c r="FR527" s="2"/>
      <c r="FS527" s="2"/>
      <c r="FT527" s="2"/>
      <c r="FU527" s="2"/>
      <c r="FV527" s="2"/>
      <c r="FW527" s="2"/>
      <c r="FX527" s="2"/>
      <c r="FY527" s="2"/>
      <c r="FZ527" s="2"/>
      <c r="GA527" s="2"/>
      <c r="GB527" s="2"/>
      <c r="GC527" s="2"/>
      <c r="GD527" s="2"/>
      <c r="GE527" s="2"/>
      <c r="GF527" s="2"/>
      <c r="GG527" s="2"/>
      <c r="GH527" s="2"/>
      <c r="GI527" s="2"/>
      <c r="GJ527" s="2"/>
      <c r="GK527" s="2"/>
      <c r="GL527" s="2"/>
      <c r="GM527" s="2"/>
      <c r="GN527" s="2"/>
      <c r="GO527" s="2"/>
      <c r="GP527" s="2"/>
      <c r="GQ527" s="2"/>
      <c r="GR527" s="2"/>
      <c r="GS527" s="2"/>
      <c r="GT527" s="2"/>
      <c r="GU527" s="2"/>
      <c r="GV527" s="2"/>
      <c r="GW527" s="2"/>
      <c r="GX527" s="2"/>
      <c r="GY527" s="2"/>
      <c r="GZ527" s="2"/>
      <c r="HA527" s="2"/>
      <c r="HB527" s="2"/>
      <c r="HC527" s="2"/>
      <c r="HD527" s="2"/>
      <c r="HE527" s="2"/>
      <c r="HF527" s="2"/>
      <c r="HG527" s="2"/>
      <c r="HH527" s="2"/>
      <c r="HI527" s="2"/>
      <c r="HJ527" s="2"/>
      <c r="HK527" s="2"/>
      <c r="HL527" s="2"/>
      <c r="HM527" s="2"/>
      <c r="HN527" s="2"/>
      <c r="HO527" s="2"/>
      <c r="HP527" s="2"/>
      <c r="HQ527" s="2"/>
      <c r="HR527" s="2"/>
      <c r="HS527" s="2"/>
      <c r="HT527" s="2"/>
      <c r="HU527" s="2"/>
      <c r="HV527" s="2"/>
      <c r="HW527" s="2"/>
      <c r="HX527" s="2"/>
      <c r="HY527" s="2"/>
      <c r="HZ527" s="2"/>
      <c r="IA527" s="2"/>
      <c r="IB527" s="2"/>
      <c r="IC527" s="2"/>
      <c r="ID527" s="2"/>
      <c r="IE527" s="2"/>
      <c r="IF527" s="2"/>
      <c r="IG527" s="2"/>
      <c r="IH527" s="2"/>
      <c r="II527" s="2"/>
      <c r="IJ527" s="2"/>
      <c r="IK527" s="2"/>
      <c r="IL527" s="2"/>
      <c r="IM527" s="2"/>
      <c r="IN527" s="2"/>
      <c r="IO527" s="2"/>
      <c r="IP527" s="2"/>
      <c r="IQ527" s="2"/>
      <c r="IR527" s="2"/>
      <c r="IS527" s="2"/>
      <c r="IT527" s="2"/>
      <c r="IU527" s="2"/>
      <c r="IV527" s="2"/>
    </row>
    <row r="528" spans="1:256" ht="45" customHeight="1" x14ac:dyDescent="0.5">
      <c r="B528" s="29"/>
      <c r="C528" s="179"/>
      <c r="D528" s="379"/>
      <c r="E528" s="179" t="s">
        <v>21</v>
      </c>
      <c r="F528" s="192" t="s">
        <v>596</v>
      </c>
      <c r="G528" s="381"/>
      <c r="H528" s="85"/>
      <c r="I528" s="85"/>
      <c r="J528" s="85">
        <v>0</v>
      </c>
      <c r="K528" s="85"/>
      <c r="L528" s="85"/>
      <c r="M528" s="85">
        <f>2600*3</f>
        <v>7800</v>
      </c>
      <c r="N528" s="85">
        <v>8900</v>
      </c>
      <c r="O528" s="85">
        <v>8900</v>
      </c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  <c r="BI528" s="2"/>
      <c r="BJ528" s="2"/>
      <c r="BK528" s="2"/>
      <c r="BL528" s="2"/>
      <c r="BM528" s="2"/>
      <c r="BN528" s="2"/>
      <c r="BO528" s="2"/>
      <c r="BP528" s="2"/>
      <c r="BQ528" s="2"/>
      <c r="BR528" s="2"/>
      <c r="BS528" s="2"/>
      <c r="BT528" s="2"/>
      <c r="BU528" s="2"/>
      <c r="BV528" s="2"/>
      <c r="BW528" s="2"/>
      <c r="BX528" s="2"/>
      <c r="BY528" s="2"/>
      <c r="BZ528" s="2"/>
      <c r="CA528" s="2"/>
      <c r="CB528" s="2"/>
      <c r="CC528" s="2"/>
      <c r="CD528" s="2"/>
      <c r="CE528" s="2"/>
      <c r="CF528" s="2"/>
      <c r="CG528" s="2"/>
      <c r="CH528" s="2"/>
      <c r="CI528" s="2"/>
      <c r="CJ528" s="2"/>
      <c r="CK528" s="2"/>
      <c r="CL528" s="2"/>
      <c r="CM528" s="2"/>
      <c r="CN528" s="2"/>
      <c r="CO528" s="2"/>
      <c r="CP528" s="2"/>
      <c r="CQ528" s="2"/>
      <c r="CR528" s="2"/>
      <c r="CS528" s="2"/>
      <c r="CT528" s="2"/>
      <c r="CU528" s="2"/>
      <c r="CV528" s="2"/>
      <c r="CW528" s="2"/>
      <c r="CX528" s="2"/>
      <c r="CY528" s="2"/>
      <c r="CZ528" s="2"/>
      <c r="DA528" s="2"/>
      <c r="DB528" s="2"/>
      <c r="DC528" s="2"/>
      <c r="DD528" s="2"/>
      <c r="DE528" s="2"/>
      <c r="DF528" s="2"/>
      <c r="DG528" s="2"/>
      <c r="DH528" s="2"/>
      <c r="DI528" s="2"/>
      <c r="DJ528" s="2"/>
      <c r="DK528" s="2"/>
      <c r="DL528" s="2"/>
      <c r="DM528" s="2"/>
      <c r="DN528" s="2"/>
      <c r="DO528" s="2"/>
      <c r="DP528" s="2"/>
      <c r="DQ528" s="2"/>
      <c r="DR528" s="2"/>
      <c r="DS528" s="2"/>
      <c r="DT528" s="2"/>
      <c r="DU528" s="2"/>
      <c r="DV528" s="2"/>
      <c r="DW528" s="2"/>
      <c r="DX528" s="2"/>
      <c r="DY528" s="2"/>
      <c r="DZ528" s="2"/>
      <c r="EA528" s="2"/>
      <c r="EB528" s="2"/>
      <c r="EC528" s="2"/>
      <c r="ED528" s="2"/>
      <c r="EE528" s="2"/>
      <c r="EF528" s="2"/>
      <c r="EG528" s="2"/>
      <c r="EH528" s="2"/>
      <c r="EI528" s="2"/>
      <c r="EJ528" s="2"/>
      <c r="EK528" s="2"/>
      <c r="EL528" s="2"/>
      <c r="EM528" s="2"/>
      <c r="EN528" s="2"/>
      <c r="EO528" s="2"/>
      <c r="EP528" s="2"/>
      <c r="EQ528" s="2"/>
      <c r="ER528" s="2"/>
      <c r="ES528" s="2"/>
      <c r="ET528" s="2"/>
      <c r="EU528" s="2"/>
      <c r="EV528" s="2"/>
      <c r="EW528" s="2"/>
      <c r="EX528" s="2"/>
      <c r="EY528" s="2"/>
      <c r="EZ528" s="2"/>
      <c r="FA528" s="2"/>
      <c r="FB528" s="2"/>
      <c r="FC528" s="2"/>
      <c r="FD528" s="2"/>
      <c r="FE528" s="2"/>
      <c r="FF528" s="2"/>
      <c r="FG528" s="2"/>
      <c r="FH528" s="2"/>
      <c r="FI528" s="2"/>
      <c r="FJ528" s="2"/>
      <c r="FK528" s="2"/>
      <c r="FL528" s="2"/>
      <c r="FM528" s="2"/>
      <c r="FN528" s="2"/>
      <c r="FO528" s="2"/>
      <c r="FP528" s="2"/>
      <c r="FQ528" s="2"/>
      <c r="FR528" s="2"/>
      <c r="FS528" s="2"/>
      <c r="FT528" s="2"/>
      <c r="FU528" s="2"/>
      <c r="FV528" s="2"/>
      <c r="FW528" s="2"/>
      <c r="FX528" s="2"/>
      <c r="FY528" s="2"/>
      <c r="FZ528" s="2"/>
      <c r="GA528" s="2"/>
      <c r="GB528" s="2"/>
      <c r="GC528" s="2"/>
      <c r="GD528" s="2"/>
      <c r="GE528" s="2"/>
      <c r="GF528" s="2"/>
      <c r="GG528" s="2"/>
      <c r="GH528" s="2"/>
      <c r="GI528" s="2"/>
      <c r="GJ528" s="2"/>
      <c r="GK528" s="2"/>
      <c r="GL528" s="2"/>
      <c r="GM528" s="2"/>
      <c r="GN528" s="2"/>
      <c r="GO528" s="2"/>
      <c r="GP528" s="2"/>
      <c r="GQ528" s="2"/>
      <c r="GR528" s="2"/>
      <c r="GS528" s="2"/>
      <c r="GT528" s="2"/>
      <c r="GU528" s="2"/>
      <c r="GV528" s="2"/>
      <c r="GW528" s="2"/>
      <c r="GX528" s="2"/>
      <c r="GY528" s="2"/>
      <c r="GZ528" s="2"/>
      <c r="HA528" s="2"/>
      <c r="HB528" s="2"/>
      <c r="HC528" s="2"/>
      <c r="HD528" s="2"/>
      <c r="HE528" s="2"/>
      <c r="HF528" s="2"/>
      <c r="HG528" s="2"/>
      <c r="HH528" s="2"/>
      <c r="HI528" s="2"/>
      <c r="HJ528" s="2"/>
      <c r="HK528" s="2"/>
      <c r="HL528" s="2"/>
      <c r="HM528" s="2"/>
      <c r="HN528" s="2"/>
      <c r="HO528" s="2"/>
      <c r="HP528" s="2"/>
      <c r="HQ528" s="2"/>
      <c r="HR528" s="2"/>
      <c r="HS528" s="2"/>
      <c r="HT528" s="2"/>
      <c r="HU528" s="2"/>
      <c r="HV528" s="2"/>
      <c r="HW528" s="2"/>
      <c r="HX528" s="2"/>
      <c r="HY528" s="2"/>
      <c r="HZ528" s="2"/>
      <c r="IA528" s="2"/>
      <c r="IB528" s="2"/>
      <c r="IC528" s="2"/>
      <c r="ID528" s="2"/>
      <c r="IE528" s="2"/>
      <c r="IF528" s="2"/>
      <c r="IG528" s="2"/>
      <c r="IH528" s="2"/>
      <c r="II528" s="2"/>
      <c r="IJ528" s="2"/>
      <c r="IK528" s="2"/>
      <c r="IL528" s="2"/>
      <c r="IM528" s="2"/>
      <c r="IN528" s="2"/>
      <c r="IO528" s="2"/>
      <c r="IP528" s="2"/>
      <c r="IQ528" s="2"/>
      <c r="IR528" s="2"/>
      <c r="IS528" s="2"/>
      <c r="IT528" s="2"/>
      <c r="IU528" s="2"/>
      <c r="IV528" s="2"/>
    </row>
    <row r="529" spans="1:256" ht="45" customHeight="1" x14ac:dyDescent="0.5">
      <c r="B529" s="29"/>
      <c r="C529" s="179"/>
      <c r="D529" s="379"/>
      <c r="E529" s="179"/>
      <c r="F529" s="192"/>
      <c r="G529" s="381"/>
      <c r="H529" s="85"/>
      <c r="I529" s="85"/>
      <c r="J529" s="85"/>
      <c r="K529" s="85"/>
      <c r="L529" s="85"/>
      <c r="M529" s="85"/>
      <c r="N529" s="85"/>
      <c r="O529" s="85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2"/>
      <c r="BI529" s="2"/>
      <c r="BJ529" s="2"/>
      <c r="BK529" s="2"/>
      <c r="BL529" s="2"/>
      <c r="BM529" s="2"/>
      <c r="BN529" s="2"/>
      <c r="BO529" s="2"/>
      <c r="BP529" s="2"/>
      <c r="BQ529" s="2"/>
      <c r="BR529" s="2"/>
      <c r="BS529" s="2"/>
      <c r="BT529" s="2"/>
      <c r="BU529" s="2"/>
      <c r="BV529" s="2"/>
      <c r="BW529" s="2"/>
      <c r="BX529" s="2"/>
      <c r="BY529" s="2"/>
      <c r="BZ529" s="2"/>
      <c r="CA529" s="2"/>
      <c r="CB529" s="2"/>
      <c r="CC529" s="2"/>
      <c r="CD529" s="2"/>
      <c r="CE529" s="2"/>
      <c r="CF529" s="2"/>
      <c r="CG529" s="2"/>
      <c r="CH529" s="2"/>
      <c r="CI529" s="2"/>
      <c r="CJ529" s="2"/>
      <c r="CK529" s="2"/>
      <c r="CL529" s="2"/>
      <c r="CM529" s="2"/>
      <c r="CN529" s="2"/>
      <c r="CO529" s="2"/>
      <c r="CP529" s="2"/>
      <c r="CQ529" s="2"/>
      <c r="CR529" s="2"/>
      <c r="CS529" s="2"/>
      <c r="CT529" s="2"/>
      <c r="CU529" s="2"/>
      <c r="CV529" s="2"/>
      <c r="CW529" s="2"/>
      <c r="CX529" s="2"/>
      <c r="CY529" s="2"/>
      <c r="CZ529" s="2"/>
      <c r="DA529" s="2"/>
      <c r="DB529" s="2"/>
      <c r="DC529" s="2"/>
      <c r="DD529" s="2"/>
      <c r="DE529" s="2"/>
      <c r="DF529" s="2"/>
      <c r="DG529" s="2"/>
      <c r="DH529" s="2"/>
      <c r="DI529" s="2"/>
      <c r="DJ529" s="2"/>
      <c r="DK529" s="2"/>
      <c r="DL529" s="2"/>
      <c r="DM529" s="2"/>
      <c r="DN529" s="2"/>
      <c r="DO529" s="2"/>
      <c r="DP529" s="2"/>
      <c r="DQ529" s="2"/>
      <c r="DR529" s="2"/>
      <c r="DS529" s="2"/>
      <c r="DT529" s="2"/>
      <c r="DU529" s="2"/>
      <c r="DV529" s="2"/>
      <c r="DW529" s="2"/>
      <c r="DX529" s="2"/>
      <c r="DY529" s="2"/>
      <c r="DZ529" s="2"/>
      <c r="EA529" s="2"/>
      <c r="EB529" s="2"/>
      <c r="EC529" s="2"/>
      <c r="ED529" s="2"/>
      <c r="EE529" s="2"/>
      <c r="EF529" s="2"/>
      <c r="EG529" s="2"/>
      <c r="EH529" s="2"/>
      <c r="EI529" s="2"/>
      <c r="EJ529" s="2"/>
      <c r="EK529" s="2"/>
      <c r="EL529" s="2"/>
      <c r="EM529" s="2"/>
      <c r="EN529" s="2"/>
      <c r="EO529" s="2"/>
      <c r="EP529" s="2"/>
      <c r="EQ529" s="2"/>
      <c r="ER529" s="2"/>
      <c r="ES529" s="2"/>
      <c r="ET529" s="2"/>
      <c r="EU529" s="2"/>
      <c r="EV529" s="2"/>
      <c r="EW529" s="2"/>
      <c r="EX529" s="2"/>
      <c r="EY529" s="2"/>
      <c r="EZ529" s="2"/>
      <c r="FA529" s="2"/>
      <c r="FB529" s="2"/>
      <c r="FC529" s="2"/>
      <c r="FD529" s="2"/>
      <c r="FE529" s="2"/>
      <c r="FF529" s="2"/>
      <c r="FG529" s="2"/>
      <c r="FH529" s="2"/>
      <c r="FI529" s="2"/>
      <c r="FJ529" s="2"/>
      <c r="FK529" s="2"/>
      <c r="FL529" s="2"/>
      <c r="FM529" s="2"/>
      <c r="FN529" s="2"/>
      <c r="FO529" s="2"/>
      <c r="FP529" s="2"/>
      <c r="FQ529" s="2"/>
      <c r="FR529" s="2"/>
      <c r="FS529" s="2"/>
      <c r="FT529" s="2"/>
      <c r="FU529" s="2"/>
      <c r="FV529" s="2"/>
      <c r="FW529" s="2"/>
      <c r="FX529" s="2"/>
      <c r="FY529" s="2"/>
      <c r="FZ529" s="2"/>
      <c r="GA529" s="2"/>
      <c r="GB529" s="2"/>
      <c r="GC529" s="2"/>
      <c r="GD529" s="2"/>
      <c r="GE529" s="2"/>
      <c r="GF529" s="2"/>
      <c r="GG529" s="2"/>
      <c r="GH529" s="2"/>
      <c r="GI529" s="2"/>
      <c r="GJ529" s="2"/>
      <c r="GK529" s="2"/>
      <c r="GL529" s="2"/>
      <c r="GM529" s="2"/>
      <c r="GN529" s="2"/>
      <c r="GO529" s="2"/>
      <c r="GP529" s="2"/>
      <c r="GQ529" s="2"/>
      <c r="GR529" s="2"/>
      <c r="GS529" s="2"/>
      <c r="GT529" s="2"/>
      <c r="GU529" s="2"/>
      <c r="GV529" s="2"/>
      <c r="GW529" s="2"/>
      <c r="GX529" s="2"/>
      <c r="GY529" s="2"/>
      <c r="GZ529" s="2"/>
      <c r="HA529" s="2"/>
      <c r="HB529" s="2"/>
      <c r="HC529" s="2"/>
      <c r="HD529" s="2"/>
      <c r="HE529" s="2"/>
      <c r="HF529" s="2"/>
      <c r="HG529" s="2"/>
      <c r="HH529" s="2"/>
      <c r="HI529" s="2"/>
      <c r="HJ529" s="2"/>
      <c r="HK529" s="2"/>
      <c r="HL529" s="2"/>
      <c r="HM529" s="2"/>
      <c r="HN529" s="2"/>
      <c r="HO529" s="2"/>
      <c r="HP529" s="2"/>
      <c r="HQ529" s="2"/>
      <c r="HR529" s="2"/>
      <c r="HS529" s="2"/>
      <c r="HT529" s="2"/>
      <c r="HU529" s="2"/>
      <c r="HV529" s="2"/>
      <c r="HW529" s="2"/>
      <c r="HX529" s="2"/>
      <c r="HY529" s="2"/>
      <c r="HZ529" s="2"/>
      <c r="IA529" s="2"/>
      <c r="IB529" s="2"/>
      <c r="IC529" s="2"/>
      <c r="ID529" s="2"/>
      <c r="IE529" s="2"/>
      <c r="IF529" s="2"/>
      <c r="IG529" s="2"/>
      <c r="IH529" s="2"/>
      <c r="II529" s="2"/>
      <c r="IJ529" s="2"/>
      <c r="IK529" s="2"/>
      <c r="IL529" s="2"/>
      <c r="IM529" s="2"/>
      <c r="IN529" s="2"/>
      <c r="IO529" s="2"/>
      <c r="IP529" s="2"/>
      <c r="IQ529" s="2"/>
      <c r="IR529" s="2"/>
      <c r="IS529" s="2"/>
      <c r="IT529" s="2"/>
      <c r="IU529" s="2"/>
      <c r="IV529" s="2"/>
    </row>
    <row r="530" spans="1:256" ht="45" customHeight="1" x14ac:dyDescent="0.5">
      <c r="B530" s="29"/>
      <c r="C530" s="55" t="s">
        <v>597</v>
      </c>
      <c r="D530" s="142" t="s">
        <v>598</v>
      </c>
      <c r="E530" s="55"/>
      <c r="F530" s="143"/>
      <c r="G530" s="168"/>
      <c r="H530" s="78"/>
      <c r="I530" s="78">
        <v>900</v>
      </c>
      <c r="J530" s="78">
        <v>3450</v>
      </c>
      <c r="K530" s="78"/>
      <c r="L530" s="78"/>
      <c r="M530" s="78"/>
      <c r="N530" s="78"/>
      <c r="O530" s="78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  <c r="BI530" s="2"/>
      <c r="BJ530" s="2"/>
      <c r="BK530" s="2"/>
      <c r="BL530" s="2"/>
      <c r="BM530" s="2"/>
      <c r="BN530" s="2"/>
      <c r="BO530" s="2"/>
      <c r="BP530" s="2"/>
      <c r="BQ530" s="2"/>
      <c r="BR530" s="2"/>
      <c r="BS530" s="2"/>
      <c r="BT530" s="2"/>
      <c r="BU530" s="2"/>
      <c r="BV530" s="2"/>
      <c r="BW530" s="2"/>
      <c r="BX530" s="2"/>
      <c r="BY530" s="2"/>
      <c r="BZ530" s="2"/>
      <c r="CA530" s="2"/>
      <c r="CB530" s="2"/>
      <c r="CC530" s="2"/>
      <c r="CD530" s="2"/>
      <c r="CE530" s="2"/>
      <c r="CF530" s="2"/>
      <c r="CG530" s="2"/>
      <c r="CH530" s="2"/>
      <c r="CI530" s="2"/>
      <c r="CJ530" s="2"/>
      <c r="CK530" s="2"/>
      <c r="CL530" s="2"/>
      <c r="CM530" s="2"/>
      <c r="CN530" s="2"/>
      <c r="CO530" s="2"/>
      <c r="CP530" s="2"/>
      <c r="CQ530" s="2"/>
      <c r="CR530" s="2"/>
      <c r="CS530" s="2"/>
      <c r="CT530" s="2"/>
      <c r="CU530" s="2"/>
      <c r="CV530" s="2"/>
      <c r="CW530" s="2"/>
      <c r="CX530" s="2"/>
      <c r="CY530" s="2"/>
      <c r="CZ530" s="2"/>
      <c r="DA530" s="2"/>
      <c r="DB530" s="2"/>
      <c r="DC530" s="2"/>
      <c r="DD530" s="2"/>
      <c r="DE530" s="2"/>
      <c r="DF530" s="2"/>
      <c r="DG530" s="2"/>
      <c r="DH530" s="2"/>
      <c r="DI530" s="2"/>
      <c r="DJ530" s="2"/>
      <c r="DK530" s="2"/>
      <c r="DL530" s="2"/>
      <c r="DM530" s="2"/>
      <c r="DN530" s="2"/>
      <c r="DO530" s="2"/>
      <c r="DP530" s="2"/>
      <c r="DQ530" s="2"/>
      <c r="DR530" s="2"/>
      <c r="DS530" s="2"/>
      <c r="DT530" s="2"/>
      <c r="DU530" s="2"/>
      <c r="DV530" s="2"/>
      <c r="DW530" s="2"/>
      <c r="DX530" s="2"/>
      <c r="DY530" s="2"/>
      <c r="DZ530" s="2"/>
      <c r="EA530" s="2"/>
      <c r="EB530" s="2"/>
      <c r="EC530" s="2"/>
      <c r="ED530" s="2"/>
      <c r="EE530" s="2"/>
      <c r="EF530" s="2"/>
      <c r="EG530" s="2"/>
      <c r="EH530" s="2"/>
      <c r="EI530" s="2"/>
      <c r="EJ530" s="2"/>
      <c r="EK530" s="2"/>
      <c r="EL530" s="2"/>
      <c r="EM530" s="2"/>
      <c r="EN530" s="2"/>
      <c r="EO530" s="2"/>
      <c r="EP530" s="2"/>
      <c r="EQ530" s="2"/>
      <c r="ER530" s="2"/>
      <c r="ES530" s="2"/>
      <c r="ET530" s="2"/>
      <c r="EU530" s="2"/>
      <c r="EV530" s="2"/>
      <c r="EW530" s="2"/>
      <c r="EX530" s="2"/>
      <c r="EY530" s="2"/>
      <c r="EZ530" s="2"/>
      <c r="FA530" s="2"/>
      <c r="FB530" s="2"/>
      <c r="FC530" s="2"/>
      <c r="FD530" s="2"/>
      <c r="FE530" s="2"/>
      <c r="FF530" s="2"/>
      <c r="FG530" s="2"/>
      <c r="FH530" s="2"/>
      <c r="FI530" s="2"/>
      <c r="FJ530" s="2"/>
      <c r="FK530" s="2"/>
      <c r="FL530" s="2"/>
      <c r="FM530" s="2"/>
      <c r="FN530" s="2"/>
      <c r="FO530" s="2"/>
      <c r="FP530" s="2"/>
      <c r="FQ530" s="2"/>
      <c r="FR530" s="2"/>
      <c r="FS530" s="2"/>
      <c r="FT530" s="2"/>
      <c r="FU530" s="2"/>
      <c r="FV530" s="2"/>
      <c r="FW530" s="2"/>
      <c r="FX530" s="2"/>
      <c r="FY530" s="2"/>
      <c r="FZ530" s="2"/>
      <c r="GA530" s="2"/>
      <c r="GB530" s="2"/>
      <c r="GC530" s="2"/>
      <c r="GD530" s="2"/>
      <c r="GE530" s="2"/>
      <c r="GF530" s="2"/>
      <c r="GG530" s="2"/>
      <c r="GH530" s="2"/>
      <c r="GI530" s="2"/>
      <c r="GJ530" s="2"/>
      <c r="GK530" s="2"/>
      <c r="GL530" s="2"/>
      <c r="GM530" s="2"/>
      <c r="GN530" s="2"/>
      <c r="GO530" s="2"/>
      <c r="GP530" s="2"/>
      <c r="GQ530" s="2"/>
      <c r="GR530" s="2"/>
      <c r="GS530" s="2"/>
      <c r="GT530" s="2"/>
      <c r="GU530" s="2"/>
      <c r="GV530" s="2"/>
      <c r="GW530" s="2"/>
      <c r="GX530" s="2"/>
      <c r="GY530" s="2"/>
      <c r="GZ530" s="2"/>
      <c r="HA530" s="2"/>
      <c r="HB530" s="2"/>
      <c r="HC530" s="2"/>
      <c r="HD530" s="2"/>
      <c r="HE530" s="2"/>
      <c r="HF530" s="2"/>
      <c r="HG530" s="2"/>
      <c r="HH530" s="2"/>
      <c r="HI530" s="2"/>
      <c r="HJ530" s="2"/>
      <c r="HK530" s="2"/>
      <c r="HL530" s="2"/>
      <c r="HM530" s="2"/>
      <c r="HN530" s="2"/>
      <c r="HO530" s="2"/>
      <c r="HP530" s="2"/>
      <c r="HQ530" s="2"/>
      <c r="HR530" s="2"/>
      <c r="HS530" s="2"/>
      <c r="HT530" s="2"/>
      <c r="HU530" s="2"/>
      <c r="HV530" s="2"/>
      <c r="HW530" s="2"/>
      <c r="HX530" s="2"/>
      <c r="HY530" s="2"/>
      <c r="HZ530" s="2"/>
      <c r="IA530" s="2"/>
      <c r="IB530" s="2"/>
      <c r="IC530" s="2"/>
      <c r="ID530" s="2"/>
      <c r="IE530" s="2"/>
      <c r="IF530" s="2"/>
      <c r="IG530" s="2"/>
      <c r="IH530" s="2"/>
      <c r="II530" s="2"/>
      <c r="IJ530" s="2"/>
      <c r="IK530" s="2"/>
      <c r="IL530" s="2"/>
      <c r="IM530" s="2"/>
      <c r="IN530" s="2"/>
      <c r="IO530" s="2"/>
      <c r="IP530" s="2"/>
      <c r="IQ530" s="2"/>
      <c r="IR530" s="2"/>
      <c r="IS530" s="2"/>
      <c r="IT530" s="2"/>
      <c r="IU530" s="2"/>
      <c r="IV530" s="2"/>
    </row>
    <row r="531" spans="1:256" ht="45" customHeight="1" x14ac:dyDescent="0.5">
      <c r="B531" s="29"/>
      <c r="C531" s="56" t="s">
        <v>599</v>
      </c>
      <c r="D531" s="142" t="s">
        <v>600</v>
      </c>
      <c r="E531" s="55"/>
      <c r="F531" s="143" t="s">
        <v>601</v>
      </c>
      <c r="G531" s="168"/>
      <c r="H531" s="78"/>
      <c r="I531" s="78">
        <v>100</v>
      </c>
      <c r="J531" s="78">
        <v>100</v>
      </c>
      <c r="K531" s="78"/>
      <c r="L531" s="78"/>
      <c r="M531" s="78"/>
      <c r="N531" s="78"/>
      <c r="O531" s="78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2"/>
      <c r="BI531" s="2"/>
      <c r="BJ531" s="2"/>
      <c r="BK531" s="2"/>
      <c r="BL531" s="2"/>
      <c r="BM531" s="2"/>
      <c r="BN531" s="2"/>
      <c r="BO531" s="2"/>
      <c r="BP531" s="2"/>
      <c r="BQ531" s="2"/>
      <c r="BR531" s="2"/>
      <c r="BS531" s="2"/>
      <c r="BT531" s="2"/>
      <c r="BU531" s="2"/>
      <c r="BV531" s="2"/>
      <c r="BW531" s="2"/>
      <c r="BX531" s="2"/>
      <c r="BY531" s="2"/>
      <c r="BZ531" s="2"/>
      <c r="CA531" s="2"/>
      <c r="CB531" s="2"/>
      <c r="CC531" s="2"/>
      <c r="CD531" s="2"/>
      <c r="CE531" s="2"/>
      <c r="CF531" s="2"/>
      <c r="CG531" s="2"/>
      <c r="CH531" s="2"/>
      <c r="CI531" s="2"/>
      <c r="CJ531" s="2"/>
      <c r="CK531" s="2"/>
      <c r="CL531" s="2"/>
      <c r="CM531" s="2"/>
      <c r="CN531" s="2"/>
      <c r="CO531" s="2"/>
      <c r="CP531" s="2"/>
      <c r="CQ531" s="2"/>
      <c r="CR531" s="2"/>
      <c r="CS531" s="2"/>
      <c r="CT531" s="2"/>
      <c r="CU531" s="2"/>
      <c r="CV531" s="2"/>
      <c r="CW531" s="2"/>
      <c r="CX531" s="2"/>
      <c r="CY531" s="2"/>
      <c r="CZ531" s="2"/>
      <c r="DA531" s="2"/>
      <c r="DB531" s="2"/>
      <c r="DC531" s="2"/>
      <c r="DD531" s="2"/>
      <c r="DE531" s="2"/>
      <c r="DF531" s="2"/>
      <c r="DG531" s="2"/>
      <c r="DH531" s="2"/>
      <c r="DI531" s="2"/>
      <c r="DJ531" s="2"/>
      <c r="DK531" s="2"/>
      <c r="DL531" s="2"/>
      <c r="DM531" s="2"/>
      <c r="DN531" s="2"/>
      <c r="DO531" s="2"/>
      <c r="DP531" s="2"/>
      <c r="DQ531" s="2"/>
      <c r="DR531" s="2"/>
      <c r="DS531" s="2"/>
      <c r="DT531" s="2"/>
      <c r="DU531" s="2"/>
      <c r="DV531" s="2"/>
      <c r="DW531" s="2"/>
      <c r="DX531" s="2"/>
      <c r="DY531" s="2"/>
      <c r="DZ531" s="2"/>
      <c r="EA531" s="2"/>
      <c r="EB531" s="2"/>
      <c r="EC531" s="2"/>
      <c r="ED531" s="2"/>
      <c r="EE531" s="2"/>
      <c r="EF531" s="2"/>
      <c r="EG531" s="2"/>
      <c r="EH531" s="2"/>
      <c r="EI531" s="2"/>
      <c r="EJ531" s="2"/>
      <c r="EK531" s="2"/>
      <c r="EL531" s="2"/>
      <c r="EM531" s="2"/>
      <c r="EN531" s="2"/>
      <c r="EO531" s="2"/>
      <c r="EP531" s="2"/>
      <c r="EQ531" s="2"/>
      <c r="ER531" s="2"/>
      <c r="ES531" s="2"/>
      <c r="ET531" s="2"/>
      <c r="EU531" s="2"/>
      <c r="EV531" s="2"/>
      <c r="EW531" s="2"/>
      <c r="EX531" s="2"/>
      <c r="EY531" s="2"/>
      <c r="EZ531" s="2"/>
      <c r="FA531" s="2"/>
      <c r="FB531" s="2"/>
      <c r="FC531" s="2"/>
      <c r="FD531" s="2"/>
      <c r="FE531" s="2"/>
      <c r="FF531" s="2"/>
      <c r="FG531" s="2"/>
      <c r="FH531" s="2"/>
      <c r="FI531" s="2"/>
      <c r="FJ531" s="2"/>
      <c r="FK531" s="2"/>
      <c r="FL531" s="2"/>
      <c r="FM531" s="2"/>
      <c r="FN531" s="2"/>
      <c r="FO531" s="2"/>
      <c r="FP531" s="2"/>
      <c r="FQ531" s="2"/>
      <c r="FR531" s="2"/>
      <c r="FS531" s="2"/>
      <c r="FT531" s="2"/>
      <c r="FU531" s="2"/>
      <c r="FV531" s="2"/>
      <c r="FW531" s="2"/>
      <c r="FX531" s="2"/>
      <c r="FY531" s="2"/>
      <c r="FZ531" s="2"/>
      <c r="GA531" s="2"/>
      <c r="GB531" s="2"/>
      <c r="GC531" s="2"/>
      <c r="GD531" s="2"/>
      <c r="GE531" s="2"/>
      <c r="GF531" s="2"/>
      <c r="GG531" s="2"/>
      <c r="GH531" s="2"/>
      <c r="GI531" s="2"/>
      <c r="GJ531" s="2"/>
      <c r="GK531" s="2"/>
      <c r="GL531" s="2"/>
      <c r="GM531" s="2"/>
      <c r="GN531" s="2"/>
      <c r="GO531" s="2"/>
      <c r="GP531" s="2"/>
      <c r="GQ531" s="2"/>
      <c r="GR531" s="2"/>
      <c r="GS531" s="2"/>
      <c r="GT531" s="2"/>
      <c r="GU531" s="2"/>
      <c r="GV531" s="2"/>
      <c r="GW531" s="2"/>
      <c r="GX531" s="2"/>
      <c r="GY531" s="2"/>
      <c r="GZ531" s="2"/>
      <c r="HA531" s="2"/>
      <c r="HB531" s="2"/>
      <c r="HC531" s="2"/>
      <c r="HD531" s="2"/>
      <c r="HE531" s="2"/>
      <c r="HF531" s="2"/>
      <c r="HG531" s="2"/>
      <c r="HH531" s="2"/>
      <c r="HI531" s="2"/>
      <c r="HJ531" s="2"/>
      <c r="HK531" s="2"/>
      <c r="HL531" s="2"/>
      <c r="HM531" s="2"/>
      <c r="HN531" s="2"/>
      <c r="HO531" s="2"/>
      <c r="HP531" s="2"/>
      <c r="HQ531" s="2"/>
      <c r="HR531" s="2"/>
      <c r="HS531" s="2"/>
      <c r="HT531" s="2"/>
      <c r="HU531" s="2"/>
      <c r="HV531" s="2"/>
      <c r="HW531" s="2"/>
      <c r="HX531" s="2"/>
      <c r="HY531" s="2"/>
      <c r="HZ531" s="2"/>
      <c r="IA531" s="2"/>
      <c r="IB531" s="2"/>
      <c r="IC531" s="2"/>
      <c r="ID531" s="2"/>
      <c r="IE531" s="2"/>
      <c r="IF531" s="2"/>
      <c r="IG531" s="2"/>
      <c r="IH531" s="2"/>
      <c r="II531" s="2"/>
      <c r="IJ531" s="2"/>
      <c r="IK531" s="2"/>
      <c r="IL531" s="2"/>
      <c r="IM531" s="2"/>
      <c r="IN531" s="2"/>
      <c r="IO531" s="2"/>
      <c r="IP531" s="2"/>
      <c r="IQ531" s="2"/>
      <c r="IR531" s="2"/>
      <c r="IS531" s="2"/>
      <c r="IT531" s="2"/>
      <c r="IU531" s="2"/>
      <c r="IV531" s="2"/>
    </row>
    <row r="532" spans="1:256" ht="45" customHeight="1" x14ac:dyDescent="0.5">
      <c r="B532" s="29"/>
      <c r="C532" s="56" t="s">
        <v>602</v>
      </c>
      <c r="D532" s="142" t="s">
        <v>603</v>
      </c>
      <c r="E532" s="55"/>
      <c r="F532" s="143"/>
      <c r="G532" s="168"/>
      <c r="H532" s="53"/>
      <c r="I532" s="53">
        <f>SUM(I533:I539)</f>
        <v>8720</v>
      </c>
      <c r="J532" s="53">
        <f>SUM(J533:J539)</f>
        <v>14890</v>
      </c>
      <c r="K532" s="53">
        <f>SUM(K533:K538)</f>
        <v>0</v>
      </c>
      <c r="L532" s="53"/>
      <c r="M532" s="53">
        <f>M536</f>
        <v>0</v>
      </c>
      <c r="N532" s="53"/>
      <c r="O532" s="53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  <c r="BG532" s="2"/>
      <c r="BH532" s="2"/>
      <c r="BI532" s="2"/>
      <c r="BJ532" s="2"/>
      <c r="BK532" s="2"/>
      <c r="BL532" s="2"/>
      <c r="BM532" s="2"/>
      <c r="BN532" s="2"/>
      <c r="BO532" s="2"/>
      <c r="BP532" s="2"/>
      <c r="BQ532" s="2"/>
      <c r="BR532" s="2"/>
      <c r="BS532" s="2"/>
      <c r="BT532" s="2"/>
      <c r="BU532" s="2"/>
      <c r="BV532" s="2"/>
      <c r="BW532" s="2"/>
      <c r="BX532" s="2"/>
      <c r="BY532" s="2"/>
      <c r="BZ532" s="2"/>
      <c r="CA532" s="2"/>
      <c r="CB532" s="2"/>
      <c r="CC532" s="2"/>
      <c r="CD532" s="2"/>
      <c r="CE532" s="2"/>
      <c r="CF532" s="2"/>
      <c r="CG532" s="2"/>
      <c r="CH532" s="2"/>
      <c r="CI532" s="2"/>
      <c r="CJ532" s="2"/>
      <c r="CK532" s="2"/>
      <c r="CL532" s="2"/>
      <c r="CM532" s="2"/>
      <c r="CN532" s="2"/>
      <c r="CO532" s="2"/>
      <c r="CP532" s="2"/>
      <c r="CQ532" s="2"/>
      <c r="CR532" s="2"/>
      <c r="CS532" s="2"/>
      <c r="CT532" s="2"/>
      <c r="CU532" s="2"/>
      <c r="CV532" s="2"/>
      <c r="CW532" s="2"/>
      <c r="CX532" s="2"/>
      <c r="CY532" s="2"/>
      <c r="CZ532" s="2"/>
      <c r="DA532" s="2"/>
      <c r="DB532" s="2"/>
      <c r="DC532" s="2"/>
      <c r="DD532" s="2"/>
      <c r="DE532" s="2"/>
      <c r="DF532" s="2"/>
      <c r="DG532" s="2"/>
      <c r="DH532" s="2"/>
      <c r="DI532" s="2"/>
      <c r="DJ532" s="2"/>
      <c r="DK532" s="2"/>
      <c r="DL532" s="2"/>
      <c r="DM532" s="2"/>
      <c r="DN532" s="2"/>
      <c r="DO532" s="2"/>
      <c r="DP532" s="2"/>
      <c r="DQ532" s="2"/>
      <c r="DR532" s="2"/>
      <c r="DS532" s="2"/>
      <c r="DT532" s="2"/>
      <c r="DU532" s="2"/>
      <c r="DV532" s="2"/>
      <c r="DW532" s="2"/>
      <c r="DX532" s="2"/>
      <c r="DY532" s="2"/>
      <c r="DZ532" s="2"/>
      <c r="EA532" s="2"/>
      <c r="EB532" s="2"/>
      <c r="EC532" s="2"/>
      <c r="ED532" s="2"/>
      <c r="EE532" s="2"/>
      <c r="EF532" s="2"/>
      <c r="EG532" s="2"/>
      <c r="EH532" s="2"/>
      <c r="EI532" s="2"/>
      <c r="EJ532" s="2"/>
      <c r="EK532" s="2"/>
      <c r="EL532" s="2"/>
      <c r="EM532" s="2"/>
      <c r="EN532" s="2"/>
      <c r="EO532" s="2"/>
      <c r="EP532" s="2"/>
      <c r="EQ532" s="2"/>
      <c r="ER532" s="2"/>
      <c r="ES532" s="2"/>
      <c r="ET532" s="2"/>
      <c r="EU532" s="2"/>
      <c r="EV532" s="2"/>
      <c r="EW532" s="2"/>
      <c r="EX532" s="2"/>
      <c r="EY532" s="2"/>
      <c r="EZ532" s="2"/>
      <c r="FA532" s="2"/>
      <c r="FB532" s="2"/>
      <c r="FC532" s="2"/>
      <c r="FD532" s="2"/>
      <c r="FE532" s="2"/>
      <c r="FF532" s="2"/>
      <c r="FG532" s="2"/>
      <c r="FH532" s="2"/>
      <c r="FI532" s="2"/>
      <c r="FJ532" s="2"/>
      <c r="FK532" s="2"/>
      <c r="FL532" s="2"/>
      <c r="FM532" s="2"/>
      <c r="FN532" s="2"/>
      <c r="FO532" s="2"/>
      <c r="FP532" s="2"/>
      <c r="FQ532" s="2"/>
      <c r="FR532" s="2"/>
      <c r="FS532" s="2"/>
      <c r="FT532" s="2"/>
      <c r="FU532" s="2"/>
      <c r="FV532" s="2"/>
      <c r="FW532" s="2"/>
      <c r="FX532" s="2"/>
      <c r="FY532" s="2"/>
      <c r="FZ532" s="2"/>
      <c r="GA532" s="2"/>
      <c r="GB532" s="2"/>
      <c r="GC532" s="2"/>
      <c r="GD532" s="2"/>
      <c r="GE532" s="2"/>
      <c r="GF532" s="2"/>
      <c r="GG532" s="2"/>
      <c r="GH532" s="2"/>
      <c r="GI532" s="2"/>
      <c r="GJ532" s="2"/>
      <c r="GK532" s="2"/>
      <c r="GL532" s="2"/>
      <c r="GM532" s="2"/>
      <c r="GN532" s="2"/>
      <c r="GO532" s="2"/>
      <c r="GP532" s="2"/>
      <c r="GQ532" s="2"/>
      <c r="GR532" s="2"/>
      <c r="GS532" s="2"/>
      <c r="GT532" s="2"/>
      <c r="GU532" s="2"/>
      <c r="GV532" s="2"/>
      <c r="GW532" s="2"/>
      <c r="GX532" s="2"/>
      <c r="GY532" s="2"/>
      <c r="GZ532" s="2"/>
      <c r="HA532" s="2"/>
      <c r="HB532" s="2"/>
      <c r="HC532" s="2"/>
      <c r="HD532" s="2"/>
      <c r="HE532" s="2"/>
      <c r="HF532" s="2"/>
      <c r="HG532" s="2"/>
      <c r="HH532" s="2"/>
      <c r="HI532" s="2"/>
      <c r="HJ532" s="2"/>
      <c r="HK532" s="2"/>
      <c r="HL532" s="2"/>
      <c r="HM532" s="2"/>
      <c r="HN532" s="2"/>
      <c r="HO532" s="2"/>
      <c r="HP532" s="2"/>
      <c r="HQ532" s="2"/>
      <c r="HR532" s="2"/>
      <c r="HS532" s="2"/>
      <c r="HT532" s="2"/>
      <c r="HU532" s="2"/>
      <c r="HV532" s="2"/>
      <c r="HW532" s="2"/>
      <c r="HX532" s="2"/>
      <c r="HY532" s="2"/>
      <c r="HZ532" s="2"/>
      <c r="IA532" s="2"/>
      <c r="IB532" s="2"/>
      <c r="IC532" s="2"/>
      <c r="ID532" s="2"/>
      <c r="IE532" s="2"/>
      <c r="IF532" s="2"/>
      <c r="IG532" s="2"/>
      <c r="IH532" s="2"/>
      <c r="II532" s="2"/>
      <c r="IJ532" s="2"/>
      <c r="IK532" s="2"/>
      <c r="IL532" s="2"/>
      <c r="IM532" s="2"/>
      <c r="IN532" s="2"/>
      <c r="IO532" s="2"/>
      <c r="IP532" s="2"/>
      <c r="IQ532" s="2"/>
      <c r="IR532" s="2"/>
      <c r="IS532" s="2"/>
      <c r="IT532" s="2"/>
      <c r="IU532" s="2"/>
      <c r="IV532" s="2"/>
    </row>
    <row r="533" spans="1:256" ht="45" customHeight="1" x14ac:dyDescent="0.5">
      <c r="B533" s="86"/>
      <c r="C533" s="56"/>
      <c r="D533" s="142"/>
      <c r="E533" s="55" t="s">
        <v>19</v>
      </c>
      <c r="F533" s="143" t="s">
        <v>604</v>
      </c>
      <c r="G533" s="169"/>
      <c r="H533" s="85"/>
      <c r="I533" s="85">
        <v>3280</v>
      </c>
      <c r="J533" s="85">
        <v>5500</v>
      </c>
      <c r="K533" s="85"/>
      <c r="L533" s="85"/>
      <c r="M533" s="85"/>
      <c r="N533" s="85"/>
      <c r="O533" s="85"/>
      <c r="P533" s="145"/>
      <c r="Q533" s="145"/>
      <c r="R533" s="145"/>
      <c r="S533" s="145"/>
      <c r="T533" s="145"/>
      <c r="U533" s="145"/>
      <c r="V533" s="145"/>
      <c r="W533" s="145"/>
      <c r="X533" s="145"/>
      <c r="Y533" s="145"/>
      <c r="Z533" s="145"/>
      <c r="AA533" s="145"/>
      <c r="AB533" s="145"/>
      <c r="AC533" s="145"/>
      <c r="AD533" s="145"/>
      <c r="AE533" s="145"/>
      <c r="AF533" s="145"/>
      <c r="AG533" s="145"/>
      <c r="AH533" s="145"/>
      <c r="AI533" s="145"/>
      <c r="AJ533" s="145"/>
      <c r="AK533" s="145"/>
      <c r="AL533" s="145"/>
      <c r="AM533" s="145"/>
      <c r="AN533" s="145"/>
      <c r="AO533" s="145"/>
      <c r="AP533" s="145"/>
      <c r="AQ533" s="145"/>
      <c r="AR533" s="145"/>
      <c r="AS533" s="145"/>
      <c r="AT533" s="145"/>
      <c r="AU533" s="145"/>
      <c r="AV533" s="145"/>
      <c r="AW533" s="145"/>
      <c r="AX533" s="145"/>
      <c r="AY533" s="145"/>
      <c r="AZ533" s="145"/>
      <c r="BA533" s="145"/>
      <c r="BB533" s="145"/>
      <c r="BC533" s="145"/>
      <c r="BD533" s="145"/>
      <c r="BE533" s="145"/>
      <c r="BF533" s="145"/>
      <c r="BG533" s="145"/>
      <c r="BH533" s="145"/>
      <c r="BI533" s="145"/>
      <c r="BJ533" s="145"/>
      <c r="BK533" s="145"/>
      <c r="BL533" s="145"/>
      <c r="BM533" s="145"/>
      <c r="BN533" s="145"/>
      <c r="BO533" s="145"/>
      <c r="BP533" s="145"/>
      <c r="BQ533" s="145"/>
      <c r="BR533" s="145"/>
      <c r="BS533" s="145"/>
      <c r="BT533" s="145"/>
      <c r="BU533" s="145"/>
      <c r="BV533" s="145"/>
      <c r="BW533" s="145"/>
      <c r="BX533" s="145"/>
      <c r="BY533" s="145"/>
      <c r="BZ533" s="145"/>
      <c r="CA533" s="145"/>
      <c r="CB533" s="145"/>
      <c r="CC533" s="145"/>
      <c r="CD533" s="145"/>
      <c r="CE533" s="145"/>
      <c r="CF533" s="145"/>
      <c r="CG533" s="145"/>
      <c r="CH533" s="145"/>
      <c r="CI533" s="145"/>
      <c r="CJ533" s="145"/>
      <c r="CK533" s="145"/>
      <c r="CL533" s="145"/>
      <c r="CM533" s="145"/>
      <c r="CN533" s="145"/>
      <c r="CO533" s="145"/>
      <c r="CP533" s="145"/>
      <c r="CQ533" s="145"/>
      <c r="CR533" s="145"/>
      <c r="CS533" s="145"/>
      <c r="CT533" s="145"/>
      <c r="CU533" s="145"/>
      <c r="CV533" s="145"/>
      <c r="CW533" s="145"/>
      <c r="CX533" s="145"/>
      <c r="CY533" s="145"/>
      <c r="CZ533" s="145"/>
      <c r="DA533" s="145"/>
      <c r="DB533" s="145"/>
      <c r="DC533" s="145"/>
      <c r="DD533" s="145"/>
      <c r="DE533" s="145"/>
      <c r="DF533" s="145"/>
      <c r="DG533" s="145"/>
      <c r="DH533" s="145"/>
      <c r="DI533" s="145"/>
      <c r="DJ533" s="145"/>
      <c r="DK533" s="145"/>
      <c r="DL533" s="145"/>
      <c r="DM533" s="145"/>
      <c r="DN533" s="145"/>
      <c r="DO533" s="145"/>
      <c r="DP533" s="145"/>
      <c r="DQ533" s="145"/>
      <c r="DR533" s="145"/>
      <c r="DS533" s="145"/>
      <c r="DT533" s="145"/>
      <c r="DU533" s="145"/>
      <c r="DV533" s="145"/>
      <c r="DW533" s="145"/>
      <c r="DX533" s="145"/>
      <c r="DY533" s="145"/>
      <c r="DZ533" s="145"/>
      <c r="EA533" s="145"/>
      <c r="EB533" s="145"/>
      <c r="EC533" s="145"/>
      <c r="ED533" s="145"/>
      <c r="EE533" s="145"/>
      <c r="EF533" s="145"/>
      <c r="EG533" s="145"/>
      <c r="EH533" s="145"/>
      <c r="EI533" s="145"/>
      <c r="EJ533" s="145"/>
      <c r="EK533" s="145"/>
      <c r="EL533" s="145"/>
      <c r="EM533" s="145"/>
      <c r="EN533" s="145"/>
      <c r="EO533" s="145"/>
      <c r="EP533" s="145"/>
      <c r="EQ533" s="145"/>
      <c r="ER533" s="145"/>
      <c r="ES533" s="145"/>
      <c r="ET533" s="145"/>
      <c r="EU533" s="145"/>
      <c r="EV533" s="145"/>
      <c r="EW533" s="145"/>
      <c r="EX533" s="145"/>
      <c r="EY533" s="145"/>
      <c r="EZ533" s="145"/>
      <c r="FA533" s="145"/>
      <c r="FB533" s="145"/>
      <c r="FC533" s="145"/>
      <c r="FD533" s="145"/>
      <c r="FE533" s="145"/>
      <c r="FF533" s="145"/>
      <c r="FG533" s="145"/>
      <c r="FH533" s="145"/>
      <c r="FI533" s="145"/>
      <c r="FJ533" s="145"/>
      <c r="FK533" s="145"/>
      <c r="FL533" s="145"/>
      <c r="FM533" s="145"/>
      <c r="FN533" s="145"/>
      <c r="FO533" s="145"/>
      <c r="FP533" s="145"/>
      <c r="FQ533" s="145"/>
      <c r="FR533" s="145"/>
      <c r="FS533" s="145"/>
      <c r="FT533" s="145"/>
      <c r="FU533" s="145"/>
      <c r="FV533" s="145"/>
      <c r="FW533" s="145"/>
      <c r="FX533" s="145"/>
      <c r="FY533" s="145"/>
      <c r="FZ533" s="145"/>
      <c r="GA533" s="145"/>
      <c r="GB533" s="145"/>
      <c r="GC533" s="145"/>
      <c r="GD533" s="145"/>
      <c r="GE533" s="145"/>
      <c r="GF533" s="145"/>
      <c r="GG533" s="145"/>
      <c r="GH533" s="145"/>
      <c r="GI533" s="145"/>
      <c r="GJ533" s="145"/>
      <c r="GK533" s="145"/>
      <c r="GL533" s="145"/>
      <c r="GM533" s="145"/>
      <c r="GN533" s="145"/>
      <c r="GO533" s="145"/>
      <c r="GP533" s="145"/>
      <c r="GQ533" s="145"/>
      <c r="GR533" s="145"/>
      <c r="GS533" s="145"/>
      <c r="GT533" s="145"/>
      <c r="GU533" s="145"/>
      <c r="GV533" s="145"/>
      <c r="GW533" s="145"/>
      <c r="GX533" s="145"/>
      <c r="GY533" s="145"/>
      <c r="GZ533" s="145"/>
      <c r="HA533" s="145"/>
      <c r="HB533" s="145"/>
      <c r="HC533" s="145"/>
      <c r="HD533" s="145"/>
      <c r="HE533" s="145"/>
      <c r="HF533" s="145"/>
      <c r="HG533" s="145"/>
      <c r="HH533" s="145"/>
      <c r="HI533" s="145"/>
      <c r="HJ533" s="145"/>
      <c r="HK533" s="145"/>
      <c r="HL533" s="145"/>
      <c r="HM533" s="145"/>
      <c r="HN533" s="145"/>
      <c r="HO533" s="145"/>
      <c r="HP533" s="145"/>
      <c r="HQ533" s="145"/>
      <c r="HR533" s="145"/>
      <c r="HS533" s="145"/>
      <c r="HT533" s="145"/>
      <c r="HU533" s="145"/>
      <c r="HV533" s="145"/>
      <c r="HW533" s="145"/>
      <c r="HX533" s="145"/>
      <c r="HY533" s="145"/>
      <c r="HZ533" s="145"/>
      <c r="IA533" s="145"/>
      <c r="IB533" s="145"/>
      <c r="IC533" s="145"/>
      <c r="ID533" s="145"/>
      <c r="IE533" s="145"/>
      <c r="IF533" s="145"/>
      <c r="IG533" s="145"/>
      <c r="IH533" s="145"/>
      <c r="II533" s="145"/>
      <c r="IJ533" s="145"/>
      <c r="IK533" s="145"/>
      <c r="IL533" s="145"/>
      <c r="IM533" s="145"/>
      <c r="IN533" s="145"/>
      <c r="IO533" s="145"/>
      <c r="IP533" s="145"/>
      <c r="IQ533" s="145"/>
      <c r="IR533" s="145"/>
      <c r="IS533" s="145"/>
      <c r="IT533" s="145"/>
      <c r="IU533" s="145"/>
      <c r="IV533" s="145"/>
    </row>
    <row r="534" spans="1:256" ht="45" customHeight="1" x14ac:dyDescent="0.5">
      <c r="B534" s="124"/>
      <c r="C534" s="55"/>
      <c r="D534" s="142"/>
      <c r="E534" s="55" t="s">
        <v>77</v>
      </c>
      <c r="F534" s="384" t="s">
        <v>605</v>
      </c>
      <c r="G534" s="169"/>
      <c r="H534" s="85"/>
      <c r="I534" s="85">
        <v>50</v>
      </c>
      <c r="J534" s="85">
        <v>50</v>
      </c>
      <c r="K534" s="85"/>
      <c r="L534" s="85"/>
      <c r="M534" s="85"/>
      <c r="N534" s="85"/>
      <c r="O534" s="85"/>
      <c r="P534" s="145"/>
      <c r="Q534" s="145"/>
      <c r="R534" s="145"/>
      <c r="S534" s="145"/>
      <c r="T534" s="145"/>
      <c r="U534" s="145"/>
      <c r="V534" s="145"/>
      <c r="W534" s="145"/>
      <c r="X534" s="145"/>
      <c r="Y534" s="145"/>
      <c r="Z534" s="145"/>
      <c r="AA534" s="145"/>
      <c r="AB534" s="145"/>
      <c r="AC534" s="145"/>
      <c r="AD534" s="145"/>
      <c r="AE534" s="145"/>
      <c r="AF534" s="145"/>
      <c r="AG534" s="145"/>
      <c r="AH534" s="145"/>
      <c r="AI534" s="145"/>
      <c r="AJ534" s="145"/>
      <c r="AK534" s="145"/>
      <c r="AL534" s="145"/>
      <c r="AM534" s="145"/>
      <c r="AN534" s="145"/>
      <c r="AO534" s="145"/>
      <c r="AP534" s="145"/>
      <c r="AQ534" s="145"/>
      <c r="AR534" s="145"/>
      <c r="AS534" s="145"/>
      <c r="AT534" s="145"/>
      <c r="AU534" s="145"/>
      <c r="AV534" s="145"/>
      <c r="AW534" s="145"/>
      <c r="AX534" s="145"/>
      <c r="AY534" s="145"/>
      <c r="AZ534" s="145"/>
      <c r="BA534" s="145"/>
      <c r="BB534" s="145"/>
      <c r="BC534" s="145"/>
      <c r="BD534" s="145"/>
      <c r="BE534" s="145"/>
      <c r="BF534" s="145"/>
      <c r="BG534" s="145"/>
      <c r="BH534" s="145"/>
      <c r="BI534" s="145"/>
      <c r="BJ534" s="145"/>
      <c r="BK534" s="145"/>
      <c r="BL534" s="145"/>
      <c r="BM534" s="145"/>
      <c r="BN534" s="145"/>
      <c r="BO534" s="145"/>
      <c r="BP534" s="145"/>
      <c r="BQ534" s="145"/>
      <c r="BR534" s="145"/>
      <c r="BS534" s="145"/>
      <c r="BT534" s="145"/>
      <c r="BU534" s="145"/>
      <c r="BV534" s="145"/>
      <c r="BW534" s="145"/>
      <c r="BX534" s="145"/>
      <c r="BY534" s="145"/>
      <c r="BZ534" s="145"/>
      <c r="CA534" s="145"/>
      <c r="CB534" s="145"/>
      <c r="CC534" s="145"/>
      <c r="CD534" s="145"/>
      <c r="CE534" s="145"/>
      <c r="CF534" s="145"/>
      <c r="CG534" s="145"/>
      <c r="CH534" s="145"/>
      <c r="CI534" s="145"/>
      <c r="CJ534" s="145"/>
      <c r="CK534" s="145"/>
      <c r="CL534" s="145"/>
      <c r="CM534" s="145"/>
      <c r="CN534" s="145"/>
      <c r="CO534" s="145"/>
      <c r="CP534" s="145"/>
      <c r="CQ534" s="145"/>
      <c r="CR534" s="145"/>
      <c r="CS534" s="145"/>
      <c r="CT534" s="145"/>
      <c r="CU534" s="145"/>
      <c r="CV534" s="145"/>
      <c r="CW534" s="145"/>
      <c r="CX534" s="145"/>
      <c r="CY534" s="145"/>
      <c r="CZ534" s="145"/>
      <c r="DA534" s="145"/>
      <c r="DB534" s="145"/>
      <c r="DC534" s="145"/>
      <c r="DD534" s="145"/>
      <c r="DE534" s="145"/>
      <c r="DF534" s="145"/>
      <c r="DG534" s="145"/>
      <c r="DH534" s="145"/>
      <c r="DI534" s="145"/>
      <c r="DJ534" s="145"/>
      <c r="DK534" s="145"/>
      <c r="DL534" s="145"/>
      <c r="DM534" s="145"/>
      <c r="DN534" s="145"/>
      <c r="DO534" s="145"/>
      <c r="DP534" s="145"/>
      <c r="DQ534" s="145"/>
      <c r="DR534" s="145"/>
      <c r="DS534" s="145"/>
      <c r="DT534" s="145"/>
      <c r="DU534" s="145"/>
      <c r="DV534" s="145"/>
      <c r="DW534" s="145"/>
      <c r="DX534" s="145"/>
      <c r="DY534" s="145"/>
      <c r="DZ534" s="145"/>
      <c r="EA534" s="145"/>
      <c r="EB534" s="145"/>
      <c r="EC534" s="145"/>
      <c r="ED534" s="145"/>
      <c r="EE534" s="145"/>
      <c r="EF534" s="145"/>
      <c r="EG534" s="145"/>
      <c r="EH534" s="145"/>
      <c r="EI534" s="145"/>
      <c r="EJ534" s="145"/>
      <c r="EK534" s="145"/>
      <c r="EL534" s="145"/>
      <c r="EM534" s="145"/>
      <c r="EN534" s="145"/>
      <c r="EO534" s="145"/>
      <c r="EP534" s="145"/>
      <c r="EQ534" s="145"/>
      <c r="ER534" s="145"/>
      <c r="ES534" s="145"/>
      <c r="ET534" s="145"/>
      <c r="EU534" s="145"/>
      <c r="EV534" s="145"/>
      <c r="EW534" s="145"/>
      <c r="EX534" s="145"/>
      <c r="EY534" s="145"/>
      <c r="EZ534" s="145"/>
      <c r="FA534" s="145"/>
      <c r="FB534" s="145"/>
      <c r="FC534" s="145"/>
      <c r="FD534" s="145"/>
      <c r="FE534" s="145"/>
      <c r="FF534" s="145"/>
      <c r="FG534" s="145"/>
      <c r="FH534" s="145"/>
      <c r="FI534" s="145"/>
      <c r="FJ534" s="145"/>
      <c r="FK534" s="145"/>
      <c r="FL534" s="145"/>
      <c r="FM534" s="145"/>
      <c r="FN534" s="145"/>
      <c r="FO534" s="145"/>
      <c r="FP534" s="145"/>
      <c r="FQ534" s="145"/>
      <c r="FR534" s="145"/>
      <c r="FS534" s="145"/>
      <c r="FT534" s="145"/>
      <c r="FU534" s="145"/>
      <c r="FV534" s="145"/>
      <c r="FW534" s="145"/>
      <c r="FX534" s="145"/>
      <c r="FY534" s="145"/>
      <c r="FZ534" s="145"/>
      <c r="GA534" s="145"/>
      <c r="GB534" s="145"/>
      <c r="GC534" s="145"/>
      <c r="GD534" s="145"/>
      <c r="GE534" s="145"/>
      <c r="GF534" s="145"/>
      <c r="GG534" s="145"/>
      <c r="GH534" s="145"/>
      <c r="GI534" s="145"/>
      <c r="GJ534" s="145"/>
      <c r="GK534" s="145"/>
      <c r="GL534" s="145"/>
      <c r="GM534" s="145"/>
      <c r="GN534" s="145"/>
      <c r="GO534" s="145"/>
      <c r="GP534" s="145"/>
      <c r="GQ534" s="145"/>
      <c r="GR534" s="145"/>
      <c r="GS534" s="145"/>
      <c r="GT534" s="145"/>
      <c r="GU534" s="145"/>
      <c r="GV534" s="145"/>
      <c r="GW534" s="145"/>
      <c r="GX534" s="145"/>
      <c r="GY534" s="145"/>
      <c r="GZ534" s="145"/>
      <c r="HA534" s="145"/>
      <c r="HB534" s="145"/>
      <c r="HC534" s="145"/>
      <c r="HD534" s="145"/>
      <c r="HE534" s="145"/>
      <c r="HF534" s="145"/>
      <c r="HG534" s="145"/>
      <c r="HH534" s="145"/>
      <c r="HI534" s="145"/>
      <c r="HJ534" s="145"/>
      <c r="HK534" s="145"/>
      <c r="HL534" s="145"/>
      <c r="HM534" s="145"/>
      <c r="HN534" s="145"/>
      <c r="HO534" s="145"/>
      <c r="HP534" s="145"/>
      <c r="HQ534" s="145"/>
      <c r="HR534" s="145"/>
      <c r="HS534" s="145"/>
      <c r="HT534" s="145"/>
      <c r="HU534" s="145"/>
      <c r="HV534" s="145"/>
      <c r="HW534" s="145"/>
      <c r="HX534" s="145"/>
      <c r="HY534" s="145"/>
      <c r="HZ534" s="145"/>
      <c r="IA534" s="145"/>
      <c r="IB534" s="145"/>
      <c r="IC534" s="145"/>
      <c r="ID534" s="145"/>
      <c r="IE534" s="145"/>
      <c r="IF534" s="145"/>
      <c r="IG534" s="145"/>
      <c r="IH534" s="145"/>
      <c r="II534" s="145"/>
      <c r="IJ534" s="145"/>
      <c r="IK534" s="145"/>
      <c r="IL534" s="145"/>
      <c r="IM534" s="145"/>
      <c r="IN534" s="145"/>
      <c r="IO534" s="145"/>
      <c r="IP534" s="145"/>
      <c r="IQ534" s="145"/>
      <c r="IR534" s="145"/>
      <c r="IS534" s="145"/>
      <c r="IT534" s="145"/>
      <c r="IU534" s="145"/>
      <c r="IV534" s="145"/>
    </row>
    <row r="535" spans="1:256" ht="45" customHeight="1" x14ac:dyDescent="0.5">
      <c r="B535" s="86"/>
      <c r="C535" s="79"/>
      <c r="D535" s="148"/>
      <c r="E535" s="79" t="s">
        <v>129</v>
      </c>
      <c r="F535" s="137" t="s">
        <v>606</v>
      </c>
      <c r="G535" s="358"/>
      <c r="H535" s="85"/>
      <c r="I535" s="85">
        <v>400</v>
      </c>
      <c r="J535" s="85">
        <v>600</v>
      </c>
      <c r="K535" s="85"/>
      <c r="L535" s="85"/>
      <c r="M535" s="85"/>
      <c r="N535" s="85"/>
      <c r="O535" s="85"/>
      <c r="P535" s="145"/>
      <c r="Q535" s="145"/>
      <c r="R535" s="145"/>
      <c r="S535" s="145"/>
      <c r="T535" s="145"/>
      <c r="U535" s="145"/>
      <c r="V535" s="145"/>
      <c r="W535" s="145"/>
      <c r="X535" s="145"/>
      <c r="Y535" s="145"/>
      <c r="Z535" s="145"/>
      <c r="AA535" s="145"/>
      <c r="AB535" s="145"/>
      <c r="AC535" s="145"/>
      <c r="AD535" s="145"/>
      <c r="AE535" s="145"/>
      <c r="AF535" s="145"/>
      <c r="AG535" s="145"/>
      <c r="AH535" s="145"/>
      <c r="AI535" s="145"/>
      <c r="AJ535" s="145"/>
      <c r="AK535" s="145"/>
      <c r="AL535" s="145"/>
      <c r="AM535" s="145"/>
      <c r="AN535" s="145"/>
      <c r="AO535" s="145"/>
      <c r="AP535" s="145"/>
      <c r="AQ535" s="145"/>
      <c r="AR535" s="145"/>
      <c r="AS535" s="145"/>
      <c r="AT535" s="145"/>
      <c r="AU535" s="145"/>
      <c r="AV535" s="145"/>
      <c r="AW535" s="145"/>
      <c r="AX535" s="145"/>
      <c r="AY535" s="145"/>
      <c r="AZ535" s="145"/>
      <c r="BA535" s="145"/>
      <c r="BB535" s="145"/>
      <c r="BC535" s="145"/>
      <c r="BD535" s="145"/>
      <c r="BE535" s="145"/>
      <c r="BF535" s="145"/>
      <c r="BG535" s="145"/>
      <c r="BH535" s="145"/>
      <c r="BI535" s="145"/>
      <c r="BJ535" s="145"/>
      <c r="BK535" s="145"/>
      <c r="BL535" s="145"/>
      <c r="BM535" s="145"/>
      <c r="BN535" s="145"/>
      <c r="BO535" s="145"/>
      <c r="BP535" s="145"/>
      <c r="BQ535" s="145"/>
      <c r="BR535" s="145"/>
      <c r="BS535" s="145"/>
      <c r="BT535" s="145"/>
      <c r="BU535" s="145"/>
      <c r="BV535" s="145"/>
      <c r="BW535" s="145"/>
      <c r="BX535" s="145"/>
      <c r="BY535" s="145"/>
      <c r="BZ535" s="145"/>
      <c r="CA535" s="145"/>
      <c r="CB535" s="145"/>
      <c r="CC535" s="145"/>
      <c r="CD535" s="145"/>
      <c r="CE535" s="145"/>
      <c r="CF535" s="145"/>
      <c r="CG535" s="145"/>
      <c r="CH535" s="145"/>
      <c r="CI535" s="145"/>
      <c r="CJ535" s="145"/>
      <c r="CK535" s="145"/>
      <c r="CL535" s="145"/>
      <c r="CM535" s="145"/>
      <c r="CN535" s="145"/>
      <c r="CO535" s="145"/>
      <c r="CP535" s="145"/>
      <c r="CQ535" s="145"/>
      <c r="CR535" s="145"/>
      <c r="CS535" s="145"/>
      <c r="CT535" s="145"/>
      <c r="CU535" s="145"/>
      <c r="CV535" s="145"/>
      <c r="CW535" s="145"/>
      <c r="CX535" s="145"/>
      <c r="CY535" s="145"/>
      <c r="CZ535" s="145"/>
      <c r="DA535" s="145"/>
      <c r="DB535" s="145"/>
      <c r="DC535" s="145"/>
      <c r="DD535" s="145"/>
      <c r="DE535" s="145"/>
      <c r="DF535" s="145"/>
      <c r="DG535" s="145"/>
      <c r="DH535" s="145"/>
      <c r="DI535" s="145"/>
      <c r="DJ535" s="145"/>
      <c r="DK535" s="145"/>
      <c r="DL535" s="145"/>
      <c r="DM535" s="145"/>
      <c r="DN535" s="145"/>
      <c r="DO535" s="145"/>
      <c r="DP535" s="145"/>
      <c r="DQ535" s="145"/>
      <c r="DR535" s="145"/>
      <c r="DS535" s="145"/>
      <c r="DT535" s="145"/>
      <c r="DU535" s="145"/>
      <c r="DV535" s="145"/>
      <c r="DW535" s="145"/>
      <c r="DX535" s="145"/>
      <c r="DY535" s="145"/>
      <c r="DZ535" s="145"/>
      <c r="EA535" s="145"/>
      <c r="EB535" s="145"/>
      <c r="EC535" s="145"/>
      <c r="ED535" s="145"/>
      <c r="EE535" s="145"/>
      <c r="EF535" s="145"/>
      <c r="EG535" s="145"/>
      <c r="EH535" s="145"/>
      <c r="EI535" s="145"/>
      <c r="EJ535" s="145"/>
      <c r="EK535" s="145"/>
      <c r="EL535" s="145"/>
      <c r="EM535" s="145"/>
      <c r="EN535" s="145"/>
      <c r="EO535" s="145"/>
      <c r="EP535" s="145"/>
      <c r="EQ535" s="145"/>
      <c r="ER535" s="145"/>
      <c r="ES535" s="145"/>
      <c r="ET535" s="145"/>
      <c r="EU535" s="145"/>
      <c r="EV535" s="145"/>
      <c r="EW535" s="145"/>
      <c r="EX535" s="145"/>
      <c r="EY535" s="145"/>
      <c r="EZ535" s="145"/>
      <c r="FA535" s="145"/>
      <c r="FB535" s="145"/>
      <c r="FC535" s="145"/>
      <c r="FD535" s="145"/>
      <c r="FE535" s="145"/>
      <c r="FF535" s="145"/>
      <c r="FG535" s="145"/>
      <c r="FH535" s="145"/>
      <c r="FI535" s="145"/>
      <c r="FJ535" s="145"/>
      <c r="FK535" s="145"/>
      <c r="FL535" s="145"/>
      <c r="FM535" s="145"/>
      <c r="FN535" s="145"/>
      <c r="FO535" s="145"/>
      <c r="FP535" s="145"/>
      <c r="FQ535" s="145"/>
      <c r="FR535" s="145"/>
      <c r="FS535" s="145"/>
      <c r="FT535" s="145"/>
      <c r="FU535" s="145"/>
      <c r="FV535" s="145"/>
      <c r="FW535" s="145"/>
      <c r="FX535" s="145"/>
      <c r="FY535" s="145"/>
      <c r="FZ535" s="145"/>
      <c r="GA535" s="145"/>
      <c r="GB535" s="145"/>
      <c r="GC535" s="145"/>
      <c r="GD535" s="145"/>
      <c r="GE535" s="145"/>
      <c r="GF535" s="145"/>
      <c r="GG535" s="145"/>
      <c r="GH535" s="145"/>
      <c r="GI535" s="145"/>
      <c r="GJ535" s="145"/>
      <c r="GK535" s="145"/>
      <c r="GL535" s="145"/>
      <c r="GM535" s="145"/>
      <c r="GN535" s="145"/>
      <c r="GO535" s="145"/>
      <c r="GP535" s="145"/>
      <c r="GQ535" s="145"/>
      <c r="GR535" s="145"/>
      <c r="GS535" s="145"/>
      <c r="GT535" s="145"/>
      <c r="GU535" s="145"/>
      <c r="GV535" s="145"/>
      <c r="GW535" s="145"/>
      <c r="GX535" s="145"/>
      <c r="GY535" s="145"/>
      <c r="GZ535" s="145"/>
      <c r="HA535" s="145"/>
      <c r="HB535" s="145"/>
      <c r="HC535" s="145"/>
      <c r="HD535" s="145"/>
      <c r="HE535" s="145"/>
      <c r="HF535" s="145"/>
      <c r="HG535" s="145"/>
      <c r="HH535" s="145"/>
      <c r="HI535" s="145"/>
      <c r="HJ535" s="145"/>
      <c r="HK535" s="145"/>
      <c r="HL535" s="145"/>
      <c r="HM535" s="145"/>
      <c r="HN535" s="145"/>
      <c r="HO535" s="145"/>
      <c r="HP535" s="145"/>
      <c r="HQ535" s="145"/>
      <c r="HR535" s="145"/>
      <c r="HS535" s="145"/>
      <c r="HT535" s="145"/>
      <c r="HU535" s="145"/>
      <c r="HV535" s="145"/>
      <c r="HW535" s="145"/>
      <c r="HX535" s="145"/>
      <c r="HY535" s="145"/>
      <c r="HZ535" s="145"/>
      <c r="IA535" s="145"/>
      <c r="IB535" s="145"/>
      <c r="IC535" s="145"/>
      <c r="ID535" s="145"/>
      <c r="IE535" s="145"/>
      <c r="IF535" s="145"/>
      <c r="IG535" s="145"/>
      <c r="IH535" s="145"/>
      <c r="II535" s="145"/>
      <c r="IJ535" s="145"/>
      <c r="IK535" s="145"/>
      <c r="IL535" s="145"/>
      <c r="IM535" s="145"/>
      <c r="IN535" s="145"/>
      <c r="IO535" s="145"/>
      <c r="IP535" s="145"/>
      <c r="IQ535" s="145"/>
      <c r="IR535" s="145"/>
      <c r="IS535" s="145"/>
      <c r="IT535" s="145"/>
      <c r="IU535" s="145"/>
      <c r="IV535" s="145"/>
    </row>
    <row r="536" spans="1:256" ht="45" customHeight="1" x14ac:dyDescent="0.5">
      <c r="A536" s="62">
        <v>26</v>
      </c>
      <c r="B536" s="86"/>
      <c r="C536" s="79"/>
      <c r="D536" s="148"/>
      <c r="E536" s="79" t="s">
        <v>25</v>
      </c>
      <c r="F536" s="64" t="s">
        <v>607</v>
      </c>
      <c r="G536" s="358"/>
      <c r="H536" s="85"/>
      <c r="I536" s="85">
        <v>1900</v>
      </c>
      <c r="J536" s="85">
        <v>1900</v>
      </c>
      <c r="K536" s="85"/>
      <c r="L536" s="85"/>
      <c r="M536" s="85"/>
      <c r="N536" s="85"/>
      <c r="O536" s="85"/>
      <c r="P536" s="145"/>
      <c r="Q536" s="145"/>
      <c r="R536" s="145"/>
      <c r="S536" s="145"/>
      <c r="T536" s="145"/>
      <c r="U536" s="145"/>
      <c r="V536" s="145"/>
      <c r="W536" s="145"/>
      <c r="X536" s="145"/>
      <c r="Y536" s="145"/>
      <c r="Z536" s="145"/>
      <c r="AA536" s="145"/>
      <c r="AB536" s="145"/>
      <c r="AC536" s="145"/>
      <c r="AD536" s="145"/>
      <c r="AE536" s="145"/>
      <c r="AF536" s="145"/>
      <c r="AG536" s="145"/>
      <c r="AH536" s="145"/>
      <c r="AI536" s="145"/>
      <c r="AJ536" s="145"/>
      <c r="AK536" s="145"/>
      <c r="AL536" s="145"/>
      <c r="AM536" s="145"/>
      <c r="AN536" s="145"/>
      <c r="AO536" s="145"/>
      <c r="AP536" s="145"/>
      <c r="AQ536" s="145"/>
      <c r="AR536" s="145"/>
      <c r="AS536" s="145"/>
      <c r="AT536" s="145"/>
      <c r="AU536" s="145"/>
      <c r="AV536" s="145"/>
      <c r="AW536" s="145"/>
      <c r="AX536" s="145"/>
      <c r="AY536" s="145"/>
      <c r="AZ536" s="145"/>
      <c r="BA536" s="145"/>
      <c r="BB536" s="145"/>
      <c r="BC536" s="145"/>
      <c r="BD536" s="145"/>
      <c r="BE536" s="145"/>
      <c r="BF536" s="145"/>
      <c r="BG536" s="145"/>
      <c r="BH536" s="145"/>
      <c r="BI536" s="145"/>
      <c r="BJ536" s="145"/>
      <c r="BK536" s="145"/>
      <c r="BL536" s="145"/>
      <c r="BM536" s="145"/>
      <c r="BN536" s="145"/>
      <c r="BO536" s="145"/>
      <c r="BP536" s="145"/>
      <c r="BQ536" s="145"/>
      <c r="BR536" s="145"/>
      <c r="BS536" s="145"/>
      <c r="BT536" s="145"/>
      <c r="BU536" s="145"/>
      <c r="BV536" s="145"/>
      <c r="BW536" s="145"/>
      <c r="BX536" s="145"/>
      <c r="BY536" s="145"/>
      <c r="BZ536" s="145"/>
      <c r="CA536" s="145"/>
      <c r="CB536" s="145"/>
      <c r="CC536" s="145"/>
      <c r="CD536" s="145"/>
      <c r="CE536" s="145"/>
      <c r="CF536" s="145"/>
      <c r="CG536" s="145"/>
      <c r="CH536" s="145"/>
      <c r="CI536" s="145"/>
      <c r="CJ536" s="145"/>
      <c r="CK536" s="145"/>
      <c r="CL536" s="145"/>
      <c r="CM536" s="145"/>
      <c r="CN536" s="145"/>
      <c r="CO536" s="145"/>
      <c r="CP536" s="145"/>
      <c r="CQ536" s="145"/>
      <c r="CR536" s="145"/>
      <c r="CS536" s="145"/>
      <c r="CT536" s="145"/>
      <c r="CU536" s="145"/>
      <c r="CV536" s="145"/>
      <c r="CW536" s="145"/>
      <c r="CX536" s="145"/>
      <c r="CY536" s="145"/>
      <c r="CZ536" s="145"/>
      <c r="DA536" s="145"/>
      <c r="DB536" s="145"/>
      <c r="DC536" s="145"/>
      <c r="DD536" s="145"/>
      <c r="DE536" s="145"/>
      <c r="DF536" s="145"/>
      <c r="DG536" s="145"/>
      <c r="DH536" s="145"/>
      <c r="DI536" s="145"/>
      <c r="DJ536" s="145"/>
      <c r="DK536" s="145"/>
      <c r="DL536" s="145"/>
      <c r="DM536" s="145"/>
      <c r="DN536" s="145"/>
      <c r="DO536" s="145"/>
      <c r="DP536" s="145"/>
      <c r="DQ536" s="145"/>
      <c r="DR536" s="145"/>
      <c r="DS536" s="145"/>
      <c r="DT536" s="145"/>
      <c r="DU536" s="145"/>
      <c r="DV536" s="145"/>
      <c r="DW536" s="145"/>
      <c r="DX536" s="145"/>
      <c r="DY536" s="145"/>
      <c r="DZ536" s="145"/>
      <c r="EA536" s="145"/>
      <c r="EB536" s="145"/>
      <c r="EC536" s="145"/>
      <c r="ED536" s="145"/>
      <c r="EE536" s="145"/>
      <c r="EF536" s="145"/>
      <c r="EG536" s="145"/>
      <c r="EH536" s="145"/>
      <c r="EI536" s="145"/>
      <c r="EJ536" s="145"/>
      <c r="EK536" s="145"/>
      <c r="EL536" s="145"/>
      <c r="EM536" s="145"/>
      <c r="EN536" s="145"/>
      <c r="EO536" s="145"/>
      <c r="EP536" s="145"/>
      <c r="EQ536" s="145"/>
      <c r="ER536" s="145"/>
      <c r="ES536" s="145"/>
      <c r="ET536" s="145"/>
      <c r="EU536" s="145"/>
      <c r="EV536" s="145"/>
      <c r="EW536" s="145"/>
      <c r="EX536" s="145"/>
      <c r="EY536" s="145"/>
      <c r="EZ536" s="145"/>
      <c r="FA536" s="145"/>
      <c r="FB536" s="145"/>
      <c r="FC536" s="145"/>
      <c r="FD536" s="145"/>
      <c r="FE536" s="145"/>
      <c r="FF536" s="145"/>
      <c r="FG536" s="145"/>
      <c r="FH536" s="145"/>
      <c r="FI536" s="145"/>
      <c r="FJ536" s="145"/>
      <c r="FK536" s="145"/>
      <c r="FL536" s="145"/>
      <c r="FM536" s="145"/>
      <c r="FN536" s="145"/>
      <c r="FO536" s="145"/>
      <c r="FP536" s="145"/>
      <c r="FQ536" s="145"/>
      <c r="FR536" s="145"/>
      <c r="FS536" s="145"/>
      <c r="FT536" s="145"/>
      <c r="FU536" s="145"/>
      <c r="FV536" s="145"/>
      <c r="FW536" s="145"/>
      <c r="FX536" s="145"/>
      <c r="FY536" s="145"/>
      <c r="FZ536" s="145"/>
      <c r="GA536" s="145"/>
      <c r="GB536" s="145"/>
      <c r="GC536" s="145"/>
      <c r="GD536" s="145"/>
      <c r="GE536" s="145"/>
      <c r="GF536" s="145"/>
      <c r="GG536" s="145"/>
      <c r="GH536" s="145"/>
      <c r="GI536" s="145"/>
      <c r="GJ536" s="145"/>
      <c r="GK536" s="145"/>
      <c r="GL536" s="145"/>
      <c r="GM536" s="145"/>
      <c r="GN536" s="145"/>
      <c r="GO536" s="145"/>
      <c r="GP536" s="145"/>
      <c r="GQ536" s="145"/>
      <c r="GR536" s="145"/>
      <c r="GS536" s="145"/>
      <c r="GT536" s="145"/>
      <c r="GU536" s="145"/>
      <c r="GV536" s="145"/>
      <c r="GW536" s="145"/>
      <c r="GX536" s="145"/>
      <c r="GY536" s="145"/>
      <c r="GZ536" s="145"/>
      <c r="HA536" s="145"/>
      <c r="HB536" s="145"/>
      <c r="HC536" s="145"/>
      <c r="HD536" s="145"/>
      <c r="HE536" s="145"/>
      <c r="HF536" s="145"/>
      <c r="HG536" s="145"/>
      <c r="HH536" s="145"/>
      <c r="HI536" s="145"/>
      <c r="HJ536" s="145"/>
      <c r="HK536" s="145"/>
      <c r="HL536" s="145"/>
      <c r="HM536" s="145"/>
      <c r="HN536" s="145"/>
      <c r="HO536" s="145"/>
      <c r="HP536" s="145"/>
      <c r="HQ536" s="145"/>
      <c r="HR536" s="145"/>
      <c r="HS536" s="145"/>
      <c r="HT536" s="145"/>
      <c r="HU536" s="145"/>
      <c r="HV536" s="145"/>
      <c r="HW536" s="145"/>
      <c r="HX536" s="145"/>
      <c r="HY536" s="145"/>
      <c r="HZ536" s="145"/>
      <c r="IA536" s="145"/>
      <c r="IB536" s="145"/>
      <c r="IC536" s="145"/>
      <c r="ID536" s="145"/>
      <c r="IE536" s="145"/>
      <c r="IF536" s="145"/>
      <c r="IG536" s="145"/>
      <c r="IH536" s="145"/>
      <c r="II536" s="145"/>
      <c r="IJ536" s="145"/>
      <c r="IK536" s="145"/>
      <c r="IL536" s="145"/>
      <c r="IM536" s="145"/>
      <c r="IN536" s="145"/>
      <c r="IO536" s="145"/>
      <c r="IP536" s="145"/>
      <c r="IQ536" s="145"/>
      <c r="IR536" s="145"/>
      <c r="IS536" s="145"/>
      <c r="IT536" s="145"/>
      <c r="IU536" s="145"/>
      <c r="IV536" s="145"/>
    </row>
    <row r="537" spans="1:256" ht="45" customHeight="1" x14ac:dyDescent="0.5">
      <c r="A537" s="62"/>
      <c r="B537" s="86"/>
      <c r="C537" s="79"/>
      <c r="D537" s="148"/>
      <c r="E537" s="79" t="s">
        <v>27</v>
      </c>
      <c r="F537" s="64" t="s">
        <v>608</v>
      </c>
      <c r="G537" s="358"/>
      <c r="H537" s="85"/>
      <c r="I537" s="85">
        <v>2640</v>
      </c>
      <c r="J537" s="85">
        <v>2640</v>
      </c>
      <c r="K537" s="85"/>
      <c r="L537" s="85"/>
      <c r="M537" s="85"/>
      <c r="N537" s="85"/>
      <c r="O537" s="85"/>
      <c r="P537" s="145"/>
      <c r="Q537" s="145"/>
      <c r="R537" s="145"/>
      <c r="S537" s="145"/>
      <c r="T537" s="145"/>
      <c r="U537" s="145"/>
      <c r="V537" s="145"/>
      <c r="W537" s="145"/>
      <c r="X537" s="145"/>
      <c r="Y537" s="145"/>
      <c r="Z537" s="145"/>
      <c r="AA537" s="145"/>
      <c r="AB537" s="145"/>
      <c r="AC537" s="145"/>
      <c r="AD537" s="145"/>
      <c r="AE537" s="145"/>
      <c r="AF537" s="145"/>
      <c r="AG537" s="145"/>
      <c r="AH537" s="145"/>
      <c r="AI537" s="145"/>
      <c r="AJ537" s="145"/>
      <c r="AK537" s="145"/>
      <c r="AL537" s="145"/>
      <c r="AM537" s="145"/>
      <c r="AN537" s="145"/>
      <c r="AO537" s="145"/>
      <c r="AP537" s="145"/>
      <c r="AQ537" s="145"/>
      <c r="AR537" s="145"/>
      <c r="AS537" s="145"/>
      <c r="AT537" s="145"/>
      <c r="AU537" s="145"/>
      <c r="AV537" s="145"/>
      <c r="AW537" s="145"/>
      <c r="AX537" s="145"/>
      <c r="AY537" s="145"/>
      <c r="AZ537" s="145"/>
      <c r="BA537" s="145"/>
      <c r="BB537" s="145"/>
      <c r="BC537" s="145"/>
      <c r="BD537" s="145"/>
      <c r="BE537" s="145"/>
      <c r="BF537" s="145"/>
      <c r="BG537" s="145"/>
      <c r="BH537" s="145"/>
      <c r="BI537" s="145"/>
      <c r="BJ537" s="145"/>
      <c r="BK537" s="145"/>
      <c r="BL537" s="145"/>
      <c r="BM537" s="145"/>
      <c r="BN537" s="145"/>
      <c r="BO537" s="145"/>
      <c r="BP537" s="145"/>
      <c r="BQ537" s="145"/>
      <c r="BR537" s="145"/>
      <c r="BS537" s="145"/>
      <c r="BT537" s="145"/>
      <c r="BU537" s="145"/>
      <c r="BV537" s="145"/>
      <c r="BW537" s="145"/>
      <c r="BX537" s="145"/>
      <c r="BY537" s="145"/>
      <c r="BZ537" s="145"/>
      <c r="CA537" s="145"/>
      <c r="CB537" s="145"/>
      <c r="CC537" s="145"/>
      <c r="CD537" s="145"/>
      <c r="CE537" s="145"/>
      <c r="CF537" s="145"/>
      <c r="CG537" s="145"/>
      <c r="CH537" s="145"/>
      <c r="CI537" s="145"/>
      <c r="CJ537" s="145"/>
      <c r="CK537" s="145"/>
      <c r="CL537" s="145"/>
      <c r="CM537" s="145"/>
      <c r="CN537" s="145"/>
      <c r="CO537" s="145"/>
      <c r="CP537" s="145"/>
      <c r="CQ537" s="145"/>
      <c r="CR537" s="145"/>
      <c r="CS537" s="145"/>
      <c r="CT537" s="145"/>
      <c r="CU537" s="145"/>
      <c r="CV537" s="145"/>
      <c r="CW537" s="145"/>
      <c r="CX537" s="145"/>
      <c r="CY537" s="145"/>
      <c r="CZ537" s="145"/>
      <c r="DA537" s="145"/>
      <c r="DB537" s="145"/>
      <c r="DC537" s="145"/>
      <c r="DD537" s="145"/>
      <c r="DE537" s="145"/>
      <c r="DF537" s="145"/>
      <c r="DG537" s="145"/>
      <c r="DH537" s="145"/>
      <c r="DI537" s="145"/>
      <c r="DJ537" s="145"/>
      <c r="DK537" s="145"/>
      <c r="DL537" s="145"/>
      <c r="DM537" s="145"/>
      <c r="DN537" s="145"/>
      <c r="DO537" s="145"/>
      <c r="DP537" s="145"/>
      <c r="DQ537" s="145"/>
      <c r="DR537" s="145"/>
      <c r="DS537" s="145"/>
      <c r="DT537" s="145"/>
      <c r="DU537" s="145"/>
      <c r="DV537" s="145"/>
      <c r="DW537" s="145"/>
      <c r="DX537" s="145"/>
      <c r="DY537" s="145"/>
      <c r="DZ537" s="145"/>
      <c r="EA537" s="145"/>
      <c r="EB537" s="145"/>
      <c r="EC537" s="145"/>
      <c r="ED537" s="145"/>
      <c r="EE537" s="145"/>
      <c r="EF537" s="145"/>
      <c r="EG537" s="145"/>
      <c r="EH537" s="145"/>
      <c r="EI537" s="145"/>
      <c r="EJ537" s="145"/>
      <c r="EK537" s="145"/>
      <c r="EL537" s="145"/>
      <c r="EM537" s="145"/>
      <c r="EN537" s="145"/>
      <c r="EO537" s="145"/>
      <c r="EP537" s="145"/>
      <c r="EQ537" s="145"/>
      <c r="ER537" s="145"/>
      <c r="ES537" s="145"/>
      <c r="ET537" s="145"/>
      <c r="EU537" s="145"/>
      <c r="EV537" s="145"/>
      <c r="EW537" s="145"/>
      <c r="EX537" s="145"/>
      <c r="EY537" s="145"/>
      <c r="EZ537" s="145"/>
      <c r="FA537" s="145"/>
      <c r="FB537" s="145"/>
      <c r="FC537" s="145"/>
      <c r="FD537" s="145"/>
      <c r="FE537" s="145"/>
      <c r="FF537" s="145"/>
      <c r="FG537" s="145"/>
      <c r="FH537" s="145"/>
      <c r="FI537" s="145"/>
      <c r="FJ537" s="145"/>
      <c r="FK537" s="145"/>
      <c r="FL537" s="145"/>
      <c r="FM537" s="145"/>
      <c r="FN537" s="145"/>
      <c r="FO537" s="145"/>
      <c r="FP537" s="145"/>
      <c r="FQ537" s="145"/>
      <c r="FR537" s="145"/>
      <c r="FS537" s="145"/>
      <c r="FT537" s="145"/>
      <c r="FU537" s="145"/>
      <c r="FV537" s="145"/>
      <c r="FW537" s="145"/>
      <c r="FX537" s="145"/>
      <c r="FY537" s="145"/>
      <c r="FZ537" s="145"/>
      <c r="GA537" s="145"/>
      <c r="GB537" s="145"/>
      <c r="GC537" s="145"/>
      <c r="GD537" s="145"/>
      <c r="GE537" s="145"/>
      <c r="GF537" s="145"/>
      <c r="GG537" s="145"/>
      <c r="GH537" s="145"/>
      <c r="GI537" s="145"/>
      <c r="GJ537" s="145"/>
      <c r="GK537" s="145"/>
      <c r="GL537" s="145"/>
      <c r="GM537" s="145"/>
      <c r="GN537" s="145"/>
      <c r="GO537" s="145"/>
      <c r="GP537" s="145"/>
      <c r="GQ537" s="145"/>
      <c r="GR537" s="145"/>
      <c r="GS537" s="145"/>
      <c r="GT537" s="145"/>
      <c r="GU537" s="145"/>
      <c r="GV537" s="145"/>
      <c r="GW537" s="145"/>
      <c r="GX537" s="145"/>
      <c r="GY537" s="145"/>
      <c r="GZ537" s="145"/>
      <c r="HA537" s="145"/>
      <c r="HB537" s="145"/>
      <c r="HC537" s="145"/>
      <c r="HD537" s="145"/>
      <c r="HE537" s="145"/>
      <c r="HF537" s="145"/>
      <c r="HG537" s="145"/>
      <c r="HH537" s="145"/>
      <c r="HI537" s="145"/>
      <c r="HJ537" s="145"/>
      <c r="HK537" s="145"/>
      <c r="HL537" s="145"/>
      <c r="HM537" s="145"/>
      <c r="HN537" s="145"/>
      <c r="HO537" s="145"/>
      <c r="HP537" s="145"/>
      <c r="HQ537" s="145"/>
      <c r="HR537" s="145"/>
      <c r="HS537" s="145"/>
      <c r="HT537" s="145"/>
      <c r="HU537" s="145"/>
      <c r="HV537" s="145"/>
      <c r="HW537" s="145"/>
      <c r="HX537" s="145"/>
      <c r="HY537" s="145"/>
      <c r="HZ537" s="145"/>
      <c r="IA537" s="145"/>
      <c r="IB537" s="145"/>
      <c r="IC537" s="145"/>
      <c r="ID537" s="145"/>
      <c r="IE537" s="145"/>
      <c r="IF537" s="145"/>
      <c r="IG537" s="145"/>
      <c r="IH537" s="145"/>
      <c r="II537" s="145"/>
      <c r="IJ537" s="145"/>
      <c r="IK537" s="145"/>
      <c r="IL537" s="145"/>
      <c r="IM537" s="145"/>
      <c r="IN537" s="145"/>
      <c r="IO537" s="145"/>
      <c r="IP537" s="145"/>
      <c r="IQ537" s="145"/>
      <c r="IR537" s="145"/>
      <c r="IS537" s="145"/>
      <c r="IT537" s="145"/>
      <c r="IU537" s="145"/>
      <c r="IV537" s="145"/>
    </row>
    <row r="538" spans="1:256" ht="45" customHeight="1" x14ac:dyDescent="0.5">
      <c r="B538" s="86"/>
      <c r="C538" s="56"/>
      <c r="D538" s="142"/>
      <c r="E538" s="55" t="s">
        <v>133</v>
      </c>
      <c r="F538" s="148" t="s">
        <v>609</v>
      </c>
      <c r="G538" s="169"/>
      <c r="H538" s="85"/>
      <c r="I538" s="85">
        <v>450</v>
      </c>
      <c r="J538" s="85">
        <v>2900</v>
      </c>
      <c r="K538" s="85"/>
      <c r="L538" s="85"/>
      <c r="M538" s="85"/>
      <c r="N538" s="85"/>
      <c r="O538" s="85"/>
      <c r="P538" s="145"/>
      <c r="Q538" s="145"/>
      <c r="R538" s="145"/>
      <c r="S538" s="145"/>
      <c r="T538" s="145"/>
      <c r="U538" s="145"/>
      <c r="V538" s="145"/>
      <c r="W538" s="145"/>
      <c r="X538" s="145"/>
      <c r="Y538" s="145"/>
      <c r="Z538" s="145"/>
      <c r="AA538" s="145"/>
      <c r="AB538" s="145"/>
      <c r="AC538" s="145"/>
      <c r="AD538" s="145"/>
      <c r="AE538" s="145"/>
      <c r="AF538" s="145"/>
      <c r="AG538" s="145"/>
      <c r="AH538" s="145"/>
      <c r="AI538" s="145"/>
      <c r="AJ538" s="145"/>
      <c r="AK538" s="145"/>
      <c r="AL538" s="145"/>
      <c r="AM538" s="145"/>
      <c r="AN538" s="145"/>
      <c r="AO538" s="145"/>
      <c r="AP538" s="145"/>
      <c r="AQ538" s="145"/>
      <c r="AR538" s="145"/>
      <c r="AS538" s="145"/>
      <c r="AT538" s="145"/>
      <c r="AU538" s="145"/>
      <c r="AV538" s="145"/>
      <c r="AW538" s="145"/>
      <c r="AX538" s="145"/>
      <c r="AY538" s="145"/>
      <c r="AZ538" s="145"/>
      <c r="BA538" s="145"/>
      <c r="BB538" s="145"/>
      <c r="BC538" s="145"/>
      <c r="BD538" s="145"/>
      <c r="BE538" s="145"/>
      <c r="BF538" s="145"/>
      <c r="BG538" s="145"/>
      <c r="BH538" s="145"/>
      <c r="BI538" s="145"/>
      <c r="BJ538" s="145"/>
      <c r="BK538" s="145"/>
      <c r="BL538" s="145"/>
      <c r="BM538" s="145"/>
      <c r="BN538" s="145"/>
      <c r="BO538" s="145"/>
      <c r="BP538" s="145"/>
      <c r="BQ538" s="145"/>
      <c r="BR538" s="145"/>
      <c r="BS538" s="145"/>
      <c r="BT538" s="145"/>
      <c r="BU538" s="145"/>
      <c r="BV538" s="145"/>
      <c r="BW538" s="145"/>
      <c r="BX538" s="145"/>
      <c r="BY538" s="145"/>
      <c r="BZ538" s="145"/>
      <c r="CA538" s="145"/>
      <c r="CB538" s="145"/>
      <c r="CC538" s="145"/>
      <c r="CD538" s="145"/>
      <c r="CE538" s="145"/>
      <c r="CF538" s="145"/>
      <c r="CG538" s="145"/>
      <c r="CH538" s="145"/>
      <c r="CI538" s="145"/>
      <c r="CJ538" s="145"/>
      <c r="CK538" s="145"/>
      <c r="CL538" s="145"/>
      <c r="CM538" s="145"/>
      <c r="CN538" s="145"/>
      <c r="CO538" s="145"/>
      <c r="CP538" s="145"/>
      <c r="CQ538" s="145"/>
      <c r="CR538" s="145"/>
      <c r="CS538" s="145"/>
      <c r="CT538" s="145"/>
      <c r="CU538" s="145"/>
      <c r="CV538" s="145"/>
      <c r="CW538" s="145"/>
      <c r="CX538" s="145"/>
      <c r="CY538" s="145"/>
      <c r="CZ538" s="145"/>
      <c r="DA538" s="145"/>
      <c r="DB538" s="145"/>
      <c r="DC538" s="145"/>
      <c r="DD538" s="145"/>
      <c r="DE538" s="145"/>
      <c r="DF538" s="145"/>
      <c r="DG538" s="145"/>
      <c r="DH538" s="145"/>
      <c r="DI538" s="145"/>
      <c r="DJ538" s="145"/>
      <c r="DK538" s="145"/>
      <c r="DL538" s="145"/>
      <c r="DM538" s="145"/>
      <c r="DN538" s="145"/>
      <c r="DO538" s="145"/>
      <c r="DP538" s="145"/>
      <c r="DQ538" s="145"/>
      <c r="DR538" s="145"/>
      <c r="DS538" s="145"/>
      <c r="DT538" s="145"/>
      <c r="DU538" s="145"/>
      <c r="DV538" s="145"/>
      <c r="DW538" s="145"/>
      <c r="DX538" s="145"/>
      <c r="DY538" s="145"/>
      <c r="DZ538" s="145"/>
      <c r="EA538" s="145"/>
      <c r="EB538" s="145"/>
      <c r="EC538" s="145"/>
      <c r="ED538" s="145"/>
      <c r="EE538" s="145"/>
      <c r="EF538" s="145"/>
      <c r="EG538" s="145"/>
      <c r="EH538" s="145"/>
      <c r="EI538" s="145"/>
      <c r="EJ538" s="145"/>
      <c r="EK538" s="145"/>
      <c r="EL538" s="145"/>
      <c r="EM538" s="145"/>
      <c r="EN538" s="145"/>
      <c r="EO538" s="145"/>
      <c r="EP538" s="145"/>
      <c r="EQ538" s="145"/>
      <c r="ER538" s="145"/>
      <c r="ES538" s="145"/>
      <c r="ET538" s="145"/>
      <c r="EU538" s="145"/>
      <c r="EV538" s="145"/>
      <c r="EW538" s="145"/>
      <c r="EX538" s="145"/>
      <c r="EY538" s="145"/>
      <c r="EZ538" s="145"/>
      <c r="FA538" s="145"/>
      <c r="FB538" s="145"/>
      <c r="FC538" s="145"/>
      <c r="FD538" s="145"/>
      <c r="FE538" s="145"/>
      <c r="FF538" s="145"/>
      <c r="FG538" s="145"/>
      <c r="FH538" s="145"/>
      <c r="FI538" s="145"/>
      <c r="FJ538" s="145"/>
      <c r="FK538" s="145"/>
      <c r="FL538" s="145"/>
      <c r="FM538" s="145"/>
      <c r="FN538" s="145"/>
      <c r="FO538" s="145"/>
      <c r="FP538" s="145"/>
      <c r="FQ538" s="145"/>
      <c r="FR538" s="145"/>
      <c r="FS538" s="145"/>
      <c r="FT538" s="145"/>
      <c r="FU538" s="145"/>
      <c r="FV538" s="145"/>
      <c r="FW538" s="145"/>
      <c r="FX538" s="145"/>
      <c r="FY538" s="145"/>
      <c r="FZ538" s="145"/>
      <c r="GA538" s="145"/>
      <c r="GB538" s="145"/>
      <c r="GC538" s="145"/>
      <c r="GD538" s="145"/>
      <c r="GE538" s="145"/>
      <c r="GF538" s="145"/>
      <c r="GG538" s="145"/>
      <c r="GH538" s="145"/>
      <c r="GI538" s="145"/>
      <c r="GJ538" s="145"/>
      <c r="GK538" s="145"/>
      <c r="GL538" s="145"/>
      <c r="GM538" s="145"/>
      <c r="GN538" s="145"/>
      <c r="GO538" s="145"/>
      <c r="GP538" s="145"/>
      <c r="GQ538" s="145"/>
      <c r="GR538" s="145"/>
      <c r="GS538" s="145"/>
      <c r="GT538" s="145"/>
      <c r="GU538" s="145"/>
      <c r="GV538" s="145"/>
      <c r="GW538" s="145"/>
      <c r="GX538" s="145"/>
      <c r="GY538" s="145"/>
      <c r="GZ538" s="145"/>
      <c r="HA538" s="145"/>
      <c r="HB538" s="145"/>
      <c r="HC538" s="145"/>
      <c r="HD538" s="145"/>
      <c r="HE538" s="145"/>
      <c r="HF538" s="145"/>
      <c r="HG538" s="145"/>
      <c r="HH538" s="145"/>
      <c r="HI538" s="145"/>
      <c r="HJ538" s="145"/>
      <c r="HK538" s="145"/>
      <c r="HL538" s="145"/>
      <c r="HM538" s="145"/>
      <c r="HN538" s="145"/>
      <c r="HO538" s="145"/>
      <c r="HP538" s="145"/>
      <c r="HQ538" s="145"/>
      <c r="HR538" s="145"/>
      <c r="HS538" s="145"/>
      <c r="HT538" s="145"/>
      <c r="HU538" s="145"/>
      <c r="HV538" s="145"/>
      <c r="HW538" s="145"/>
      <c r="HX538" s="145"/>
      <c r="HY538" s="145"/>
      <c r="HZ538" s="145"/>
      <c r="IA538" s="145"/>
      <c r="IB538" s="145"/>
      <c r="IC538" s="145"/>
      <c r="ID538" s="145"/>
      <c r="IE538" s="145"/>
      <c r="IF538" s="145"/>
      <c r="IG538" s="145"/>
      <c r="IH538" s="145"/>
      <c r="II538" s="145"/>
      <c r="IJ538" s="145"/>
      <c r="IK538" s="145"/>
      <c r="IL538" s="145"/>
      <c r="IM538" s="145"/>
      <c r="IN538" s="145"/>
      <c r="IO538" s="145"/>
      <c r="IP538" s="145"/>
      <c r="IQ538" s="145"/>
      <c r="IR538" s="145"/>
      <c r="IS538" s="145"/>
      <c r="IT538" s="145"/>
      <c r="IU538" s="145"/>
      <c r="IV538" s="145"/>
    </row>
    <row r="539" spans="1:256" ht="45" customHeight="1" x14ac:dyDescent="0.5">
      <c r="B539" s="86"/>
      <c r="C539" s="64"/>
      <c r="D539" s="148"/>
      <c r="E539" s="79" t="s">
        <v>169</v>
      </c>
      <c r="F539" s="148" t="s">
        <v>610</v>
      </c>
      <c r="G539" s="169"/>
      <c r="H539" s="85"/>
      <c r="I539" s="85">
        <v>0</v>
      </c>
      <c r="J539" s="85">
        <v>1300</v>
      </c>
      <c r="K539" s="85"/>
      <c r="L539" s="85"/>
      <c r="M539" s="85"/>
      <c r="N539" s="85"/>
      <c r="O539" s="85"/>
      <c r="P539" s="145"/>
      <c r="Q539" s="145"/>
      <c r="R539" s="145"/>
      <c r="S539" s="145"/>
      <c r="T539" s="145"/>
      <c r="U539" s="145"/>
      <c r="V539" s="145"/>
      <c r="W539" s="145"/>
      <c r="X539" s="145"/>
      <c r="Y539" s="145"/>
      <c r="Z539" s="145"/>
      <c r="AA539" s="145"/>
      <c r="AB539" s="145"/>
      <c r="AC539" s="145"/>
      <c r="AD539" s="145"/>
      <c r="AE539" s="145"/>
      <c r="AF539" s="145"/>
      <c r="AG539" s="145"/>
      <c r="AH539" s="145"/>
      <c r="AI539" s="145"/>
      <c r="AJ539" s="145"/>
      <c r="AK539" s="145"/>
      <c r="AL539" s="145"/>
      <c r="AM539" s="145"/>
      <c r="AN539" s="145"/>
      <c r="AO539" s="145"/>
      <c r="AP539" s="145"/>
      <c r="AQ539" s="145"/>
      <c r="AR539" s="145"/>
      <c r="AS539" s="145"/>
      <c r="AT539" s="145"/>
      <c r="AU539" s="145"/>
      <c r="AV539" s="145"/>
      <c r="AW539" s="145"/>
      <c r="AX539" s="145"/>
      <c r="AY539" s="145"/>
      <c r="AZ539" s="145"/>
      <c r="BA539" s="145"/>
      <c r="BB539" s="145"/>
      <c r="BC539" s="145"/>
      <c r="BD539" s="145"/>
      <c r="BE539" s="145"/>
      <c r="BF539" s="145"/>
      <c r="BG539" s="145"/>
      <c r="BH539" s="145"/>
      <c r="BI539" s="145"/>
      <c r="BJ539" s="145"/>
      <c r="BK539" s="145"/>
      <c r="BL539" s="145"/>
      <c r="BM539" s="145"/>
      <c r="BN539" s="145"/>
      <c r="BO539" s="145"/>
      <c r="BP539" s="145"/>
      <c r="BQ539" s="145"/>
      <c r="BR539" s="145"/>
      <c r="BS539" s="145"/>
      <c r="BT539" s="145"/>
      <c r="BU539" s="145"/>
      <c r="BV539" s="145"/>
      <c r="BW539" s="145"/>
      <c r="BX539" s="145"/>
      <c r="BY539" s="145"/>
      <c r="BZ539" s="145"/>
      <c r="CA539" s="145"/>
      <c r="CB539" s="145"/>
      <c r="CC539" s="145"/>
      <c r="CD539" s="145"/>
      <c r="CE539" s="145"/>
      <c r="CF539" s="145"/>
      <c r="CG539" s="145"/>
      <c r="CH539" s="145"/>
      <c r="CI539" s="145"/>
      <c r="CJ539" s="145"/>
      <c r="CK539" s="145"/>
      <c r="CL539" s="145"/>
      <c r="CM539" s="145"/>
      <c r="CN539" s="145"/>
      <c r="CO539" s="145"/>
      <c r="CP539" s="145"/>
      <c r="CQ539" s="145"/>
      <c r="CR539" s="145"/>
      <c r="CS539" s="145"/>
      <c r="CT539" s="145"/>
      <c r="CU539" s="145"/>
      <c r="CV539" s="145"/>
      <c r="CW539" s="145"/>
      <c r="CX539" s="145"/>
      <c r="CY539" s="145"/>
      <c r="CZ539" s="145"/>
      <c r="DA539" s="145"/>
      <c r="DB539" s="145"/>
      <c r="DC539" s="145"/>
      <c r="DD539" s="145"/>
      <c r="DE539" s="145"/>
      <c r="DF539" s="145"/>
      <c r="DG539" s="145"/>
      <c r="DH539" s="145"/>
      <c r="DI539" s="145"/>
      <c r="DJ539" s="145"/>
      <c r="DK539" s="145"/>
      <c r="DL539" s="145"/>
      <c r="DM539" s="145"/>
      <c r="DN539" s="145"/>
      <c r="DO539" s="145"/>
      <c r="DP539" s="145"/>
      <c r="DQ539" s="145"/>
      <c r="DR539" s="145"/>
      <c r="DS539" s="145"/>
      <c r="DT539" s="145"/>
      <c r="DU539" s="145"/>
      <c r="DV539" s="145"/>
      <c r="DW539" s="145"/>
      <c r="DX539" s="145"/>
      <c r="DY539" s="145"/>
      <c r="DZ539" s="145"/>
      <c r="EA539" s="145"/>
      <c r="EB539" s="145"/>
      <c r="EC539" s="145"/>
      <c r="ED539" s="145"/>
      <c r="EE539" s="145"/>
      <c r="EF539" s="145"/>
      <c r="EG539" s="145"/>
      <c r="EH539" s="145"/>
      <c r="EI539" s="145"/>
      <c r="EJ539" s="145"/>
      <c r="EK539" s="145"/>
      <c r="EL539" s="145"/>
      <c r="EM539" s="145"/>
      <c r="EN539" s="145"/>
      <c r="EO539" s="145"/>
      <c r="EP539" s="145"/>
      <c r="EQ539" s="145"/>
      <c r="ER539" s="145"/>
      <c r="ES539" s="145"/>
      <c r="ET539" s="145"/>
      <c r="EU539" s="145"/>
      <c r="EV539" s="145"/>
      <c r="EW539" s="145"/>
      <c r="EX539" s="145"/>
      <c r="EY539" s="145"/>
      <c r="EZ539" s="145"/>
      <c r="FA539" s="145"/>
      <c r="FB539" s="145"/>
      <c r="FC539" s="145"/>
      <c r="FD539" s="145"/>
      <c r="FE539" s="145"/>
      <c r="FF539" s="145"/>
      <c r="FG539" s="145"/>
      <c r="FH539" s="145"/>
      <c r="FI539" s="145"/>
      <c r="FJ539" s="145"/>
      <c r="FK539" s="145"/>
      <c r="FL539" s="145"/>
      <c r="FM539" s="145"/>
      <c r="FN539" s="145"/>
      <c r="FO539" s="145"/>
      <c r="FP539" s="145"/>
      <c r="FQ539" s="145"/>
      <c r="FR539" s="145"/>
      <c r="FS539" s="145"/>
      <c r="FT539" s="145"/>
      <c r="FU539" s="145"/>
      <c r="FV539" s="145"/>
      <c r="FW539" s="145"/>
      <c r="FX539" s="145"/>
      <c r="FY539" s="145"/>
      <c r="FZ539" s="145"/>
      <c r="GA539" s="145"/>
      <c r="GB539" s="145"/>
      <c r="GC539" s="145"/>
      <c r="GD539" s="145"/>
      <c r="GE539" s="145"/>
      <c r="GF539" s="145"/>
      <c r="GG539" s="145"/>
      <c r="GH539" s="145"/>
      <c r="GI539" s="145"/>
      <c r="GJ539" s="145"/>
      <c r="GK539" s="145"/>
      <c r="GL539" s="145"/>
      <c r="GM539" s="145"/>
      <c r="GN539" s="145"/>
      <c r="GO539" s="145"/>
      <c r="GP539" s="145"/>
      <c r="GQ539" s="145"/>
      <c r="GR539" s="145"/>
      <c r="GS539" s="145"/>
      <c r="GT539" s="145"/>
      <c r="GU539" s="145"/>
      <c r="GV539" s="145"/>
      <c r="GW539" s="145"/>
      <c r="GX539" s="145"/>
      <c r="GY539" s="145"/>
      <c r="GZ539" s="145"/>
      <c r="HA539" s="145"/>
      <c r="HB539" s="145"/>
      <c r="HC539" s="145"/>
      <c r="HD539" s="145"/>
      <c r="HE539" s="145"/>
      <c r="HF539" s="145"/>
      <c r="HG539" s="145"/>
      <c r="HH539" s="145"/>
      <c r="HI539" s="145"/>
      <c r="HJ539" s="145"/>
      <c r="HK539" s="145"/>
      <c r="HL539" s="145"/>
      <c r="HM539" s="145"/>
      <c r="HN539" s="145"/>
      <c r="HO539" s="145"/>
      <c r="HP539" s="145"/>
      <c r="HQ539" s="145"/>
      <c r="HR539" s="145"/>
      <c r="HS539" s="145"/>
      <c r="HT539" s="145"/>
      <c r="HU539" s="145"/>
      <c r="HV539" s="145"/>
      <c r="HW539" s="145"/>
      <c r="HX539" s="145"/>
      <c r="HY539" s="145"/>
      <c r="HZ539" s="145"/>
      <c r="IA539" s="145"/>
      <c r="IB539" s="145"/>
      <c r="IC539" s="145"/>
      <c r="ID539" s="145"/>
      <c r="IE539" s="145"/>
      <c r="IF539" s="145"/>
      <c r="IG539" s="145"/>
      <c r="IH539" s="145"/>
      <c r="II539" s="145"/>
      <c r="IJ539" s="145"/>
      <c r="IK539" s="145"/>
      <c r="IL539" s="145"/>
      <c r="IM539" s="145"/>
      <c r="IN539" s="145"/>
      <c r="IO539" s="145"/>
      <c r="IP539" s="145"/>
      <c r="IQ539" s="145"/>
      <c r="IR539" s="145"/>
      <c r="IS539" s="145"/>
      <c r="IT539" s="145"/>
      <c r="IU539" s="145"/>
      <c r="IV539" s="145"/>
    </row>
    <row r="540" spans="1:256" ht="45" customHeight="1" x14ac:dyDescent="0.5">
      <c r="B540" s="86"/>
      <c r="C540" s="64"/>
      <c r="D540" s="148"/>
      <c r="E540" s="79"/>
      <c r="F540" s="56"/>
      <c r="G540" s="358"/>
      <c r="H540" s="85"/>
      <c r="I540" s="85"/>
      <c r="J540" s="85"/>
      <c r="K540" s="85"/>
      <c r="L540" s="85"/>
      <c r="M540" s="85"/>
      <c r="N540" s="85"/>
      <c r="O540" s="85"/>
      <c r="P540" s="145"/>
      <c r="Q540" s="145"/>
      <c r="R540" s="145"/>
      <c r="S540" s="145"/>
      <c r="T540" s="145"/>
      <c r="U540" s="145"/>
      <c r="V540" s="145"/>
      <c r="W540" s="145"/>
      <c r="X540" s="145"/>
      <c r="Y540" s="145"/>
      <c r="Z540" s="145"/>
      <c r="AA540" s="145"/>
      <c r="AB540" s="145"/>
      <c r="AC540" s="145"/>
      <c r="AD540" s="145"/>
      <c r="AE540" s="145"/>
      <c r="AF540" s="145"/>
      <c r="AG540" s="145"/>
      <c r="AH540" s="145"/>
      <c r="AI540" s="145"/>
      <c r="AJ540" s="145"/>
      <c r="AK540" s="145"/>
      <c r="AL540" s="145"/>
      <c r="AM540" s="145"/>
      <c r="AN540" s="145"/>
      <c r="AO540" s="145"/>
      <c r="AP540" s="145"/>
      <c r="AQ540" s="145"/>
      <c r="AR540" s="145"/>
      <c r="AS540" s="145"/>
      <c r="AT540" s="145"/>
      <c r="AU540" s="145"/>
      <c r="AV540" s="145"/>
      <c r="AW540" s="145"/>
      <c r="AX540" s="145"/>
      <c r="AY540" s="145"/>
      <c r="AZ540" s="145"/>
      <c r="BA540" s="145"/>
      <c r="BB540" s="145"/>
      <c r="BC540" s="145"/>
      <c r="BD540" s="145"/>
      <c r="BE540" s="145"/>
      <c r="BF540" s="145"/>
      <c r="BG540" s="145"/>
      <c r="BH540" s="145"/>
      <c r="BI540" s="145"/>
      <c r="BJ540" s="145"/>
      <c r="BK540" s="145"/>
      <c r="BL540" s="145"/>
      <c r="BM540" s="145"/>
      <c r="BN540" s="145"/>
      <c r="BO540" s="145"/>
      <c r="BP540" s="145"/>
      <c r="BQ540" s="145"/>
      <c r="BR540" s="145"/>
      <c r="BS540" s="145"/>
      <c r="BT540" s="145"/>
      <c r="BU540" s="145"/>
      <c r="BV540" s="145"/>
      <c r="BW540" s="145"/>
      <c r="BX540" s="145"/>
      <c r="BY540" s="145"/>
      <c r="BZ540" s="145"/>
      <c r="CA540" s="145"/>
      <c r="CB540" s="145"/>
      <c r="CC540" s="145"/>
      <c r="CD540" s="145"/>
      <c r="CE540" s="145"/>
      <c r="CF540" s="145"/>
      <c r="CG540" s="145"/>
      <c r="CH540" s="145"/>
      <c r="CI540" s="145"/>
      <c r="CJ540" s="145"/>
      <c r="CK540" s="145"/>
      <c r="CL540" s="145"/>
      <c r="CM540" s="145"/>
      <c r="CN540" s="145"/>
      <c r="CO540" s="145"/>
      <c r="CP540" s="145"/>
      <c r="CQ540" s="145"/>
      <c r="CR540" s="145"/>
      <c r="CS540" s="145"/>
      <c r="CT540" s="145"/>
      <c r="CU540" s="145"/>
      <c r="CV540" s="145"/>
      <c r="CW540" s="145"/>
      <c r="CX540" s="145"/>
      <c r="CY540" s="145"/>
      <c r="CZ540" s="145"/>
      <c r="DA540" s="145"/>
      <c r="DB540" s="145"/>
      <c r="DC540" s="145"/>
      <c r="DD540" s="145"/>
      <c r="DE540" s="145"/>
      <c r="DF540" s="145"/>
      <c r="DG540" s="145"/>
      <c r="DH540" s="145"/>
      <c r="DI540" s="145"/>
      <c r="DJ540" s="145"/>
      <c r="DK540" s="145"/>
      <c r="DL540" s="145"/>
      <c r="DM540" s="145"/>
      <c r="DN540" s="145"/>
      <c r="DO540" s="145"/>
      <c r="DP540" s="145"/>
      <c r="DQ540" s="145"/>
      <c r="DR540" s="145"/>
      <c r="DS540" s="145"/>
      <c r="DT540" s="145"/>
      <c r="DU540" s="145"/>
      <c r="DV540" s="145"/>
      <c r="DW540" s="145"/>
      <c r="DX540" s="145"/>
      <c r="DY540" s="145"/>
      <c r="DZ540" s="145"/>
      <c r="EA540" s="145"/>
      <c r="EB540" s="145"/>
      <c r="EC540" s="145"/>
      <c r="ED540" s="145"/>
      <c r="EE540" s="145"/>
      <c r="EF540" s="145"/>
      <c r="EG540" s="145"/>
      <c r="EH540" s="145"/>
      <c r="EI540" s="145"/>
      <c r="EJ540" s="145"/>
      <c r="EK540" s="145"/>
      <c r="EL540" s="145"/>
      <c r="EM540" s="145"/>
      <c r="EN540" s="145"/>
      <c r="EO540" s="145"/>
      <c r="EP540" s="145"/>
      <c r="EQ540" s="145"/>
      <c r="ER540" s="145"/>
      <c r="ES540" s="145"/>
      <c r="ET540" s="145"/>
      <c r="EU540" s="145"/>
      <c r="EV540" s="145"/>
      <c r="EW540" s="145"/>
      <c r="EX540" s="145"/>
      <c r="EY540" s="145"/>
      <c r="EZ540" s="145"/>
      <c r="FA540" s="145"/>
      <c r="FB540" s="145"/>
      <c r="FC540" s="145"/>
      <c r="FD540" s="145"/>
      <c r="FE540" s="145"/>
      <c r="FF540" s="145"/>
      <c r="FG540" s="145"/>
      <c r="FH540" s="145"/>
      <c r="FI540" s="145"/>
      <c r="FJ540" s="145"/>
      <c r="FK540" s="145"/>
      <c r="FL540" s="145"/>
      <c r="FM540" s="145"/>
      <c r="FN540" s="145"/>
      <c r="FO540" s="145"/>
      <c r="FP540" s="145"/>
      <c r="FQ540" s="145"/>
      <c r="FR540" s="145"/>
      <c r="FS540" s="145"/>
      <c r="FT540" s="145"/>
      <c r="FU540" s="145"/>
      <c r="FV540" s="145"/>
      <c r="FW540" s="145"/>
      <c r="FX540" s="145"/>
      <c r="FY540" s="145"/>
      <c r="FZ540" s="145"/>
      <c r="GA540" s="145"/>
      <c r="GB540" s="145"/>
      <c r="GC540" s="145"/>
      <c r="GD540" s="145"/>
      <c r="GE540" s="145"/>
      <c r="GF540" s="145"/>
      <c r="GG540" s="145"/>
      <c r="GH540" s="145"/>
      <c r="GI540" s="145"/>
      <c r="GJ540" s="145"/>
      <c r="GK540" s="145"/>
      <c r="GL540" s="145"/>
      <c r="GM540" s="145"/>
      <c r="GN540" s="145"/>
      <c r="GO540" s="145"/>
      <c r="GP540" s="145"/>
      <c r="GQ540" s="145"/>
      <c r="GR540" s="145"/>
      <c r="GS540" s="145"/>
      <c r="GT540" s="145"/>
      <c r="GU540" s="145"/>
      <c r="GV540" s="145"/>
      <c r="GW540" s="145"/>
      <c r="GX540" s="145"/>
      <c r="GY540" s="145"/>
      <c r="GZ540" s="145"/>
      <c r="HA540" s="145"/>
      <c r="HB540" s="145"/>
      <c r="HC540" s="145"/>
      <c r="HD540" s="145"/>
      <c r="HE540" s="145"/>
      <c r="HF540" s="145"/>
      <c r="HG540" s="145"/>
      <c r="HH540" s="145"/>
      <c r="HI540" s="145"/>
      <c r="HJ540" s="145"/>
      <c r="HK540" s="145"/>
      <c r="HL540" s="145"/>
      <c r="HM540" s="145"/>
      <c r="HN540" s="145"/>
      <c r="HO540" s="145"/>
      <c r="HP540" s="145"/>
      <c r="HQ540" s="145"/>
      <c r="HR540" s="145"/>
      <c r="HS540" s="145"/>
      <c r="HT540" s="145"/>
      <c r="HU540" s="145"/>
      <c r="HV540" s="145"/>
      <c r="HW540" s="145"/>
      <c r="HX540" s="145"/>
      <c r="HY540" s="145"/>
      <c r="HZ540" s="145"/>
      <c r="IA540" s="145"/>
      <c r="IB540" s="145"/>
      <c r="IC540" s="145"/>
      <c r="ID540" s="145"/>
      <c r="IE540" s="145"/>
      <c r="IF540" s="145"/>
      <c r="IG540" s="145"/>
      <c r="IH540" s="145"/>
      <c r="II540" s="145"/>
      <c r="IJ540" s="145"/>
      <c r="IK540" s="145"/>
      <c r="IL540" s="145"/>
      <c r="IM540" s="145"/>
      <c r="IN540" s="145"/>
      <c r="IO540" s="145"/>
      <c r="IP540" s="145"/>
      <c r="IQ540" s="145"/>
      <c r="IR540" s="145"/>
      <c r="IS540" s="145"/>
      <c r="IT540" s="145"/>
      <c r="IU540" s="145"/>
      <c r="IV540" s="145"/>
    </row>
    <row r="541" spans="1:256" ht="45" customHeight="1" x14ac:dyDescent="0.5">
      <c r="B541" s="29"/>
      <c r="C541" s="64" t="s">
        <v>611</v>
      </c>
      <c r="D541" s="284" t="s">
        <v>612</v>
      </c>
      <c r="E541" s="81"/>
      <c r="F541" s="56" t="s">
        <v>613</v>
      </c>
      <c r="G541" s="312"/>
      <c r="H541" s="78"/>
      <c r="I541" s="78">
        <v>1600</v>
      </c>
      <c r="J541" s="78">
        <v>1800</v>
      </c>
      <c r="K541" s="78"/>
      <c r="L541" s="78"/>
      <c r="M541" s="78"/>
      <c r="N541" s="78"/>
      <c r="O541" s="78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  <c r="BD541" s="2"/>
      <c r="BE541" s="2"/>
      <c r="BF541" s="2"/>
      <c r="BG541" s="2"/>
      <c r="BH541" s="2"/>
      <c r="BI541" s="2"/>
      <c r="BJ541" s="2"/>
      <c r="BK541" s="2"/>
      <c r="BL541" s="2"/>
      <c r="BM541" s="2"/>
      <c r="BN541" s="2"/>
      <c r="BO541" s="2"/>
      <c r="BP541" s="2"/>
      <c r="BQ541" s="2"/>
      <c r="BR541" s="2"/>
      <c r="BS541" s="2"/>
      <c r="BT541" s="2"/>
      <c r="BU541" s="2"/>
      <c r="BV541" s="2"/>
      <c r="BW541" s="2"/>
      <c r="BX541" s="2"/>
      <c r="BY541" s="2"/>
      <c r="BZ541" s="2"/>
      <c r="CA541" s="2"/>
      <c r="CB541" s="2"/>
      <c r="CC541" s="2"/>
      <c r="CD541" s="2"/>
      <c r="CE541" s="2"/>
      <c r="CF541" s="2"/>
      <c r="CG541" s="2"/>
      <c r="CH541" s="2"/>
      <c r="CI541" s="2"/>
      <c r="CJ541" s="2"/>
      <c r="CK541" s="2"/>
      <c r="CL541" s="2"/>
      <c r="CM541" s="2"/>
      <c r="CN541" s="2"/>
      <c r="CO541" s="2"/>
      <c r="CP541" s="2"/>
      <c r="CQ541" s="2"/>
      <c r="CR541" s="2"/>
      <c r="CS541" s="2"/>
      <c r="CT541" s="2"/>
      <c r="CU541" s="2"/>
      <c r="CV541" s="2"/>
      <c r="CW541" s="2"/>
      <c r="CX541" s="2"/>
      <c r="CY541" s="2"/>
      <c r="CZ541" s="2"/>
      <c r="DA541" s="2"/>
      <c r="DB541" s="2"/>
      <c r="DC541" s="2"/>
      <c r="DD541" s="2"/>
      <c r="DE541" s="2"/>
      <c r="DF541" s="2"/>
      <c r="DG541" s="2"/>
      <c r="DH541" s="2"/>
      <c r="DI541" s="2"/>
      <c r="DJ541" s="2"/>
      <c r="DK541" s="2"/>
      <c r="DL541" s="2"/>
      <c r="DM541" s="2"/>
      <c r="DN541" s="2"/>
      <c r="DO541" s="2"/>
      <c r="DP541" s="2"/>
      <c r="DQ541" s="2"/>
      <c r="DR541" s="2"/>
      <c r="DS541" s="2"/>
      <c r="DT541" s="2"/>
      <c r="DU541" s="2"/>
      <c r="DV541" s="2"/>
      <c r="DW541" s="2"/>
      <c r="DX541" s="2"/>
      <c r="DY541" s="2"/>
      <c r="DZ541" s="2"/>
      <c r="EA541" s="2"/>
      <c r="EB541" s="2"/>
      <c r="EC541" s="2"/>
      <c r="ED541" s="2"/>
      <c r="EE541" s="2"/>
      <c r="EF541" s="2"/>
      <c r="EG541" s="2"/>
      <c r="EH541" s="2"/>
      <c r="EI541" s="2"/>
      <c r="EJ541" s="2"/>
      <c r="EK541" s="2"/>
      <c r="EL541" s="2"/>
      <c r="EM541" s="2"/>
      <c r="EN541" s="2"/>
      <c r="EO541" s="2"/>
      <c r="EP541" s="2"/>
      <c r="EQ541" s="2"/>
      <c r="ER541" s="2"/>
      <c r="ES541" s="2"/>
      <c r="ET541" s="2"/>
      <c r="EU541" s="2"/>
      <c r="EV541" s="2"/>
      <c r="EW541" s="2"/>
      <c r="EX541" s="2"/>
      <c r="EY541" s="2"/>
      <c r="EZ541" s="2"/>
      <c r="FA541" s="2"/>
      <c r="FB541" s="2"/>
      <c r="FC541" s="2"/>
      <c r="FD541" s="2"/>
      <c r="FE541" s="2"/>
      <c r="FF541" s="2"/>
      <c r="FG541" s="2"/>
      <c r="FH541" s="2"/>
      <c r="FI541" s="2"/>
      <c r="FJ541" s="2"/>
      <c r="FK541" s="2"/>
      <c r="FL541" s="2"/>
      <c r="FM541" s="2"/>
      <c r="FN541" s="2"/>
      <c r="FO541" s="2"/>
      <c r="FP541" s="2"/>
      <c r="FQ541" s="2"/>
      <c r="FR541" s="2"/>
      <c r="FS541" s="2"/>
      <c r="FT541" s="2"/>
      <c r="FU541" s="2"/>
      <c r="FV541" s="2"/>
      <c r="FW541" s="2"/>
      <c r="FX541" s="2"/>
      <c r="FY541" s="2"/>
      <c r="FZ541" s="2"/>
      <c r="GA541" s="2"/>
      <c r="GB541" s="2"/>
      <c r="GC541" s="2"/>
      <c r="GD541" s="2"/>
      <c r="GE541" s="2"/>
      <c r="GF541" s="2"/>
      <c r="GG541" s="2"/>
      <c r="GH541" s="2"/>
      <c r="GI541" s="2"/>
      <c r="GJ541" s="2"/>
      <c r="GK541" s="2"/>
      <c r="GL541" s="2"/>
      <c r="GM541" s="2"/>
      <c r="GN541" s="2"/>
      <c r="GO541" s="2"/>
      <c r="GP541" s="2"/>
      <c r="GQ541" s="2"/>
      <c r="GR541" s="2"/>
      <c r="GS541" s="2"/>
      <c r="GT541" s="2"/>
      <c r="GU541" s="2"/>
      <c r="GV541" s="2"/>
      <c r="GW541" s="2"/>
      <c r="GX541" s="2"/>
      <c r="GY541" s="2"/>
      <c r="GZ541" s="2"/>
      <c r="HA541" s="2"/>
      <c r="HB541" s="2"/>
      <c r="HC541" s="2"/>
      <c r="HD541" s="2"/>
      <c r="HE541" s="2"/>
      <c r="HF541" s="2"/>
      <c r="HG541" s="2"/>
      <c r="HH541" s="2"/>
      <c r="HI541" s="2"/>
      <c r="HJ541" s="2"/>
      <c r="HK541" s="2"/>
      <c r="HL541" s="2"/>
      <c r="HM541" s="2"/>
      <c r="HN541" s="2"/>
      <c r="HO541" s="2"/>
      <c r="HP541" s="2"/>
      <c r="HQ541" s="2"/>
      <c r="HR541" s="2"/>
      <c r="HS541" s="2"/>
      <c r="HT541" s="2"/>
      <c r="HU541" s="2"/>
      <c r="HV541" s="2"/>
      <c r="HW541" s="2"/>
      <c r="HX541" s="2"/>
      <c r="HY541" s="2"/>
      <c r="HZ541" s="2"/>
      <c r="IA541" s="2"/>
      <c r="IB541" s="2"/>
      <c r="IC541" s="2"/>
      <c r="ID541" s="2"/>
      <c r="IE541" s="2"/>
      <c r="IF541" s="2"/>
      <c r="IG541" s="2"/>
      <c r="IH541" s="2"/>
      <c r="II541" s="2"/>
      <c r="IJ541" s="2"/>
      <c r="IK541" s="2"/>
      <c r="IL541" s="2"/>
      <c r="IM541" s="2"/>
      <c r="IN541" s="2"/>
      <c r="IO541" s="2"/>
      <c r="IP541" s="2"/>
      <c r="IQ541" s="2"/>
      <c r="IR541" s="2"/>
      <c r="IS541" s="2"/>
      <c r="IT541" s="2"/>
      <c r="IU541" s="2"/>
      <c r="IV541" s="2"/>
    </row>
    <row r="542" spans="1:256" ht="45" customHeight="1" thickBot="1" x14ac:dyDescent="0.55000000000000004">
      <c r="B542" s="23"/>
      <c r="C542" s="56" t="s">
        <v>614</v>
      </c>
      <c r="D542" s="56" t="s">
        <v>615</v>
      </c>
      <c r="E542" s="57"/>
      <c r="F542" s="56" t="s">
        <v>616</v>
      </c>
      <c r="G542" s="168"/>
      <c r="H542" s="83"/>
      <c r="I542" s="83">
        <v>100</v>
      </c>
      <c r="J542" s="83">
        <v>100</v>
      </c>
      <c r="K542" s="83"/>
      <c r="L542" s="385" t="s">
        <v>617</v>
      </c>
      <c r="M542" s="83"/>
      <c r="N542" s="83"/>
      <c r="O542" s="83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  <c r="BI542" s="2"/>
      <c r="BJ542" s="2"/>
      <c r="BK542" s="2"/>
      <c r="BL542" s="2"/>
      <c r="BM542" s="2"/>
      <c r="BN542" s="2"/>
      <c r="BO542" s="2"/>
      <c r="BP542" s="2"/>
      <c r="BQ542" s="2"/>
      <c r="BR542" s="2"/>
      <c r="BS542" s="2"/>
      <c r="BT542" s="2"/>
      <c r="BU542" s="2"/>
      <c r="BV542" s="2"/>
      <c r="BW542" s="2"/>
      <c r="BX542" s="2"/>
      <c r="BY542" s="2"/>
      <c r="BZ542" s="2"/>
      <c r="CA542" s="2"/>
      <c r="CB542" s="2"/>
      <c r="CC542" s="2"/>
      <c r="CD542" s="2"/>
      <c r="CE542" s="2"/>
      <c r="CF542" s="2"/>
      <c r="CG542" s="2"/>
      <c r="CH542" s="2"/>
      <c r="CI542" s="2"/>
      <c r="CJ542" s="2"/>
      <c r="CK542" s="2"/>
      <c r="CL542" s="2"/>
      <c r="CM542" s="2"/>
      <c r="CN542" s="2"/>
      <c r="CO542" s="2"/>
      <c r="CP542" s="2"/>
      <c r="CQ542" s="2"/>
      <c r="CR542" s="2"/>
      <c r="CS542" s="2"/>
      <c r="CT542" s="2"/>
      <c r="CU542" s="2"/>
      <c r="CV542" s="2"/>
      <c r="CW542" s="2"/>
      <c r="CX542" s="2"/>
      <c r="CY542" s="2"/>
      <c r="CZ542" s="2"/>
      <c r="DA542" s="2"/>
      <c r="DB542" s="2"/>
      <c r="DC542" s="2"/>
      <c r="DD542" s="2"/>
      <c r="DE542" s="2"/>
      <c r="DF542" s="2"/>
      <c r="DG542" s="2"/>
      <c r="DH542" s="2"/>
      <c r="DI542" s="2"/>
      <c r="DJ542" s="2"/>
      <c r="DK542" s="2"/>
      <c r="DL542" s="2"/>
      <c r="DM542" s="2"/>
      <c r="DN542" s="2"/>
      <c r="DO542" s="2"/>
      <c r="DP542" s="2"/>
      <c r="DQ542" s="2"/>
      <c r="DR542" s="2"/>
      <c r="DS542" s="2"/>
      <c r="DT542" s="2"/>
      <c r="DU542" s="2"/>
      <c r="DV542" s="2"/>
      <c r="DW542" s="2"/>
      <c r="DX542" s="2"/>
      <c r="DY542" s="2"/>
      <c r="DZ542" s="2"/>
      <c r="EA542" s="2"/>
      <c r="EB542" s="2"/>
      <c r="EC542" s="2"/>
      <c r="ED542" s="2"/>
      <c r="EE542" s="2"/>
      <c r="EF542" s="2"/>
      <c r="EG542" s="2"/>
      <c r="EH542" s="2"/>
      <c r="EI542" s="2"/>
      <c r="EJ542" s="2"/>
      <c r="EK542" s="2"/>
      <c r="EL542" s="2"/>
      <c r="EM542" s="2"/>
      <c r="EN542" s="2"/>
      <c r="EO542" s="2"/>
      <c r="EP542" s="2"/>
      <c r="EQ542" s="2"/>
      <c r="ER542" s="2"/>
      <c r="ES542" s="2"/>
      <c r="ET542" s="2"/>
      <c r="EU542" s="2"/>
      <c r="EV542" s="2"/>
      <c r="EW542" s="2"/>
      <c r="EX542" s="2"/>
      <c r="EY542" s="2"/>
      <c r="EZ542" s="2"/>
      <c r="FA542" s="2"/>
      <c r="FB542" s="2"/>
      <c r="FC542" s="2"/>
      <c r="FD542" s="2"/>
      <c r="FE542" s="2"/>
      <c r="FF542" s="2"/>
      <c r="FG542" s="2"/>
      <c r="FH542" s="2"/>
      <c r="FI542" s="2"/>
      <c r="FJ542" s="2"/>
      <c r="FK542" s="2"/>
      <c r="FL542" s="2"/>
      <c r="FM542" s="2"/>
      <c r="FN542" s="2"/>
      <c r="FO542" s="2"/>
      <c r="FP542" s="2"/>
      <c r="FQ542" s="2"/>
      <c r="FR542" s="2"/>
      <c r="FS542" s="2"/>
      <c r="FT542" s="2"/>
      <c r="FU542" s="2"/>
      <c r="FV542" s="2"/>
      <c r="FW542" s="2"/>
      <c r="FX542" s="2"/>
      <c r="FY542" s="2"/>
      <c r="FZ542" s="2"/>
      <c r="GA542" s="2"/>
      <c r="GB542" s="2"/>
      <c r="GC542" s="2"/>
      <c r="GD542" s="2"/>
      <c r="GE542" s="2"/>
      <c r="GF542" s="2"/>
      <c r="GG542" s="2"/>
      <c r="GH542" s="2"/>
      <c r="GI542" s="2"/>
      <c r="GJ542" s="2"/>
      <c r="GK542" s="2"/>
      <c r="GL542" s="2"/>
      <c r="GM542" s="2"/>
      <c r="GN542" s="2"/>
      <c r="GO542" s="2"/>
      <c r="GP542" s="2"/>
      <c r="GQ542" s="2"/>
      <c r="GR542" s="2"/>
      <c r="GS542" s="2"/>
      <c r="GT542" s="2"/>
      <c r="GU542" s="2"/>
      <c r="GV542" s="2"/>
      <c r="GW542" s="2"/>
      <c r="GX542" s="2"/>
      <c r="GY542" s="2"/>
      <c r="GZ542" s="2"/>
      <c r="HA542" s="2"/>
      <c r="HB542" s="2"/>
      <c r="HC542" s="2"/>
      <c r="HD542" s="2"/>
      <c r="HE542" s="2"/>
      <c r="HF542" s="2"/>
      <c r="HG542" s="2"/>
      <c r="HH542" s="2"/>
      <c r="HI542" s="2"/>
      <c r="HJ542" s="2"/>
      <c r="HK542" s="2"/>
      <c r="HL542" s="2"/>
      <c r="HM542" s="2"/>
      <c r="HN542" s="2"/>
      <c r="HO542" s="2"/>
      <c r="HP542" s="2"/>
      <c r="HQ542" s="2"/>
      <c r="HR542" s="2"/>
      <c r="HS542" s="2"/>
      <c r="HT542" s="2"/>
      <c r="HU542" s="2"/>
      <c r="HV542" s="2"/>
      <c r="HW542" s="2"/>
      <c r="HX542" s="2"/>
      <c r="HY542" s="2"/>
      <c r="HZ542" s="2"/>
      <c r="IA542" s="2"/>
      <c r="IB542" s="2"/>
      <c r="IC542" s="2"/>
      <c r="ID542" s="2"/>
      <c r="IE542" s="2"/>
      <c r="IF542" s="2"/>
      <c r="IG542" s="2"/>
      <c r="IH542" s="2"/>
      <c r="II542" s="2"/>
      <c r="IJ542" s="2"/>
      <c r="IK542" s="2"/>
      <c r="IL542" s="2"/>
      <c r="IM542" s="2"/>
      <c r="IN542" s="2"/>
      <c r="IO542" s="2"/>
      <c r="IP542" s="2"/>
      <c r="IQ542" s="2"/>
      <c r="IR542" s="2"/>
      <c r="IS542" s="2"/>
      <c r="IT542" s="2"/>
      <c r="IU542" s="2"/>
      <c r="IV542" s="2"/>
    </row>
    <row r="543" spans="1:256" ht="45" customHeight="1" thickTop="1" thickBot="1" x14ac:dyDescent="0.55000000000000004">
      <c r="B543" s="23"/>
      <c r="C543" s="386"/>
      <c r="D543" s="176"/>
      <c r="E543" s="97"/>
      <c r="F543" s="176"/>
      <c r="G543" s="177"/>
      <c r="H543" s="197"/>
      <c r="I543" s="197"/>
      <c r="J543" s="197"/>
      <c r="K543" s="197"/>
      <c r="L543" s="197"/>
      <c r="M543" s="197"/>
      <c r="N543" s="197"/>
      <c r="O543" s="197"/>
      <c r="P543" s="23"/>
      <c r="Q543" s="98"/>
      <c r="R543" s="98"/>
      <c r="S543" s="98"/>
      <c r="T543" s="98"/>
      <c r="U543" s="98"/>
      <c r="V543" s="98"/>
      <c r="W543" s="98"/>
      <c r="X543" s="98"/>
      <c r="Y543" s="98"/>
      <c r="Z543" s="98"/>
      <c r="AA543" s="98"/>
      <c r="AB543" s="98"/>
      <c r="AC543" s="98"/>
      <c r="AD543" s="98"/>
      <c r="AE543" s="98"/>
      <c r="AF543" s="98"/>
      <c r="AG543" s="98"/>
      <c r="AH543" s="98"/>
      <c r="AI543" s="98"/>
      <c r="AJ543" s="98"/>
      <c r="AK543" s="98"/>
      <c r="AL543" s="98"/>
      <c r="AM543" s="98"/>
      <c r="AN543" s="98"/>
      <c r="AO543" s="98"/>
      <c r="AP543" s="98"/>
      <c r="AQ543" s="98"/>
      <c r="AR543" s="98"/>
      <c r="AS543" s="98"/>
      <c r="AT543" s="98"/>
      <c r="AU543" s="98"/>
      <c r="AV543" s="98"/>
      <c r="AW543" s="98"/>
      <c r="AX543" s="98"/>
      <c r="AY543" s="98"/>
      <c r="AZ543" s="98"/>
      <c r="BA543" s="98"/>
      <c r="BB543" s="98"/>
      <c r="BC543" s="98"/>
      <c r="BD543" s="98"/>
      <c r="BE543" s="98"/>
      <c r="BF543" s="98"/>
      <c r="BG543" s="98"/>
      <c r="BH543" s="98"/>
      <c r="BI543" s="98"/>
      <c r="BJ543" s="98"/>
      <c r="BK543" s="98"/>
      <c r="BL543" s="98"/>
      <c r="BM543" s="98"/>
      <c r="BN543" s="98"/>
      <c r="BO543" s="98"/>
      <c r="BP543" s="98"/>
      <c r="BQ543" s="98"/>
      <c r="BR543" s="98"/>
      <c r="BS543" s="98"/>
      <c r="BT543" s="98"/>
      <c r="BU543" s="98"/>
      <c r="BV543" s="98"/>
      <c r="BW543" s="98"/>
      <c r="BX543" s="98"/>
      <c r="BY543" s="98"/>
      <c r="BZ543" s="98"/>
      <c r="CA543" s="98"/>
      <c r="CB543" s="98"/>
      <c r="CC543" s="98"/>
      <c r="CD543" s="98"/>
      <c r="CE543" s="98"/>
      <c r="CF543" s="98"/>
      <c r="CG543" s="98"/>
      <c r="CH543" s="98"/>
      <c r="CI543" s="98"/>
      <c r="CJ543" s="98"/>
      <c r="CK543" s="98"/>
      <c r="CL543" s="98"/>
      <c r="CM543" s="98"/>
      <c r="CN543" s="98"/>
      <c r="CO543" s="98"/>
      <c r="CP543" s="98"/>
      <c r="CQ543" s="98"/>
      <c r="CR543" s="98"/>
      <c r="CS543" s="98"/>
      <c r="CT543" s="98"/>
      <c r="CU543" s="98"/>
      <c r="CV543" s="98"/>
      <c r="CW543" s="98"/>
      <c r="CX543" s="98"/>
      <c r="CY543" s="98"/>
      <c r="CZ543" s="98"/>
      <c r="DA543" s="98"/>
      <c r="DB543" s="98"/>
      <c r="DC543" s="98"/>
      <c r="DD543" s="98"/>
      <c r="DE543" s="98"/>
      <c r="DF543" s="98"/>
      <c r="DG543" s="98"/>
      <c r="DH543" s="98"/>
      <c r="DI543" s="98"/>
      <c r="DJ543" s="98"/>
      <c r="DK543" s="98"/>
      <c r="DL543" s="98"/>
      <c r="DM543" s="98"/>
      <c r="DN543" s="98"/>
      <c r="DO543" s="98"/>
      <c r="DP543" s="98"/>
      <c r="DQ543" s="98"/>
      <c r="DR543" s="98"/>
      <c r="DS543" s="98"/>
      <c r="DT543" s="98"/>
      <c r="DU543" s="98"/>
      <c r="DV543" s="98"/>
      <c r="DW543" s="98"/>
      <c r="DX543" s="98"/>
      <c r="DY543" s="98"/>
      <c r="DZ543" s="98"/>
      <c r="EA543" s="98"/>
      <c r="EB543" s="98"/>
      <c r="EC543" s="98"/>
      <c r="ED543" s="98"/>
      <c r="EE543" s="98"/>
      <c r="EF543" s="98"/>
      <c r="EG543" s="98"/>
      <c r="EH543" s="98"/>
      <c r="EI543" s="98"/>
      <c r="EJ543" s="98"/>
      <c r="EK543" s="98"/>
      <c r="EL543" s="98"/>
      <c r="EM543" s="98"/>
      <c r="EN543" s="98"/>
      <c r="EO543" s="98"/>
      <c r="EP543" s="98"/>
      <c r="EQ543" s="98"/>
      <c r="ER543" s="98"/>
      <c r="ES543" s="98"/>
      <c r="ET543" s="98"/>
      <c r="EU543" s="98"/>
      <c r="EV543" s="98"/>
      <c r="EW543" s="98"/>
      <c r="EX543" s="98"/>
      <c r="EY543" s="98"/>
      <c r="EZ543" s="98"/>
      <c r="FA543" s="98"/>
      <c r="FB543" s="98"/>
      <c r="FC543" s="98"/>
      <c r="FD543" s="98"/>
      <c r="FE543" s="98"/>
      <c r="FF543" s="98"/>
      <c r="FG543" s="98"/>
      <c r="FH543" s="98"/>
      <c r="FI543" s="98"/>
      <c r="FJ543" s="98"/>
      <c r="FK543" s="98"/>
      <c r="FL543" s="98"/>
      <c r="FM543" s="98"/>
      <c r="FN543" s="98"/>
      <c r="FO543" s="98"/>
      <c r="FP543" s="98"/>
      <c r="FQ543" s="98"/>
      <c r="FR543" s="98"/>
      <c r="FS543" s="98"/>
      <c r="FT543" s="98"/>
      <c r="FU543" s="98"/>
      <c r="FV543" s="98"/>
      <c r="FW543" s="98"/>
      <c r="FX543" s="98"/>
      <c r="FY543" s="98"/>
      <c r="FZ543" s="98"/>
      <c r="GA543" s="98"/>
      <c r="GB543" s="98"/>
      <c r="GC543" s="98"/>
      <c r="GD543" s="98"/>
      <c r="GE543" s="98"/>
      <c r="GF543" s="98"/>
      <c r="GG543" s="98"/>
      <c r="GH543" s="98"/>
      <c r="GI543" s="98"/>
      <c r="GJ543" s="98"/>
      <c r="GK543" s="98"/>
      <c r="GL543" s="98"/>
      <c r="GM543" s="98"/>
      <c r="GN543" s="98"/>
      <c r="GO543" s="98"/>
      <c r="GP543" s="98"/>
      <c r="GQ543" s="98"/>
      <c r="GR543" s="98"/>
      <c r="GS543" s="98"/>
      <c r="GT543" s="98"/>
      <c r="GU543" s="98"/>
      <c r="GV543" s="98"/>
      <c r="GW543" s="98"/>
      <c r="GX543" s="98"/>
      <c r="GY543" s="98"/>
      <c r="GZ543" s="98"/>
      <c r="HA543" s="98"/>
      <c r="HB543" s="98"/>
      <c r="HC543" s="98"/>
      <c r="HD543" s="98"/>
      <c r="HE543" s="98"/>
      <c r="HF543" s="98"/>
      <c r="HG543" s="98"/>
      <c r="HH543" s="98"/>
      <c r="HI543" s="98"/>
      <c r="HJ543" s="98"/>
      <c r="HK543" s="98"/>
      <c r="HL543" s="98"/>
      <c r="HM543" s="98"/>
      <c r="HN543" s="98"/>
      <c r="HO543" s="98"/>
      <c r="HP543" s="98"/>
      <c r="HQ543" s="98"/>
      <c r="HR543" s="98"/>
      <c r="HS543" s="98"/>
      <c r="HT543" s="98"/>
      <c r="HU543" s="98"/>
      <c r="HV543" s="98"/>
      <c r="HW543" s="98"/>
      <c r="HX543" s="98"/>
      <c r="HY543" s="98"/>
      <c r="HZ543" s="98"/>
      <c r="IA543" s="98"/>
      <c r="IB543" s="98"/>
      <c r="IC543" s="98"/>
      <c r="ID543" s="98"/>
      <c r="IE543" s="98"/>
      <c r="IF543" s="98"/>
      <c r="IG543" s="98"/>
      <c r="IH543" s="98"/>
      <c r="II543" s="98"/>
      <c r="IJ543" s="98"/>
      <c r="IK543" s="98"/>
      <c r="IL543" s="98"/>
      <c r="IM543" s="98"/>
      <c r="IN543" s="98"/>
      <c r="IO543" s="98"/>
      <c r="IP543" s="98"/>
      <c r="IQ543" s="98"/>
      <c r="IR543" s="98"/>
      <c r="IS543" s="98"/>
      <c r="IT543" s="98"/>
      <c r="IU543" s="98"/>
      <c r="IV543" s="98"/>
    </row>
    <row r="544" spans="1:256" ht="45" customHeight="1" thickTop="1" thickBot="1" x14ac:dyDescent="0.55000000000000004">
      <c r="B544" s="29"/>
      <c r="C544" s="503" t="s">
        <v>7</v>
      </c>
      <c r="D544" s="505" t="s">
        <v>8</v>
      </c>
      <c r="E544" s="507"/>
      <c r="F544" s="503" t="s">
        <v>9</v>
      </c>
      <c r="G544" s="509" t="s">
        <v>10</v>
      </c>
      <c r="H544" s="510"/>
      <c r="I544" s="498" t="s">
        <v>2</v>
      </c>
      <c r="J544" s="499"/>
      <c r="K544" s="499"/>
      <c r="L544" s="500"/>
      <c r="M544" s="490" t="s">
        <v>3</v>
      </c>
      <c r="N544" s="30"/>
      <c r="O544" s="31"/>
      <c r="P544" s="2"/>
      <c r="Q544" s="23"/>
      <c r="R544" s="23"/>
      <c r="S544" s="23"/>
      <c r="T544" s="23"/>
      <c r="U544" s="23"/>
      <c r="V544" s="23"/>
      <c r="W544" s="23"/>
      <c r="X544" s="23"/>
      <c r="Y544" s="23"/>
      <c r="Z544" s="23"/>
      <c r="AA544" s="23"/>
      <c r="AB544" s="23"/>
      <c r="AC544" s="23"/>
      <c r="AD544" s="23"/>
      <c r="AE544" s="23"/>
      <c r="AF544" s="23"/>
      <c r="AG544" s="23"/>
      <c r="AH544" s="23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  <c r="BI544" s="2"/>
      <c r="BJ544" s="2"/>
      <c r="BK544" s="2"/>
      <c r="BL544" s="2"/>
      <c r="BM544" s="2"/>
      <c r="BN544" s="2"/>
      <c r="BO544" s="2"/>
      <c r="BP544" s="2"/>
      <c r="BQ544" s="2"/>
      <c r="BR544" s="2"/>
      <c r="BS544" s="2"/>
      <c r="BT544" s="2"/>
      <c r="BU544" s="2"/>
      <c r="BV544" s="2"/>
      <c r="BW544" s="2"/>
      <c r="BX544" s="2"/>
      <c r="BY544" s="2"/>
      <c r="BZ544" s="2"/>
      <c r="CA544" s="2"/>
      <c r="CB544" s="2"/>
      <c r="CC544" s="2"/>
      <c r="CD544" s="2"/>
      <c r="CE544" s="2"/>
      <c r="CF544" s="2"/>
      <c r="CG544" s="2"/>
      <c r="CH544" s="2"/>
      <c r="CI544" s="2"/>
      <c r="CJ544" s="2"/>
      <c r="CK544" s="2"/>
      <c r="CL544" s="2"/>
      <c r="CM544" s="2"/>
      <c r="CN544" s="2"/>
      <c r="CO544" s="2"/>
      <c r="CP544" s="2"/>
      <c r="CQ544" s="2"/>
      <c r="CR544" s="2"/>
      <c r="CS544" s="2"/>
      <c r="CT544" s="2"/>
      <c r="CU544" s="2"/>
      <c r="CV544" s="2"/>
      <c r="CW544" s="2"/>
      <c r="CX544" s="2"/>
      <c r="CY544" s="2"/>
      <c r="CZ544" s="2"/>
      <c r="DA544" s="2"/>
      <c r="DB544" s="2"/>
      <c r="DC544" s="2"/>
      <c r="DD544" s="2"/>
      <c r="DE544" s="2"/>
      <c r="DF544" s="2"/>
      <c r="DG544" s="2"/>
      <c r="DH544" s="2"/>
      <c r="DI544" s="2"/>
      <c r="DJ544" s="2"/>
      <c r="DK544" s="2"/>
      <c r="DL544" s="2"/>
      <c r="DM544" s="2"/>
      <c r="DN544" s="2"/>
      <c r="DO544" s="2"/>
      <c r="DP544" s="2"/>
      <c r="DQ544" s="2"/>
      <c r="DR544" s="2"/>
      <c r="DS544" s="2"/>
      <c r="DT544" s="2"/>
      <c r="DU544" s="2"/>
      <c r="DV544" s="2"/>
      <c r="DW544" s="2"/>
      <c r="DX544" s="2"/>
      <c r="DY544" s="2"/>
      <c r="DZ544" s="2"/>
      <c r="EA544" s="2"/>
      <c r="EB544" s="2"/>
      <c r="EC544" s="2"/>
      <c r="ED544" s="2"/>
      <c r="EE544" s="2"/>
      <c r="EF544" s="2"/>
      <c r="EG544" s="2"/>
      <c r="EH544" s="2"/>
      <c r="EI544" s="2"/>
      <c r="EJ544" s="2"/>
      <c r="EK544" s="2"/>
      <c r="EL544" s="2"/>
      <c r="EM544" s="2"/>
      <c r="EN544" s="2"/>
      <c r="EO544" s="2"/>
      <c r="EP544" s="2"/>
      <c r="EQ544" s="2"/>
      <c r="ER544" s="2"/>
      <c r="ES544" s="2"/>
      <c r="ET544" s="2"/>
      <c r="EU544" s="2"/>
      <c r="EV544" s="2"/>
      <c r="EW544" s="2"/>
      <c r="EX544" s="2"/>
      <c r="EY544" s="2"/>
      <c r="EZ544" s="2"/>
      <c r="FA544" s="2"/>
      <c r="FB544" s="2"/>
      <c r="FC544" s="2"/>
      <c r="FD544" s="2"/>
      <c r="FE544" s="2"/>
      <c r="FF544" s="2"/>
      <c r="FG544" s="2"/>
      <c r="FH544" s="2"/>
      <c r="FI544" s="2"/>
      <c r="FJ544" s="2"/>
      <c r="FK544" s="2"/>
      <c r="FL544" s="2"/>
      <c r="FM544" s="2"/>
      <c r="FN544" s="2"/>
      <c r="FO544" s="2"/>
      <c r="FP544" s="2"/>
      <c r="FQ544" s="2"/>
      <c r="FR544" s="2"/>
      <c r="FS544" s="2"/>
      <c r="FT544" s="2"/>
      <c r="FU544" s="2"/>
      <c r="FV544" s="2"/>
      <c r="FW544" s="2"/>
      <c r="FX544" s="2"/>
      <c r="FY544" s="2"/>
      <c r="FZ544" s="2"/>
      <c r="GA544" s="2"/>
      <c r="GB544" s="2"/>
      <c r="GC544" s="2"/>
      <c r="GD544" s="2"/>
      <c r="GE544" s="2"/>
      <c r="GF544" s="2"/>
      <c r="GG544" s="2"/>
      <c r="GH544" s="2"/>
      <c r="GI544" s="2"/>
      <c r="GJ544" s="2"/>
      <c r="GK544" s="2"/>
      <c r="GL544" s="2"/>
      <c r="GM544" s="2"/>
      <c r="GN544" s="2"/>
      <c r="GO544" s="2"/>
      <c r="GP544" s="2"/>
      <c r="GQ544" s="2"/>
      <c r="GR544" s="2"/>
      <c r="GS544" s="2"/>
      <c r="GT544" s="2"/>
      <c r="GU544" s="2"/>
      <c r="GV544" s="2"/>
      <c r="GW544" s="2"/>
      <c r="GX544" s="2"/>
      <c r="GY544" s="2"/>
      <c r="GZ544" s="2"/>
      <c r="HA544" s="2"/>
      <c r="HB544" s="2"/>
      <c r="HC544" s="2"/>
      <c r="HD544" s="2"/>
      <c r="HE544" s="2"/>
      <c r="HF544" s="2"/>
      <c r="HG544" s="2"/>
      <c r="HH544" s="2"/>
      <c r="HI544" s="2"/>
      <c r="HJ544" s="2"/>
      <c r="HK544" s="2"/>
      <c r="HL544" s="2"/>
      <c r="HM544" s="2"/>
      <c r="HN544" s="2"/>
      <c r="HO544" s="2"/>
      <c r="HP544" s="2"/>
      <c r="HQ544" s="2"/>
      <c r="HR544" s="2"/>
      <c r="HS544" s="2"/>
      <c r="HT544" s="2"/>
      <c r="HU544" s="2"/>
      <c r="HV544" s="2"/>
      <c r="HW544" s="2"/>
      <c r="HX544" s="2"/>
      <c r="HY544" s="2"/>
      <c r="HZ544" s="2"/>
      <c r="IA544" s="2"/>
      <c r="IB544" s="2"/>
      <c r="IC544" s="2"/>
      <c r="ID544" s="2"/>
      <c r="IE544" s="2"/>
      <c r="IF544" s="2"/>
      <c r="IG544" s="2"/>
      <c r="IH544" s="2"/>
      <c r="II544" s="2"/>
      <c r="IJ544" s="2"/>
      <c r="IK544" s="2"/>
      <c r="IL544" s="2"/>
      <c r="IM544" s="2"/>
      <c r="IN544" s="2"/>
      <c r="IO544" s="2"/>
      <c r="IP544" s="2"/>
      <c r="IQ544" s="2"/>
      <c r="IR544" s="2"/>
      <c r="IS544" s="2"/>
      <c r="IT544" s="2"/>
      <c r="IU544" s="2"/>
      <c r="IV544" s="2"/>
    </row>
    <row r="545" spans="1:256" ht="45" customHeight="1" thickTop="1" thickBot="1" x14ac:dyDescent="0.55000000000000004">
      <c r="A545" s="32"/>
      <c r="B545" s="29"/>
      <c r="C545" s="504"/>
      <c r="D545" s="506"/>
      <c r="E545" s="508"/>
      <c r="F545" s="504"/>
      <c r="G545" s="33">
        <v>2020</v>
      </c>
      <c r="H545" s="34">
        <v>2021</v>
      </c>
      <c r="I545" s="35">
        <v>2020</v>
      </c>
      <c r="J545" s="15">
        <v>2021</v>
      </c>
      <c r="K545" s="15" t="s">
        <v>5</v>
      </c>
      <c r="L545" s="15" t="s">
        <v>6</v>
      </c>
      <c r="M545" s="491"/>
      <c r="N545" s="36"/>
      <c r="O545" s="37"/>
      <c r="P545" s="2"/>
      <c r="Q545" s="23"/>
      <c r="R545" s="23"/>
      <c r="S545" s="23"/>
      <c r="T545" s="23"/>
      <c r="U545" s="23"/>
      <c r="V545" s="23"/>
      <c r="W545" s="23"/>
      <c r="X545" s="23"/>
      <c r="Y545" s="23"/>
      <c r="Z545" s="23"/>
      <c r="AA545" s="23"/>
      <c r="AB545" s="23"/>
      <c r="AC545" s="23"/>
      <c r="AD545" s="23"/>
      <c r="AE545" s="23"/>
      <c r="AF545" s="23"/>
      <c r="AG545" s="23"/>
      <c r="AH545" s="23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  <c r="BI545" s="2"/>
      <c r="BJ545" s="2"/>
      <c r="BK545" s="2"/>
      <c r="BL545" s="2"/>
      <c r="BM545" s="2"/>
      <c r="BN545" s="2"/>
      <c r="BO545" s="2"/>
      <c r="BP545" s="2"/>
      <c r="BQ545" s="2"/>
      <c r="BR545" s="2"/>
      <c r="BS545" s="2"/>
      <c r="BT545" s="2"/>
      <c r="BU545" s="2"/>
      <c r="BV545" s="2"/>
      <c r="BW545" s="2"/>
      <c r="BX545" s="2"/>
      <c r="BY545" s="2"/>
      <c r="BZ545" s="2"/>
      <c r="CA545" s="2"/>
      <c r="CB545" s="2"/>
      <c r="CC545" s="2"/>
      <c r="CD545" s="2"/>
      <c r="CE545" s="2"/>
      <c r="CF545" s="2"/>
      <c r="CG545" s="2"/>
      <c r="CH545" s="2"/>
      <c r="CI545" s="2"/>
      <c r="CJ545" s="2"/>
      <c r="CK545" s="2"/>
      <c r="CL545" s="2"/>
      <c r="CM545" s="2"/>
      <c r="CN545" s="2"/>
      <c r="CO545" s="2"/>
      <c r="CP545" s="2"/>
      <c r="CQ545" s="2"/>
      <c r="CR545" s="2"/>
      <c r="CS545" s="2"/>
      <c r="CT545" s="2"/>
      <c r="CU545" s="2"/>
      <c r="CV545" s="2"/>
      <c r="CW545" s="2"/>
      <c r="CX545" s="2"/>
      <c r="CY545" s="2"/>
      <c r="CZ545" s="2"/>
      <c r="DA545" s="2"/>
      <c r="DB545" s="2"/>
      <c r="DC545" s="2"/>
      <c r="DD545" s="2"/>
      <c r="DE545" s="2"/>
      <c r="DF545" s="2"/>
      <c r="DG545" s="2"/>
      <c r="DH545" s="2"/>
      <c r="DI545" s="2"/>
      <c r="DJ545" s="2"/>
      <c r="DK545" s="2"/>
      <c r="DL545" s="2"/>
      <c r="DM545" s="2"/>
      <c r="DN545" s="2"/>
      <c r="DO545" s="2"/>
      <c r="DP545" s="2"/>
      <c r="DQ545" s="2"/>
      <c r="DR545" s="2"/>
      <c r="DS545" s="2"/>
      <c r="DT545" s="2"/>
      <c r="DU545" s="2"/>
      <c r="DV545" s="2"/>
      <c r="DW545" s="2"/>
      <c r="DX545" s="2"/>
      <c r="DY545" s="2"/>
      <c r="DZ545" s="2"/>
      <c r="EA545" s="2"/>
      <c r="EB545" s="2"/>
      <c r="EC545" s="2"/>
      <c r="ED545" s="2"/>
      <c r="EE545" s="2"/>
      <c r="EF545" s="2"/>
      <c r="EG545" s="2"/>
      <c r="EH545" s="2"/>
      <c r="EI545" s="2"/>
      <c r="EJ545" s="2"/>
      <c r="EK545" s="2"/>
      <c r="EL545" s="2"/>
      <c r="EM545" s="2"/>
      <c r="EN545" s="2"/>
      <c r="EO545" s="2"/>
      <c r="EP545" s="2"/>
      <c r="EQ545" s="2"/>
      <c r="ER545" s="2"/>
      <c r="ES545" s="2"/>
      <c r="ET545" s="2"/>
      <c r="EU545" s="2"/>
      <c r="EV545" s="2"/>
      <c r="EW545" s="2"/>
      <c r="EX545" s="2"/>
      <c r="EY545" s="2"/>
      <c r="EZ545" s="2"/>
      <c r="FA545" s="2"/>
      <c r="FB545" s="2"/>
      <c r="FC545" s="2"/>
      <c r="FD545" s="2"/>
      <c r="FE545" s="2"/>
      <c r="FF545" s="2"/>
      <c r="FG545" s="2"/>
      <c r="FH545" s="2"/>
      <c r="FI545" s="2"/>
      <c r="FJ545" s="2"/>
      <c r="FK545" s="2"/>
      <c r="FL545" s="2"/>
      <c r="FM545" s="2"/>
      <c r="FN545" s="2"/>
      <c r="FO545" s="2"/>
      <c r="FP545" s="2"/>
      <c r="FQ545" s="2"/>
      <c r="FR545" s="2"/>
      <c r="FS545" s="2"/>
      <c r="FT545" s="2"/>
      <c r="FU545" s="2"/>
      <c r="FV545" s="2"/>
      <c r="FW545" s="2"/>
      <c r="FX545" s="2"/>
      <c r="FY545" s="2"/>
      <c r="FZ545" s="2"/>
      <c r="GA545" s="2"/>
      <c r="GB545" s="2"/>
      <c r="GC545" s="2"/>
      <c r="GD545" s="2"/>
      <c r="GE545" s="2"/>
      <c r="GF545" s="2"/>
      <c r="GG545" s="2"/>
      <c r="GH545" s="2"/>
      <c r="GI545" s="2"/>
      <c r="GJ545" s="2"/>
      <c r="GK545" s="2"/>
      <c r="GL545" s="2"/>
      <c r="GM545" s="2"/>
      <c r="GN545" s="2"/>
      <c r="GO545" s="2"/>
      <c r="GP545" s="2"/>
      <c r="GQ545" s="2"/>
      <c r="GR545" s="2"/>
      <c r="GS545" s="2"/>
      <c r="GT545" s="2"/>
      <c r="GU545" s="2"/>
      <c r="GV545" s="2"/>
      <c r="GW545" s="2"/>
      <c r="GX545" s="2"/>
      <c r="GY545" s="2"/>
      <c r="GZ545" s="2"/>
      <c r="HA545" s="2"/>
      <c r="HB545" s="2"/>
      <c r="HC545" s="2"/>
      <c r="HD545" s="2"/>
      <c r="HE545" s="2"/>
      <c r="HF545" s="2"/>
      <c r="HG545" s="2"/>
      <c r="HH545" s="2"/>
      <c r="HI545" s="2"/>
      <c r="HJ545" s="2"/>
      <c r="HK545" s="2"/>
      <c r="HL545" s="2"/>
      <c r="HM545" s="2"/>
      <c r="HN545" s="2"/>
      <c r="HO545" s="2"/>
      <c r="HP545" s="2"/>
      <c r="HQ545" s="2"/>
      <c r="HR545" s="2"/>
      <c r="HS545" s="2"/>
      <c r="HT545" s="2"/>
      <c r="HU545" s="2"/>
      <c r="HV545" s="2"/>
      <c r="HW545" s="2"/>
      <c r="HX545" s="2"/>
      <c r="HY545" s="2"/>
      <c r="HZ545" s="2"/>
      <c r="IA545" s="2"/>
      <c r="IB545" s="2"/>
      <c r="IC545" s="2"/>
      <c r="ID545" s="2"/>
      <c r="IE545" s="2"/>
      <c r="IF545" s="2"/>
      <c r="IG545" s="2"/>
      <c r="IH545" s="2"/>
      <c r="II545" s="2"/>
      <c r="IJ545" s="2"/>
      <c r="IK545" s="2"/>
      <c r="IL545" s="2"/>
      <c r="IM545" s="2"/>
      <c r="IN545" s="2"/>
      <c r="IO545" s="2"/>
      <c r="IP545" s="2"/>
      <c r="IQ545" s="2"/>
      <c r="IR545" s="2"/>
      <c r="IS545" s="2"/>
      <c r="IT545" s="2"/>
      <c r="IU545" s="2"/>
      <c r="IV545" s="2"/>
    </row>
    <row r="546" spans="1:256" ht="45" customHeight="1" thickTop="1" thickBot="1" x14ac:dyDescent="0.5">
      <c r="B546" s="86"/>
      <c r="C546" s="157" t="s">
        <v>618</v>
      </c>
      <c r="D546" s="502" t="s">
        <v>619</v>
      </c>
      <c r="E546" s="502"/>
      <c r="F546" s="502"/>
      <c r="G546" s="160"/>
      <c r="H546" s="160"/>
      <c r="I546" s="160">
        <f>I547+I551+I556+I557</f>
        <v>4400</v>
      </c>
      <c r="J546" s="160">
        <f>J547+J551+J556+J557</f>
        <v>5050</v>
      </c>
      <c r="K546" s="160">
        <f>K547+K551+K556+K557</f>
        <v>0</v>
      </c>
      <c r="L546" s="160"/>
      <c r="M546" s="160">
        <f>M547+M551+M556+M557</f>
        <v>950</v>
      </c>
      <c r="N546" s="160">
        <f>N547+N551+N556+N557</f>
        <v>0</v>
      </c>
      <c r="O546" s="160">
        <f>O547+O551+O556+O557</f>
        <v>0</v>
      </c>
      <c r="P546" s="145"/>
      <c r="Q546" s="145"/>
      <c r="R546" s="145"/>
      <c r="S546" s="145"/>
      <c r="T546" s="145"/>
      <c r="U546" s="145"/>
      <c r="V546" s="145"/>
      <c r="W546" s="145"/>
      <c r="X546" s="145"/>
      <c r="Y546" s="145"/>
      <c r="Z546" s="145"/>
      <c r="AA546" s="145"/>
      <c r="AB546" s="145"/>
      <c r="AC546" s="145"/>
      <c r="AD546" s="145"/>
      <c r="AE546" s="145"/>
      <c r="AF546" s="145"/>
      <c r="AG546" s="145"/>
      <c r="AH546" s="145"/>
      <c r="AI546" s="145"/>
      <c r="AJ546" s="145"/>
      <c r="AK546" s="145"/>
      <c r="AL546" s="145"/>
      <c r="AM546" s="145"/>
      <c r="AN546" s="145"/>
      <c r="AO546" s="145"/>
      <c r="AP546" s="145"/>
      <c r="AQ546" s="145"/>
      <c r="AR546" s="145"/>
      <c r="AS546" s="145"/>
      <c r="AT546" s="145"/>
      <c r="AU546" s="145"/>
      <c r="AV546" s="145"/>
      <c r="AW546" s="145"/>
      <c r="AX546" s="145"/>
      <c r="AY546" s="145"/>
      <c r="AZ546" s="145"/>
      <c r="BA546" s="145"/>
      <c r="BB546" s="145"/>
      <c r="BC546" s="145"/>
      <c r="BD546" s="145"/>
      <c r="BE546" s="145"/>
      <c r="BF546" s="145"/>
      <c r="BG546" s="145"/>
      <c r="BH546" s="145"/>
      <c r="BI546" s="145"/>
      <c r="BJ546" s="145"/>
      <c r="BK546" s="145"/>
      <c r="BL546" s="145"/>
      <c r="BM546" s="145"/>
      <c r="BN546" s="145"/>
      <c r="BO546" s="145"/>
      <c r="BP546" s="145"/>
      <c r="BQ546" s="145"/>
      <c r="BR546" s="145"/>
      <c r="BS546" s="145"/>
      <c r="BT546" s="145"/>
      <c r="BU546" s="145"/>
      <c r="BV546" s="145"/>
      <c r="BW546" s="145"/>
      <c r="BX546" s="145"/>
      <c r="BY546" s="145"/>
      <c r="BZ546" s="145"/>
      <c r="CA546" s="145"/>
      <c r="CB546" s="145"/>
      <c r="CC546" s="145"/>
      <c r="CD546" s="145"/>
      <c r="CE546" s="145"/>
      <c r="CF546" s="145"/>
      <c r="CG546" s="145"/>
      <c r="CH546" s="145"/>
      <c r="CI546" s="145"/>
      <c r="CJ546" s="145"/>
      <c r="CK546" s="145"/>
      <c r="CL546" s="145"/>
      <c r="CM546" s="145"/>
      <c r="CN546" s="145"/>
      <c r="CO546" s="145"/>
      <c r="CP546" s="145"/>
      <c r="CQ546" s="145"/>
      <c r="CR546" s="145"/>
      <c r="CS546" s="145"/>
      <c r="CT546" s="145"/>
      <c r="CU546" s="145"/>
      <c r="CV546" s="145"/>
      <c r="CW546" s="145"/>
      <c r="CX546" s="145"/>
      <c r="CY546" s="145"/>
      <c r="CZ546" s="145"/>
      <c r="DA546" s="145"/>
      <c r="DB546" s="145"/>
      <c r="DC546" s="145"/>
      <c r="DD546" s="145"/>
      <c r="DE546" s="145"/>
      <c r="DF546" s="145"/>
      <c r="DG546" s="145"/>
      <c r="DH546" s="145"/>
      <c r="DI546" s="145"/>
      <c r="DJ546" s="145"/>
      <c r="DK546" s="145"/>
      <c r="DL546" s="145"/>
      <c r="DM546" s="145"/>
      <c r="DN546" s="145"/>
      <c r="DO546" s="145"/>
      <c r="DP546" s="145"/>
      <c r="DQ546" s="145"/>
      <c r="DR546" s="145"/>
      <c r="DS546" s="145"/>
      <c r="DT546" s="145"/>
      <c r="DU546" s="145"/>
      <c r="DV546" s="145"/>
      <c r="DW546" s="145"/>
      <c r="DX546" s="145"/>
      <c r="DY546" s="145"/>
      <c r="DZ546" s="145"/>
      <c r="EA546" s="145"/>
      <c r="EB546" s="145"/>
      <c r="EC546" s="145"/>
      <c r="ED546" s="145"/>
      <c r="EE546" s="145"/>
      <c r="EF546" s="145"/>
      <c r="EG546" s="145"/>
      <c r="EH546" s="145"/>
      <c r="EI546" s="145"/>
      <c r="EJ546" s="145"/>
      <c r="EK546" s="145"/>
      <c r="EL546" s="145"/>
      <c r="EM546" s="145"/>
      <c r="EN546" s="145"/>
      <c r="EO546" s="145"/>
      <c r="EP546" s="145"/>
      <c r="EQ546" s="145"/>
      <c r="ER546" s="145"/>
      <c r="ES546" s="145"/>
      <c r="ET546" s="145"/>
      <c r="EU546" s="145"/>
      <c r="EV546" s="145"/>
      <c r="EW546" s="145"/>
      <c r="EX546" s="145"/>
      <c r="EY546" s="145"/>
      <c r="EZ546" s="145"/>
      <c r="FA546" s="145"/>
      <c r="FB546" s="145"/>
      <c r="FC546" s="145"/>
      <c r="FD546" s="145"/>
      <c r="FE546" s="145"/>
      <c r="FF546" s="145"/>
      <c r="FG546" s="145"/>
      <c r="FH546" s="145"/>
      <c r="FI546" s="145"/>
      <c r="FJ546" s="145"/>
      <c r="FK546" s="145"/>
      <c r="FL546" s="145"/>
      <c r="FM546" s="145"/>
      <c r="FN546" s="145"/>
      <c r="FO546" s="145"/>
      <c r="FP546" s="145"/>
      <c r="FQ546" s="145"/>
      <c r="FR546" s="145"/>
      <c r="FS546" s="145"/>
      <c r="FT546" s="145"/>
      <c r="FU546" s="145"/>
      <c r="FV546" s="145"/>
      <c r="FW546" s="145"/>
      <c r="FX546" s="145"/>
      <c r="FY546" s="145"/>
      <c r="FZ546" s="145"/>
      <c r="GA546" s="145"/>
      <c r="GB546" s="145"/>
      <c r="GC546" s="145"/>
      <c r="GD546" s="145"/>
      <c r="GE546" s="145"/>
      <c r="GF546" s="145"/>
      <c r="GG546" s="145"/>
      <c r="GH546" s="145"/>
      <c r="GI546" s="145"/>
      <c r="GJ546" s="145"/>
      <c r="GK546" s="145"/>
      <c r="GL546" s="145"/>
      <c r="GM546" s="145"/>
      <c r="GN546" s="145"/>
      <c r="GO546" s="145"/>
      <c r="GP546" s="145"/>
      <c r="GQ546" s="145"/>
      <c r="GR546" s="145"/>
      <c r="GS546" s="145"/>
      <c r="GT546" s="145"/>
      <c r="GU546" s="145"/>
      <c r="GV546" s="145"/>
      <c r="GW546" s="145"/>
      <c r="GX546" s="145"/>
      <c r="GY546" s="145"/>
      <c r="GZ546" s="145"/>
      <c r="HA546" s="145"/>
      <c r="HB546" s="145"/>
      <c r="HC546" s="145"/>
      <c r="HD546" s="145"/>
      <c r="HE546" s="145"/>
      <c r="HF546" s="145"/>
      <c r="HG546" s="145"/>
      <c r="HH546" s="145"/>
      <c r="HI546" s="145"/>
      <c r="HJ546" s="145"/>
      <c r="HK546" s="145"/>
      <c r="HL546" s="145"/>
      <c r="HM546" s="145"/>
      <c r="HN546" s="145"/>
      <c r="HO546" s="145"/>
      <c r="HP546" s="145"/>
      <c r="HQ546" s="145"/>
      <c r="HR546" s="145"/>
      <c r="HS546" s="145"/>
      <c r="HT546" s="145"/>
      <c r="HU546" s="145"/>
      <c r="HV546" s="145"/>
      <c r="HW546" s="145"/>
      <c r="HX546" s="145"/>
      <c r="HY546" s="145"/>
      <c r="HZ546" s="145"/>
      <c r="IA546" s="145"/>
      <c r="IB546" s="145"/>
      <c r="IC546" s="145"/>
      <c r="ID546" s="145"/>
      <c r="IE546" s="145"/>
      <c r="IF546" s="145"/>
      <c r="IG546" s="145"/>
      <c r="IH546" s="145"/>
      <c r="II546" s="145"/>
      <c r="IJ546" s="145"/>
      <c r="IK546" s="145"/>
      <c r="IL546" s="145"/>
      <c r="IM546" s="145"/>
      <c r="IN546" s="145"/>
      <c r="IO546" s="145"/>
      <c r="IP546" s="145"/>
      <c r="IQ546" s="145"/>
      <c r="IR546" s="145"/>
      <c r="IS546" s="145"/>
      <c r="IT546" s="145"/>
      <c r="IU546" s="145"/>
      <c r="IV546" s="145"/>
    </row>
    <row r="547" spans="1:256" ht="45" customHeight="1" thickTop="1" x14ac:dyDescent="0.5">
      <c r="B547" s="29"/>
      <c r="C547" s="50" t="s">
        <v>620</v>
      </c>
      <c r="D547" s="192" t="s">
        <v>621</v>
      </c>
      <c r="E547" s="179"/>
      <c r="F547" s="181"/>
      <c r="G547" s="380"/>
      <c r="H547" s="53"/>
      <c r="I547" s="53">
        <f>SUM(I548:I549)</f>
        <v>920</v>
      </c>
      <c r="J547" s="53">
        <f>SUM(J548:J549)</f>
        <v>1320</v>
      </c>
      <c r="K547" s="53">
        <f t="shared" ref="K547:M547" si="53">SUM(K548:K549)</f>
        <v>0</v>
      </c>
      <c r="L547" s="53">
        <f t="shared" si="53"/>
        <v>0</v>
      </c>
      <c r="M547" s="53">
        <f t="shared" si="53"/>
        <v>950</v>
      </c>
      <c r="N547" s="53"/>
      <c r="O547" s="53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2"/>
      <c r="BG547" s="2"/>
      <c r="BH547" s="2"/>
      <c r="BI547" s="2"/>
      <c r="BJ547" s="2"/>
      <c r="BK547" s="2"/>
      <c r="BL547" s="2"/>
      <c r="BM547" s="2"/>
      <c r="BN547" s="2"/>
      <c r="BO547" s="2"/>
      <c r="BP547" s="2"/>
      <c r="BQ547" s="2"/>
      <c r="BR547" s="2"/>
      <c r="BS547" s="2"/>
      <c r="BT547" s="2"/>
      <c r="BU547" s="2"/>
      <c r="BV547" s="2"/>
      <c r="BW547" s="2"/>
      <c r="BX547" s="2"/>
      <c r="BY547" s="2"/>
      <c r="BZ547" s="2"/>
      <c r="CA547" s="2"/>
      <c r="CB547" s="2"/>
      <c r="CC547" s="2"/>
      <c r="CD547" s="2"/>
      <c r="CE547" s="2"/>
      <c r="CF547" s="2"/>
      <c r="CG547" s="2"/>
      <c r="CH547" s="2"/>
      <c r="CI547" s="2"/>
      <c r="CJ547" s="2"/>
      <c r="CK547" s="2"/>
      <c r="CL547" s="2"/>
      <c r="CM547" s="2"/>
      <c r="CN547" s="2"/>
      <c r="CO547" s="2"/>
      <c r="CP547" s="2"/>
      <c r="CQ547" s="2"/>
      <c r="CR547" s="2"/>
      <c r="CS547" s="2"/>
      <c r="CT547" s="2"/>
      <c r="CU547" s="2"/>
      <c r="CV547" s="2"/>
      <c r="CW547" s="2"/>
      <c r="CX547" s="2"/>
      <c r="CY547" s="2"/>
      <c r="CZ547" s="2"/>
      <c r="DA547" s="2"/>
      <c r="DB547" s="2"/>
      <c r="DC547" s="2"/>
      <c r="DD547" s="2"/>
      <c r="DE547" s="2"/>
      <c r="DF547" s="2"/>
      <c r="DG547" s="2"/>
      <c r="DH547" s="2"/>
      <c r="DI547" s="2"/>
      <c r="DJ547" s="2"/>
      <c r="DK547" s="2"/>
      <c r="DL547" s="2"/>
      <c r="DM547" s="2"/>
      <c r="DN547" s="2"/>
      <c r="DO547" s="2"/>
      <c r="DP547" s="2"/>
      <c r="DQ547" s="2"/>
      <c r="DR547" s="2"/>
      <c r="DS547" s="2"/>
      <c r="DT547" s="2"/>
      <c r="DU547" s="2"/>
      <c r="DV547" s="2"/>
      <c r="DW547" s="2"/>
      <c r="DX547" s="2"/>
      <c r="DY547" s="2"/>
      <c r="DZ547" s="2"/>
      <c r="EA547" s="2"/>
      <c r="EB547" s="2"/>
      <c r="EC547" s="2"/>
      <c r="ED547" s="2"/>
      <c r="EE547" s="2"/>
      <c r="EF547" s="2"/>
      <c r="EG547" s="2"/>
      <c r="EH547" s="2"/>
      <c r="EI547" s="2"/>
      <c r="EJ547" s="2"/>
      <c r="EK547" s="2"/>
      <c r="EL547" s="2"/>
      <c r="EM547" s="2"/>
      <c r="EN547" s="2"/>
      <c r="EO547" s="2"/>
      <c r="EP547" s="2"/>
      <c r="EQ547" s="2"/>
      <c r="ER547" s="2"/>
      <c r="ES547" s="2"/>
      <c r="ET547" s="2"/>
      <c r="EU547" s="2"/>
      <c r="EV547" s="2"/>
      <c r="EW547" s="2"/>
      <c r="EX547" s="2"/>
      <c r="EY547" s="2"/>
      <c r="EZ547" s="2"/>
      <c r="FA547" s="2"/>
      <c r="FB547" s="2"/>
      <c r="FC547" s="2"/>
      <c r="FD547" s="2"/>
      <c r="FE547" s="2"/>
      <c r="FF547" s="2"/>
      <c r="FG547" s="2"/>
      <c r="FH547" s="2"/>
      <c r="FI547" s="2"/>
      <c r="FJ547" s="2"/>
      <c r="FK547" s="2"/>
      <c r="FL547" s="2"/>
      <c r="FM547" s="2"/>
      <c r="FN547" s="2"/>
      <c r="FO547" s="2"/>
      <c r="FP547" s="2"/>
      <c r="FQ547" s="2"/>
      <c r="FR547" s="2"/>
      <c r="FS547" s="2"/>
      <c r="FT547" s="2"/>
      <c r="FU547" s="2"/>
      <c r="FV547" s="2"/>
      <c r="FW547" s="2"/>
      <c r="FX547" s="2"/>
      <c r="FY547" s="2"/>
      <c r="FZ547" s="2"/>
      <c r="GA547" s="2"/>
      <c r="GB547" s="2"/>
      <c r="GC547" s="2"/>
      <c r="GD547" s="2"/>
      <c r="GE547" s="2"/>
      <c r="GF547" s="2"/>
      <c r="GG547" s="2"/>
      <c r="GH547" s="2"/>
      <c r="GI547" s="2"/>
      <c r="GJ547" s="2"/>
      <c r="GK547" s="2"/>
      <c r="GL547" s="2"/>
      <c r="GM547" s="2"/>
      <c r="GN547" s="2"/>
      <c r="GO547" s="2"/>
      <c r="GP547" s="2"/>
      <c r="GQ547" s="2"/>
      <c r="GR547" s="2"/>
      <c r="GS547" s="2"/>
      <c r="GT547" s="2"/>
      <c r="GU547" s="2"/>
      <c r="GV547" s="2"/>
      <c r="GW547" s="2"/>
      <c r="GX547" s="2"/>
      <c r="GY547" s="2"/>
      <c r="GZ547" s="2"/>
      <c r="HA547" s="2"/>
      <c r="HB547" s="2"/>
      <c r="HC547" s="2"/>
      <c r="HD547" s="2"/>
      <c r="HE547" s="2"/>
      <c r="HF547" s="2"/>
      <c r="HG547" s="2"/>
      <c r="HH547" s="2"/>
      <c r="HI547" s="2"/>
      <c r="HJ547" s="2"/>
      <c r="HK547" s="2"/>
      <c r="HL547" s="2"/>
      <c r="HM547" s="2"/>
      <c r="HN547" s="2"/>
      <c r="HO547" s="2"/>
      <c r="HP547" s="2"/>
      <c r="HQ547" s="2"/>
      <c r="HR547" s="2"/>
      <c r="HS547" s="2"/>
      <c r="HT547" s="2"/>
      <c r="HU547" s="2"/>
      <c r="HV547" s="2"/>
      <c r="HW547" s="2"/>
      <c r="HX547" s="2"/>
      <c r="HY547" s="2"/>
      <c r="HZ547" s="2"/>
      <c r="IA547" s="2"/>
      <c r="IB547" s="2"/>
      <c r="IC547" s="2"/>
      <c r="ID547" s="2"/>
      <c r="IE547" s="2"/>
      <c r="IF547" s="2"/>
      <c r="IG547" s="2"/>
      <c r="IH547" s="2"/>
      <c r="II547" s="2"/>
      <c r="IJ547" s="2"/>
      <c r="IK547" s="2"/>
      <c r="IL547" s="2"/>
      <c r="IM547" s="2"/>
      <c r="IN547" s="2"/>
      <c r="IO547" s="2"/>
      <c r="IP547" s="2"/>
      <c r="IQ547" s="2"/>
      <c r="IR547" s="2"/>
      <c r="IS547" s="2"/>
      <c r="IT547" s="2"/>
      <c r="IU547" s="2"/>
      <c r="IV547" s="2"/>
    </row>
    <row r="548" spans="1:256" ht="45" customHeight="1" x14ac:dyDescent="0.5">
      <c r="B548" s="29"/>
      <c r="C548" s="50"/>
      <c r="D548" s="192"/>
      <c r="E548" s="179" t="s">
        <v>19</v>
      </c>
      <c r="F548" s="181" t="s">
        <v>622</v>
      </c>
      <c r="G548" s="387"/>
      <c r="H548" s="85"/>
      <c r="I548" s="85">
        <v>920</v>
      </c>
      <c r="J548" s="85">
        <v>520</v>
      </c>
      <c r="K548" s="85"/>
      <c r="L548" s="85"/>
      <c r="M548" s="85">
        <v>950</v>
      </c>
      <c r="N548" s="85"/>
      <c r="O548" s="85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  <c r="BG548" s="2"/>
      <c r="BH548" s="2"/>
      <c r="BI548" s="2"/>
      <c r="BJ548" s="2"/>
      <c r="BK548" s="2"/>
      <c r="BL548" s="2"/>
      <c r="BM548" s="2"/>
      <c r="BN548" s="2"/>
      <c r="BO548" s="2"/>
      <c r="BP548" s="2"/>
      <c r="BQ548" s="2"/>
      <c r="BR548" s="2"/>
      <c r="BS548" s="2"/>
      <c r="BT548" s="2"/>
      <c r="BU548" s="2"/>
      <c r="BV548" s="2"/>
      <c r="BW548" s="2"/>
      <c r="BX548" s="2"/>
      <c r="BY548" s="2"/>
      <c r="BZ548" s="2"/>
      <c r="CA548" s="2"/>
      <c r="CB548" s="2"/>
      <c r="CC548" s="2"/>
      <c r="CD548" s="2"/>
      <c r="CE548" s="2"/>
      <c r="CF548" s="2"/>
      <c r="CG548" s="2"/>
      <c r="CH548" s="2"/>
      <c r="CI548" s="2"/>
      <c r="CJ548" s="2"/>
      <c r="CK548" s="2"/>
      <c r="CL548" s="2"/>
      <c r="CM548" s="2"/>
      <c r="CN548" s="2"/>
      <c r="CO548" s="2"/>
      <c r="CP548" s="2"/>
      <c r="CQ548" s="2"/>
      <c r="CR548" s="2"/>
      <c r="CS548" s="2"/>
      <c r="CT548" s="2"/>
      <c r="CU548" s="2"/>
      <c r="CV548" s="2"/>
      <c r="CW548" s="2"/>
      <c r="CX548" s="2"/>
      <c r="CY548" s="2"/>
      <c r="CZ548" s="2"/>
      <c r="DA548" s="2"/>
      <c r="DB548" s="2"/>
      <c r="DC548" s="2"/>
      <c r="DD548" s="2"/>
      <c r="DE548" s="2"/>
      <c r="DF548" s="2"/>
      <c r="DG548" s="2"/>
      <c r="DH548" s="2"/>
      <c r="DI548" s="2"/>
      <c r="DJ548" s="2"/>
      <c r="DK548" s="2"/>
      <c r="DL548" s="2"/>
      <c r="DM548" s="2"/>
      <c r="DN548" s="2"/>
      <c r="DO548" s="2"/>
      <c r="DP548" s="2"/>
      <c r="DQ548" s="2"/>
      <c r="DR548" s="2"/>
      <c r="DS548" s="2"/>
      <c r="DT548" s="2"/>
      <c r="DU548" s="2"/>
      <c r="DV548" s="2"/>
      <c r="DW548" s="2"/>
      <c r="DX548" s="2"/>
      <c r="DY548" s="2"/>
      <c r="DZ548" s="2"/>
      <c r="EA548" s="2"/>
      <c r="EB548" s="2"/>
      <c r="EC548" s="2"/>
      <c r="ED548" s="2"/>
      <c r="EE548" s="2"/>
      <c r="EF548" s="2"/>
      <c r="EG548" s="2"/>
      <c r="EH548" s="2"/>
      <c r="EI548" s="2"/>
      <c r="EJ548" s="2"/>
      <c r="EK548" s="2"/>
      <c r="EL548" s="2"/>
      <c r="EM548" s="2"/>
      <c r="EN548" s="2"/>
      <c r="EO548" s="2"/>
      <c r="EP548" s="2"/>
      <c r="EQ548" s="2"/>
      <c r="ER548" s="2"/>
      <c r="ES548" s="2"/>
      <c r="ET548" s="2"/>
      <c r="EU548" s="2"/>
      <c r="EV548" s="2"/>
      <c r="EW548" s="2"/>
      <c r="EX548" s="2"/>
      <c r="EY548" s="2"/>
      <c r="EZ548" s="2"/>
      <c r="FA548" s="2"/>
      <c r="FB548" s="2"/>
      <c r="FC548" s="2"/>
      <c r="FD548" s="2"/>
      <c r="FE548" s="2"/>
      <c r="FF548" s="2"/>
      <c r="FG548" s="2"/>
      <c r="FH548" s="2"/>
      <c r="FI548" s="2"/>
      <c r="FJ548" s="2"/>
      <c r="FK548" s="2"/>
      <c r="FL548" s="2"/>
      <c r="FM548" s="2"/>
      <c r="FN548" s="2"/>
      <c r="FO548" s="2"/>
      <c r="FP548" s="2"/>
      <c r="FQ548" s="2"/>
      <c r="FR548" s="2"/>
      <c r="FS548" s="2"/>
      <c r="FT548" s="2"/>
      <c r="FU548" s="2"/>
      <c r="FV548" s="2"/>
      <c r="FW548" s="2"/>
      <c r="FX548" s="2"/>
      <c r="FY548" s="2"/>
      <c r="FZ548" s="2"/>
      <c r="GA548" s="2"/>
      <c r="GB548" s="2"/>
      <c r="GC548" s="2"/>
      <c r="GD548" s="2"/>
      <c r="GE548" s="2"/>
      <c r="GF548" s="2"/>
      <c r="GG548" s="2"/>
      <c r="GH548" s="2"/>
      <c r="GI548" s="2"/>
      <c r="GJ548" s="2"/>
      <c r="GK548" s="2"/>
      <c r="GL548" s="2"/>
      <c r="GM548" s="2"/>
      <c r="GN548" s="2"/>
      <c r="GO548" s="2"/>
      <c r="GP548" s="2"/>
      <c r="GQ548" s="2"/>
      <c r="GR548" s="2"/>
      <c r="GS548" s="2"/>
      <c r="GT548" s="2"/>
      <c r="GU548" s="2"/>
      <c r="GV548" s="2"/>
      <c r="GW548" s="2"/>
      <c r="GX548" s="2"/>
      <c r="GY548" s="2"/>
      <c r="GZ548" s="2"/>
      <c r="HA548" s="2"/>
      <c r="HB548" s="2"/>
      <c r="HC548" s="2"/>
      <c r="HD548" s="2"/>
      <c r="HE548" s="2"/>
      <c r="HF548" s="2"/>
      <c r="HG548" s="2"/>
      <c r="HH548" s="2"/>
      <c r="HI548" s="2"/>
      <c r="HJ548" s="2"/>
      <c r="HK548" s="2"/>
      <c r="HL548" s="2"/>
      <c r="HM548" s="2"/>
      <c r="HN548" s="2"/>
      <c r="HO548" s="2"/>
      <c r="HP548" s="2"/>
      <c r="HQ548" s="2"/>
      <c r="HR548" s="2"/>
      <c r="HS548" s="2"/>
      <c r="HT548" s="2"/>
      <c r="HU548" s="2"/>
      <c r="HV548" s="2"/>
      <c r="HW548" s="2"/>
      <c r="HX548" s="2"/>
      <c r="HY548" s="2"/>
      <c r="HZ548" s="2"/>
      <c r="IA548" s="2"/>
      <c r="IB548" s="2"/>
      <c r="IC548" s="2"/>
      <c r="ID548" s="2"/>
      <c r="IE548" s="2"/>
      <c r="IF548" s="2"/>
      <c r="IG548" s="2"/>
      <c r="IH548" s="2"/>
      <c r="II548" s="2"/>
      <c r="IJ548" s="2"/>
      <c r="IK548" s="2"/>
      <c r="IL548" s="2"/>
      <c r="IM548" s="2"/>
      <c r="IN548" s="2"/>
      <c r="IO548" s="2"/>
      <c r="IP548" s="2"/>
      <c r="IQ548" s="2"/>
      <c r="IR548" s="2"/>
      <c r="IS548" s="2"/>
      <c r="IT548" s="2"/>
      <c r="IU548" s="2"/>
      <c r="IV548" s="2"/>
    </row>
    <row r="549" spans="1:256" ht="45" customHeight="1" x14ac:dyDescent="0.5">
      <c r="B549" s="29"/>
      <c r="C549" s="50"/>
      <c r="D549" s="192"/>
      <c r="E549" s="179" t="s">
        <v>77</v>
      </c>
      <c r="F549" s="192" t="s">
        <v>623</v>
      </c>
      <c r="G549" s="169"/>
      <c r="H549" s="85"/>
      <c r="I549" s="85">
        <v>0</v>
      </c>
      <c r="J549" s="85">
        <v>800</v>
      </c>
      <c r="K549" s="85"/>
      <c r="L549" s="85"/>
      <c r="M549" s="85"/>
      <c r="N549" s="85"/>
      <c r="O549" s="85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/>
      <c r="BG549" s="2"/>
      <c r="BH549" s="2"/>
      <c r="BI549" s="2"/>
      <c r="BJ549" s="2"/>
      <c r="BK549" s="2"/>
      <c r="BL549" s="2"/>
      <c r="BM549" s="2"/>
      <c r="BN549" s="2"/>
      <c r="BO549" s="2"/>
      <c r="BP549" s="2"/>
      <c r="BQ549" s="2"/>
      <c r="BR549" s="2"/>
      <c r="BS549" s="2"/>
      <c r="BT549" s="2"/>
      <c r="BU549" s="2"/>
      <c r="BV549" s="2"/>
      <c r="BW549" s="2"/>
      <c r="BX549" s="2"/>
      <c r="BY549" s="2"/>
      <c r="BZ549" s="2"/>
      <c r="CA549" s="2"/>
      <c r="CB549" s="2"/>
      <c r="CC549" s="2"/>
      <c r="CD549" s="2"/>
      <c r="CE549" s="2"/>
      <c r="CF549" s="2"/>
      <c r="CG549" s="2"/>
      <c r="CH549" s="2"/>
      <c r="CI549" s="2"/>
      <c r="CJ549" s="2"/>
      <c r="CK549" s="2"/>
      <c r="CL549" s="2"/>
      <c r="CM549" s="2"/>
      <c r="CN549" s="2"/>
      <c r="CO549" s="2"/>
      <c r="CP549" s="2"/>
      <c r="CQ549" s="2"/>
      <c r="CR549" s="2"/>
      <c r="CS549" s="2"/>
      <c r="CT549" s="2"/>
      <c r="CU549" s="2"/>
      <c r="CV549" s="2"/>
      <c r="CW549" s="2"/>
      <c r="CX549" s="2"/>
      <c r="CY549" s="2"/>
      <c r="CZ549" s="2"/>
      <c r="DA549" s="2"/>
      <c r="DB549" s="2"/>
      <c r="DC549" s="2"/>
      <c r="DD549" s="2"/>
      <c r="DE549" s="2"/>
      <c r="DF549" s="2"/>
      <c r="DG549" s="2"/>
      <c r="DH549" s="2"/>
      <c r="DI549" s="2"/>
      <c r="DJ549" s="2"/>
      <c r="DK549" s="2"/>
      <c r="DL549" s="2"/>
      <c r="DM549" s="2"/>
      <c r="DN549" s="2"/>
      <c r="DO549" s="2"/>
      <c r="DP549" s="2"/>
      <c r="DQ549" s="2"/>
      <c r="DR549" s="2"/>
      <c r="DS549" s="2"/>
      <c r="DT549" s="2"/>
      <c r="DU549" s="2"/>
      <c r="DV549" s="2"/>
      <c r="DW549" s="2"/>
      <c r="DX549" s="2"/>
      <c r="DY549" s="2"/>
      <c r="DZ549" s="2"/>
      <c r="EA549" s="2"/>
      <c r="EB549" s="2"/>
      <c r="EC549" s="2"/>
      <c r="ED549" s="2"/>
      <c r="EE549" s="2"/>
      <c r="EF549" s="2"/>
      <c r="EG549" s="2"/>
      <c r="EH549" s="2"/>
      <c r="EI549" s="2"/>
      <c r="EJ549" s="2"/>
      <c r="EK549" s="2"/>
      <c r="EL549" s="2"/>
      <c r="EM549" s="2"/>
      <c r="EN549" s="2"/>
      <c r="EO549" s="2"/>
      <c r="EP549" s="2"/>
      <c r="EQ549" s="2"/>
      <c r="ER549" s="2"/>
      <c r="ES549" s="2"/>
      <c r="ET549" s="2"/>
      <c r="EU549" s="2"/>
      <c r="EV549" s="2"/>
      <c r="EW549" s="2"/>
      <c r="EX549" s="2"/>
      <c r="EY549" s="2"/>
      <c r="EZ549" s="2"/>
      <c r="FA549" s="2"/>
      <c r="FB549" s="2"/>
      <c r="FC549" s="2"/>
      <c r="FD549" s="2"/>
      <c r="FE549" s="2"/>
      <c r="FF549" s="2"/>
      <c r="FG549" s="2"/>
      <c r="FH549" s="2"/>
      <c r="FI549" s="2"/>
      <c r="FJ549" s="2"/>
      <c r="FK549" s="2"/>
      <c r="FL549" s="2"/>
      <c r="FM549" s="2"/>
      <c r="FN549" s="2"/>
      <c r="FO549" s="2"/>
      <c r="FP549" s="2"/>
      <c r="FQ549" s="2"/>
      <c r="FR549" s="2"/>
      <c r="FS549" s="2"/>
      <c r="FT549" s="2"/>
      <c r="FU549" s="2"/>
      <c r="FV549" s="2"/>
      <c r="FW549" s="2"/>
      <c r="FX549" s="2"/>
      <c r="FY549" s="2"/>
      <c r="FZ549" s="2"/>
      <c r="GA549" s="2"/>
      <c r="GB549" s="2"/>
      <c r="GC549" s="2"/>
      <c r="GD549" s="2"/>
      <c r="GE549" s="2"/>
      <c r="GF549" s="2"/>
      <c r="GG549" s="2"/>
      <c r="GH549" s="2"/>
      <c r="GI549" s="2"/>
      <c r="GJ549" s="2"/>
      <c r="GK549" s="2"/>
      <c r="GL549" s="2"/>
      <c r="GM549" s="2"/>
      <c r="GN549" s="2"/>
      <c r="GO549" s="2"/>
      <c r="GP549" s="2"/>
      <c r="GQ549" s="2"/>
      <c r="GR549" s="2"/>
      <c r="GS549" s="2"/>
      <c r="GT549" s="2"/>
      <c r="GU549" s="2"/>
      <c r="GV549" s="2"/>
      <c r="GW549" s="2"/>
      <c r="GX549" s="2"/>
      <c r="GY549" s="2"/>
      <c r="GZ549" s="2"/>
      <c r="HA549" s="2"/>
      <c r="HB549" s="2"/>
      <c r="HC549" s="2"/>
      <c r="HD549" s="2"/>
      <c r="HE549" s="2"/>
      <c r="HF549" s="2"/>
      <c r="HG549" s="2"/>
      <c r="HH549" s="2"/>
      <c r="HI549" s="2"/>
      <c r="HJ549" s="2"/>
      <c r="HK549" s="2"/>
      <c r="HL549" s="2"/>
      <c r="HM549" s="2"/>
      <c r="HN549" s="2"/>
      <c r="HO549" s="2"/>
      <c r="HP549" s="2"/>
      <c r="HQ549" s="2"/>
      <c r="HR549" s="2"/>
      <c r="HS549" s="2"/>
      <c r="HT549" s="2"/>
      <c r="HU549" s="2"/>
      <c r="HV549" s="2"/>
      <c r="HW549" s="2"/>
      <c r="HX549" s="2"/>
      <c r="HY549" s="2"/>
      <c r="HZ549" s="2"/>
      <c r="IA549" s="2"/>
      <c r="IB549" s="2"/>
      <c r="IC549" s="2"/>
      <c r="ID549" s="2"/>
      <c r="IE549" s="2"/>
      <c r="IF549" s="2"/>
      <c r="IG549" s="2"/>
      <c r="IH549" s="2"/>
      <c r="II549" s="2"/>
      <c r="IJ549" s="2"/>
      <c r="IK549" s="2"/>
      <c r="IL549" s="2"/>
      <c r="IM549" s="2"/>
      <c r="IN549" s="2"/>
      <c r="IO549" s="2"/>
      <c r="IP549" s="2"/>
      <c r="IQ549" s="2"/>
      <c r="IR549" s="2"/>
      <c r="IS549" s="2"/>
      <c r="IT549" s="2"/>
      <c r="IU549" s="2"/>
      <c r="IV549" s="2"/>
    </row>
    <row r="550" spans="1:256" ht="45" customHeight="1" x14ac:dyDescent="0.5">
      <c r="B550" s="29"/>
      <c r="C550" s="56"/>
      <c r="D550" s="142"/>
      <c r="E550" s="55"/>
      <c r="F550" s="143"/>
      <c r="G550" s="357"/>
      <c r="H550" s="85"/>
      <c r="I550" s="85"/>
      <c r="J550" s="85"/>
      <c r="K550" s="85"/>
      <c r="L550" s="85"/>
      <c r="M550" s="383"/>
      <c r="N550" s="383"/>
      <c r="O550" s="383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2"/>
      <c r="BG550" s="2"/>
      <c r="BH550" s="2"/>
      <c r="BI550" s="2"/>
      <c r="BJ550" s="2"/>
      <c r="BK550" s="2"/>
      <c r="BL550" s="2"/>
      <c r="BM550" s="2"/>
      <c r="BN550" s="2"/>
      <c r="BO550" s="2"/>
      <c r="BP550" s="2"/>
      <c r="BQ550" s="2"/>
      <c r="BR550" s="2"/>
      <c r="BS550" s="2"/>
      <c r="BT550" s="2"/>
      <c r="BU550" s="2"/>
      <c r="BV550" s="2"/>
      <c r="BW550" s="2"/>
      <c r="BX550" s="2"/>
      <c r="BY550" s="2"/>
      <c r="BZ550" s="2"/>
      <c r="CA550" s="2"/>
      <c r="CB550" s="2"/>
      <c r="CC550" s="2"/>
      <c r="CD550" s="2"/>
      <c r="CE550" s="2"/>
      <c r="CF550" s="2"/>
      <c r="CG550" s="2"/>
      <c r="CH550" s="2"/>
      <c r="CI550" s="2"/>
      <c r="CJ550" s="2"/>
      <c r="CK550" s="2"/>
      <c r="CL550" s="2"/>
      <c r="CM550" s="2"/>
      <c r="CN550" s="2"/>
      <c r="CO550" s="2"/>
      <c r="CP550" s="2"/>
      <c r="CQ550" s="2"/>
      <c r="CR550" s="2"/>
      <c r="CS550" s="2"/>
      <c r="CT550" s="2"/>
      <c r="CU550" s="2"/>
      <c r="CV550" s="2"/>
      <c r="CW550" s="2"/>
      <c r="CX550" s="2"/>
      <c r="CY550" s="2"/>
      <c r="CZ550" s="2"/>
      <c r="DA550" s="2"/>
      <c r="DB550" s="2"/>
      <c r="DC550" s="2"/>
      <c r="DD550" s="2"/>
      <c r="DE550" s="2"/>
      <c r="DF550" s="2"/>
      <c r="DG550" s="2"/>
      <c r="DH550" s="2"/>
      <c r="DI550" s="2"/>
      <c r="DJ550" s="2"/>
      <c r="DK550" s="2"/>
      <c r="DL550" s="2"/>
      <c r="DM550" s="2"/>
      <c r="DN550" s="2"/>
      <c r="DO550" s="2"/>
      <c r="DP550" s="2"/>
      <c r="DQ550" s="2"/>
      <c r="DR550" s="2"/>
      <c r="DS550" s="2"/>
      <c r="DT550" s="2"/>
      <c r="DU550" s="2"/>
      <c r="DV550" s="2"/>
      <c r="DW550" s="2"/>
      <c r="DX550" s="2"/>
      <c r="DY550" s="2"/>
      <c r="DZ550" s="2"/>
      <c r="EA550" s="2"/>
      <c r="EB550" s="2"/>
      <c r="EC550" s="2"/>
      <c r="ED550" s="2"/>
      <c r="EE550" s="2"/>
      <c r="EF550" s="2"/>
      <c r="EG550" s="2"/>
      <c r="EH550" s="2"/>
      <c r="EI550" s="2"/>
      <c r="EJ550" s="2"/>
      <c r="EK550" s="2"/>
      <c r="EL550" s="2"/>
      <c r="EM550" s="2"/>
      <c r="EN550" s="2"/>
      <c r="EO550" s="2"/>
      <c r="EP550" s="2"/>
      <c r="EQ550" s="2"/>
      <c r="ER550" s="2"/>
      <c r="ES550" s="2"/>
      <c r="ET550" s="2"/>
      <c r="EU550" s="2"/>
      <c r="EV550" s="2"/>
      <c r="EW550" s="2"/>
      <c r="EX550" s="2"/>
      <c r="EY550" s="2"/>
      <c r="EZ550" s="2"/>
      <c r="FA550" s="2"/>
      <c r="FB550" s="2"/>
      <c r="FC550" s="2"/>
      <c r="FD550" s="2"/>
      <c r="FE550" s="2"/>
      <c r="FF550" s="2"/>
      <c r="FG550" s="2"/>
      <c r="FH550" s="2"/>
      <c r="FI550" s="2"/>
      <c r="FJ550" s="2"/>
      <c r="FK550" s="2"/>
      <c r="FL550" s="2"/>
      <c r="FM550" s="2"/>
      <c r="FN550" s="2"/>
      <c r="FO550" s="2"/>
      <c r="FP550" s="2"/>
      <c r="FQ550" s="2"/>
      <c r="FR550" s="2"/>
      <c r="FS550" s="2"/>
      <c r="FT550" s="2"/>
      <c r="FU550" s="2"/>
      <c r="FV550" s="2"/>
      <c r="FW550" s="2"/>
      <c r="FX550" s="2"/>
      <c r="FY550" s="2"/>
      <c r="FZ550" s="2"/>
      <c r="GA550" s="2"/>
      <c r="GB550" s="2"/>
      <c r="GC550" s="2"/>
      <c r="GD550" s="2"/>
      <c r="GE550" s="2"/>
      <c r="GF550" s="2"/>
      <c r="GG550" s="2"/>
      <c r="GH550" s="2"/>
      <c r="GI550" s="2"/>
      <c r="GJ550" s="2"/>
      <c r="GK550" s="2"/>
      <c r="GL550" s="2"/>
      <c r="GM550" s="2"/>
      <c r="GN550" s="2"/>
      <c r="GO550" s="2"/>
      <c r="GP550" s="2"/>
      <c r="GQ550" s="2"/>
      <c r="GR550" s="2"/>
      <c r="GS550" s="2"/>
      <c r="GT550" s="2"/>
      <c r="GU550" s="2"/>
      <c r="GV550" s="2"/>
      <c r="GW550" s="2"/>
      <c r="GX550" s="2"/>
      <c r="GY550" s="2"/>
      <c r="GZ550" s="2"/>
      <c r="HA550" s="2"/>
      <c r="HB550" s="2"/>
      <c r="HC550" s="2"/>
      <c r="HD550" s="2"/>
      <c r="HE550" s="2"/>
      <c r="HF550" s="2"/>
      <c r="HG550" s="2"/>
      <c r="HH550" s="2"/>
      <c r="HI550" s="2"/>
      <c r="HJ550" s="2"/>
      <c r="HK550" s="2"/>
      <c r="HL550" s="2"/>
      <c r="HM550" s="2"/>
      <c r="HN550" s="2"/>
      <c r="HO550" s="2"/>
      <c r="HP550" s="2"/>
      <c r="HQ550" s="2"/>
      <c r="HR550" s="2"/>
      <c r="HS550" s="2"/>
      <c r="HT550" s="2"/>
      <c r="HU550" s="2"/>
      <c r="HV550" s="2"/>
      <c r="HW550" s="2"/>
      <c r="HX550" s="2"/>
      <c r="HY550" s="2"/>
      <c r="HZ550" s="2"/>
      <c r="IA550" s="2"/>
      <c r="IB550" s="2"/>
      <c r="IC550" s="2"/>
      <c r="ID550" s="2"/>
      <c r="IE550" s="2"/>
      <c r="IF550" s="2"/>
      <c r="IG550" s="2"/>
      <c r="IH550" s="2"/>
      <c r="II550" s="2"/>
      <c r="IJ550" s="2"/>
      <c r="IK550" s="2"/>
      <c r="IL550" s="2"/>
      <c r="IM550" s="2"/>
      <c r="IN550" s="2"/>
      <c r="IO550" s="2"/>
      <c r="IP550" s="2"/>
      <c r="IQ550" s="2"/>
      <c r="IR550" s="2"/>
      <c r="IS550" s="2"/>
      <c r="IT550" s="2"/>
      <c r="IU550" s="2"/>
      <c r="IV550" s="2"/>
    </row>
    <row r="551" spans="1:256" ht="45" customHeight="1" x14ac:dyDescent="0.5">
      <c r="B551" s="29"/>
      <c r="C551" s="56" t="s">
        <v>624</v>
      </c>
      <c r="D551" s="142" t="s">
        <v>625</v>
      </c>
      <c r="E551" s="55"/>
      <c r="F551" s="143" t="s">
        <v>626</v>
      </c>
      <c r="G551" s="168"/>
      <c r="H551" s="53"/>
      <c r="I551" s="53">
        <f>SUM(I552:I554)</f>
        <v>2430</v>
      </c>
      <c r="J551" s="53">
        <f>SUM(J552:J554)</f>
        <v>2430</v>
      </c>
      <c r="K551" s="53">
        <f>SUM(K552:K554)</f>
        <v>0</v>
      </c>
      <c r="L551" s="53"/>
      <c r="M551" s="53"/>
      <c r="N551" s="53"/>
      <c r="O551" s="53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2"/>
      <c r="BI551" s="2"/>
      <c r="BJ551" s="2"/>
      <c r="BK551" s="2"/>
      <c r="BL551" s="2"/>
      <c r="BM551" s="2"/>
      <c r="BN551" s="2"/>
      <c r="BO551" s="2"/>
      <c r="BP551" s="2"/>
      <c r="BQ551" s="2"/>
      <c r="BR551" s="2"/>
      <c r="BS551" s="2"/>
      <c r="BT551" s="2"/>
      <c r="BU551" s="2"/>
      <c r="BV551" s="2"/>
      <c r="BW551" s="2"/>
      <c r="BX551" s="2"/>
      <c r="BY551" s="2"/>
      <c r="BZ551" s="2"/>
      <c r="CA551" s="2"/>
      <c r="CB551" s="2"/>
      <c r="CC551" s="2"/>
      <c r="CD551" s="2"/>
      <c r="CE551" s="2"/>
      <c r="CF551" s="2"/>
      <c r="CG551" s="2"/>
      <c r="CH551" s="2"/>
      <c r="CI551" s="2"/>
      <c r="CJ551" s="2"/>
      <c r="CK551" s="2"/>
      <c r="CL551" s="2"/>
      <c r="CM551" s="2"/>
      <c r="CN551" s="2"/>
      <c r="CO551" s="2"/>
      <c r="CP551" s="2"/>
      <c r="CQ551" s="2"/>
      <c r="CR551" s="2"/>
      <c r="CS551" s="2"/>
      <c r="CT551" s="2"/>
      <c r="CU551" s="2"/>
      <c r="CV551" s="2"/>
      <c r="CW551" s="2"/>
      <c r="CX551" s="2"/>
      <c r="CY551" s="2"/>
      <c r="CZ551" s="2"/>
      <c r="DA551" s="2"/>
      <c r="DB551" s="2"/>
      <c r="DC551" s="2"/>
      <c r="DD551" s="2"/>
      <c r="DE551" s="2"/>
      <c r="DF551" s="2"/>
      <c r="DG551" s="2"/>
      <c r="DH551" s="2"/>
      <c r="DI551" s="2"/>
      <c r="DJ551" s="2"/>
      <c r="DK551" s="2"/>
      <c r="DL551" s="2"/>
      <c r="DM551" s="2"/>
      <c r="DN551" s="2"/>
      <c r="DO551" s="2"/>
      <c r="DP551" s="2"/>
      <c r="DQ551" s="2"/>
      <c r="DR551" s="2"/>
      <c r="DS551" s="2"/>
      <c r="DT551" s="2"/>
      <c r="DU551" s="2"/>
      <c r="DV551" s="2"/>
      <c r="DW551" s="2"/>
      <c r="DX551" s="2"/>
      <c r="DY551" s="2"/>
      <c r="DZ551" s="2"/>
      <c r="EA551" s="2"/>
      <c r="EB551" s="2"/>
      <c r="EC551" s="2"/>
      <c r="ED551" s="2"/>
      <c r="EE551" s="2"/>
      <c r="EF551" s="2"/>
      <c r="EG551" s="2"/>
      <c r="EH551" s="2"/>
      <c r="EI551" s="2"/>
      <c r="EJ551" s="2"/>
      <c r="EK551" s="2"/>
      <c r="EL551" s="2"/>
      <c r="EM551" s="2"/>
      <c r="EN551" s="2"/>
      <c r="EO551" s="2"/>
      <c r="EP551" s="2"/>
      <c r="EQ551" s="2"/>
      <c r="ER551" s="2"/>
      <c r="ES551" s="2"/>
      <c r="ET551" s="2"/>
      <c r="EU551" s="2"/>
      <c r="EV551" s="2"/>
      <c r="EW551" s="2"/>
      <c r="EX551" s="2"/>
      <c r="EY551" s="2"/>
      <c r="EZ551" s="2"/>
      <c r="FA551" s="2"/>
      <c r="FB551" s="2"/>
      <c r="FC551" s="2"/>
      <c r="FD551" s="2"/>
      <c r="FE551" s="2"/>
      <c r="FF551" s="2"/>
      <c r="FG551" s="2"/>
      <c r="FH551" s="2"/>
      <c r="FI551" s="2"/>
      <c r="FJ551" s="2"/>
      <c r="FK551" s="2"/>
      <c r="FL551" s="2"/>
      <c r="FM551" s="2"/>
      <c r="FN551" s="2"/>
      <c r="FO551" s="2"/>
      <c r="FP551" s="2"/>
      <c r="FQ551" s="2"/>
      <c r="FR551" s="2"/>
      <c r="FS551" s="2"/>
      <c r="FT551" s="2"/>
      <c r="FU551" s="2"/>
      <c r="FV551" s="2"/>
      <c r="FW551" s="2"/>
      <c r="FX551" s="2"/>
      <c r="FY551" s="2"/>
      <c r="FZ551" s="2"/>
      <c r="GA551" s="2"/>
      <c r="GB551" s="2"/>
      <c r="GC551" s="2"/>
      <c r="GD551" s="2"/>
      <c r="GE551" s="2"/>
      <c r="GF551" s="2"/>
      <c r="GG551" s="2"/>
      <c r="GH551" s="2"/>
      <c r="GI551" s="2"/>
      <c r="GJ551" s="2"/>
      <c r="GK551" s="2"/>
      <c r="GL551" s="2"/>
      <c r="GM551" s="2"/>
      <c r="GN551" s="2"/>
      <c r="GO551" s="2"/>
      <c r="GP551" s="2"/>
      <c r="GQ551" s="2"/>
      <c r="GR551" s="2"/>
      <c r="GS551" s="2"/>
      <c r="GT551" s="2"/>
      <c r="GU551" s="2"/>
      <c r="GV551" s="2"/>
      <c r="GW551" s="2"/>
      <c r="GX551" s="2"/>
      <c r="GY551" s="2"/>
      <c r="GZ551" s="2"/>
      <c r="HA551" s="2"/>
      <c r="HB551" s="2"/>
      <c r="HC551" s="2"/>
      <c r="HD551" s="2"/>
      <c r="HE551" s="2"/>
      <c r="HF551" s="2"/>
      <c r="HG551" s="2"/>
      <c r="HH551" s="2"/>
      <c r="HI551" s="2"/>
      <c r="HJ551" s="2"/>
      <c r="HK551" s="2"/>
      <c r="HL551" s="2"/>
      <c r="HM551" s="2"/>
      <c r="HN551" s="2"/>
      <c r="HO551" s="2"/>
      <c r="HP551" s="2"/>
      <c r="HQ551" s="2"/>
      <c r="HR551" s="2"/>
      <c r="HS551" s="2"/>
      <c r="HT551" s="2"/>
      <c r="HU551" s="2"/>
      <c r="HV551" s="2"/>
      <c r="HW551" s="2"/>
      <c r="HX551" s="2"/>
      <c r="HY551" s="2"/>
      <c r="HZ551" s="2"/>
      <c r="IA551" s="2"/>
      <c r="IB551" s="2"/>
      <c r="IC551" s="2"/>
      <c r="ID551" s="2"/>
      <c r="IE551" s="2"/>
      <c r="IF551" s="2"/>
      <c r="IG551" s="2"/>
      <c r="IH551" s="2"/>
      <c r="II551" s="2"/>
      <c r="IJ551" s="2"/>
      <c r="IK551" s="2"/>
      <c r="IL551" s="2"/>
      <c r="IM551" s="2"/>
      <c r="IN551" s="2"/>
      <c r="IO551" s="2"/>
      <c r="IP551" s="2"/>
      <c r="IQ551" s="2"/>
      <c r="IR551" s="2"/>
      <c r="IS551" s="2"/>
      <c r="IT551" s="2"/>
      <c r="IU551" s="2"/>
      <c r="IV551" s="2"/>
    </row>
    <row r="552" spans="1:256" ht="45" customHeight="1" x14ac:dyDescent="0.5">
      <c r="B552" s="86"/>
      <c r="C552" s="56"/>
      <c r="D552" s="142"/>
      <c r="E552" s="55" t="s">
        <v>19</v>
      </c>
      <c r="F552" s="143" t="s">
        <v>627</v>
      </c>
      <c r="G552" s="357"/>
      <c r="H552" s="85"/>
      <c r="I552" s="85">
        <v>2130</v>
      </c>
      <c r="J552" s="85">
        <v>2130</v>
      </c>
      <c r="K552" s="85"/>
      <c r="L552" s="85"/>
      <c r="M552" s="383"/>
      <c r="N552" s="383"/>
      <c r="O552" s="383"/>
      <c r="P552" s="145"/>
      <c r="Q552" s="145"/>
      <c r="R552" s="145"/>
      <c r="S552" s="145"/>
      <c r="T552" s="145"/>
      <c r="U552" s="145"/>
      <c r="V552" s="145"/>
      <c r="W552" s="145"/>
      <c r="X552" s="145"/>
      <c r="Y552" s="145"/>
      <c r="Z552" s="145"/>
      <c r="AA552" s="145"/>
      <c r="AB552" s="145"/>
      <c r="AC552" s="145"/>
      <c r="AD552" s="145"/>
      <c r="AE552" s="145"/>
      <c r="AF552" s="145"/>
      <c r="AG552" s="145"/>
      <c r="AH552" s="145"/>
      <c r="AI552" s="145"/>
      <c r="AJ552" s="145"/>
      <c r="AK552" s="145"/>
      <c r="AL552" s="145"/>
      <c r="AM552" s="145"/>
      <c r="AN552" s="145"/>
      <c r="AO552" s="145"/>
      <c r="AP552" s="145"/>
      <c r="AQ552" s="145"/>
      <c r="AR552" s="145"/>
      <c r="AS552" s="145"/>
      <c r="AT552" s="145"/>
      <c r="AU552" s="145"/>
      <c r="AV552" s="145"/>
      <c r="AW552" s="145"/>
      <c r="AX552" s="145"/>
      <c r="AY552" s="145"/>
      <c r="AZ552" s="145"/>
      <c r="BA552" s="145"/>
      <c r="BB552" s="145"/>
      <c r="BC552" s="145"/>
      <c r="BD552" s="145"/>
      <c r="BE552" s="145"/>
      <c r="BF552" s="145"/>
      <c r="BG552" s="145"/>
      <c r="BH552" s="145"/>
      <c r="BI552" s="145"/>
      <c r="BJ552" s="145"/>
      <c r="BK552" s="145"/>
      <c r="BL552" s="145"/>
      <c r="BM552" s="145"/>
      <c r="BN552" s="145"/>
      <c r="BO552" s="145"/>
      <c r="BP552" s="145"/>
      <c r="BQ552" s="145"/>
      <c r="BR552" s="145"/>
      <c r="BS552" s="145"/>
      <c r="BT552" s="145"/>
      <c r="BU552" s="145"/>
      <c r="BV552" s="145"/>
      <c r="BW552" s="145"/>
      <c r="BX552" s="145"/>
      <c r="BY552" s="145"/>
      <c r="BZ552" s="145"/>
      <c r="CA552" s="145"/>
      <c r="CB552" s="145"/>
      <c r="CC552" s="145"/>
      <c r="CD552" s="145"/>
      <c r="CE552" s="145"/>
      <c r="CF552" s="145"/>
      <c r="CG552" s="145"/>
      <c r="CH552" s="145"/>
      <c r="CI552" s="145"/>
      <c r="CJ552" s="145"/>
      <c r="CK552" s="145"/>
      <c r="CL552" s="145"/>
      <c r="CM552" s="145"/>
      <c r="CN552" s="145"/>
      <c r="CO552" s="145"/>
      <c r="CP552" s="145"/>
      <c r="CQ552" s="145"/>
      <c r="CR552" s="145"/>
      <c r="CS552" s="145"/>
      <c r="CT552" s="145"/>
      <c r="CU552" s="145"/>
      <c r="CV552" s="145"/>
      <c r="CW552" s="145"/>
      <c r="CX552" s="145"/>
      <c r="CY552" s="145"/>
      <c r="CZ552" s="145"/>
      <c r="DA552" s="145"/>
      <c r="DB552" s="145"/>
      <c r="DC552" s="145"/>
      <c r="DD552" s="145"/>
      <c r="DE552" s="145"/>
      <c r="DF552" s="145"/>
      <c r="DG552" s="145"/>
      <c r="DH552" s="145"/>
      <c r="DI552" s="145"/>
      <c r="DJ552" s="145"/>
      <c r="DK552" s="145"/>
      <c r="DL552" s="145"/>
      <c r="DM552" s="145"/>
      <c r="DN552" s="145"/>
      <c r="DO552" s="145"/>
      <c r="DP552" s="145"/>
      <c r="DQ552" s="145"/>
      <c r="DR552" s="145"/>
      <c r="DS552" s="145"/>
      <c r="DT552" s="145"/>
      <c r="DU552" s="145"/>
      <c r="DV552" s="145"/>
      <c r="DW552" s="145"/>
      <c r="DX552" s="145"/>
      <c r="DY552" s="145"/>
      <c r="DZ552" s="145"/>
      <c r="EA552" s="145"/>
      <c r="EB552" s="145"/>
      <c r="EC552" s="145"/>
      <c r="ED552" s="145"/>
      <c r="EE552" s="145"/>
      <c r="EF552" s="145"/>
      <c r="EG552" s="145"/>
      <c r="EH552" s="145"/>
      <c r="EI552" s="145"/>
      <c r="EJ552" s="145"/>
      <c r="EK552" s="145"/>
      <c r="EL552" s="145"/>
      <c r="EM552" s="145"/>
      <c r="EN552" s="145"/>
      <c r="EO552" s="145"/>
      <c r="EP552" s="145"/>
      <c r="EQ552" s="145"/>
      <c r="ER552" s="145"/>
      <c r="ES552" s="145"/>
      <c r="ET552" s="145"/>
      <c r="EU552" s="145"/>
      <c r="EV552" s="145"/>
      <c r="EW552" s="145"/>
      <c r="EX552" s="145"/>
      <c r="EY552" s="145"/>
      <c r="EZ552" s="145"/>
      <c r="FA552" s="145"/>
      <c r="FB552" s="145"/>
      <c r="FC552" s="145"/>
      <c r="FD552" s="145"/>
      <c r="FE552" s="145"/>
      <c r="FF552" s="145"/>
      <c r="FG552" s="145"/>
      <c r="FH552" s="145"/>
      <c r="FI552" s="145"/>
      <c r="FJ552" s="145"/>
      <c r="FK552" s="145"/>
      <c r="FL552" s="145"/>
      <c r="FM552" s="145"/>
      <c r="FN552" s="145"/>
      <c r="FO552" s="145"/>
      <c r="FP552" s="145"/>
      <c r="FQ552" s="145"/>
      <c r="FR552" s="145"/>
      <c r="FS552" s="145"/>
      <c r="FT552" s="145"/>
      <c r="FU552" s="145"/>
      <c r="FV552" s="145"/>
      <c r="FW552" s="145"/>
      <c r="FX552" s="145"/>
      <c r="FY552" s="145"/>
      <c r="FZ552" s="145"/>
      <c r="GA552" s="145"/>
      <c r="GB552" s="145"/>
      <c r="GC552" s="145"/>
      <c r="GD552" s="145"/>
      <c r="GE552" s="145"/>
      <c r="GF552" s="145"/>
      <c r="GG552" s="145"/>
      <c r="GH552" s="145"/>
      <c r="GI552" s="145"/>
      <c r="GJ552" s="145"/>
      <c r="GK552" s="145"/>
      <c r="GL552" s="145"/>
      <c r="GM552" s="145"/>
      <c r="GN552" s="145"/>
      <c r="GO552" s="145"/>
      <c r="GP552" s="145"/>
      <c r="GQ552" s="145"/>
      <c r="GR552" s="145"/>
      <c r="GS552" s="145"/>
      <c r="GT552" s="145"/>
      <c r="GU552" s="145"/>
      <c r="GV552" s="145"/>
      <c r="GW552" s="145"/>
      <c r="GX552" s="145"/>
      <c r="GY552" s="145"/>
      <c r="GZ552" s="145"/>
      <c r="HA552" s="145"/>
      <c r="HB552" s="145"/>
      <c r="HC552" s="145"/>
      <c r="HD552" s="145"/>
      <c r="HE552" s="145"/>
      <c r="HF552" s="145"/>
      <c r="HG552" s="145"/>
      <c r="HH552" s="145"/>
      <c r="HI552" s="145"/>
      <c r="HJ552" s="145"/>
      <c r="HK552" s="145"/>
      <c r="HL552" s="145"/>
      <c r="HM552" s="145"/>
      <c r="HN552" s="145"/>
      <c r="HO552" s="145"/>
      <c r="HP552" s="145"/>
      <c r="HQ552" s="145"/>
      <c r="HR552" s="145"/>
      <c r="HS552" s="145"/>
      <c r="HT552" s="145"/>
      <c r="HU552" s="145"/>
      <c r="HV552" s="145"/>
      <c r="HW552" s="145"/>
      <c r="HX552" s="145"/>
      <c r="HY552" s="145"/>
      <c r="HZ552" s="145"/>
      <c r="IA552" s="145"/>
      <c r="IB552" s="145"/>
      <c r="IC552" s="145"/>
      <c r="ID552" s="145"/>
      <c r="IE552" s="145"/>
      <c r="IF552" s="145"/>
      <c r="IG552" s="145"/>
      <c r="IH552" s="145"/>
      <c r="II552" s="145"/>
      <c r="IJ552" s="145"/>
      <c r="IK552" s="145"/>
      <c r="IL552" s="145"/>
      <c r="IM552" s="145"/>
      <c r="IN552" s="145"/>
      <c r="IO552" s="145"/>
      <c r="IP552" s="145"/>
      <c r="IQ552" s="145"/>
      <c r="IR552" s="145"/>
      <c r="IS552" s="145"/>
      <c r="IT552" s="145"/>
      <c r="IU552" s="145"/>
      <c r="IV552" s="145"/>
    </row>
    <row r="553" spans="1:256" ht="45" customHeight="1" x14ac:dyDescent="0.5">
      <c r="B553" s="86"/>
      <c r="C553" s="50"/>
      <c r="D553" s="192"/>
      <c r="E553" s="179" t="s">
        <v>21</v>
      </c>
      <c r="F553" s="181" t="s">
        <v>628</v>
      </c>
      <c r="G553" s="387"/>
      <c r="H553" s="85"/>
      <c r="I553" s="85">
        <v>300</v>
      </c>
      <c r="J553" s="85">
        <v>300</v>
      </c>
      <c r="K553" s="85"/>
      <c r="L553" s="85"/>
      <c r="M553" s="383"/>
      <c r="N553" s="383"/>
      <c r="O553" s="383"/>
      <c r="P553" s="145"/>
      <c r="Q553" s="145"/>
      <c r="R553" s="145"/>
      <c r="S553" s="145"/>
      <c r="T553" s="145"/>
      <c r="U553" s="145"/>
      <c r="V553" s="145"/>
      <c r="W553" s="145"/>
      <c r="X553" s="145"/>
      <c r="Y553" s="145"/>
      <c r="Z553" s="145"/>
      <c r="AA553" s="145"/>
      <c r="AB553" s="145"/>
      <c r="AC553" s="145"/>
      <c r="AD553" s="145"/>
      <c r="AE553" s="145"/>
      <c r="AF553" s="145"/>
      <c r="AG553" s="145"/>
      <c r="AH553" s="145"/>
      <c r="AI553" s="145"/>
      <c r="AJ553" s="145"/>
      <c r="AK553" s="145"/>
      <c r="AL553" s="145"/>
      <c r="AM553" s="145"/>
      <c r="AN553" s="145"/>
      <c r="AO553" s="145"/>
      <c r="AP553" s="145"/>
      <c r="AQ553" s="145"/>
      <c r="AR553" s="145"/>
      <c r="AS553" s="145"/>
      <c r="AT553" s="145"/>
      <c r="AU553" s="145"/>
      <c r="AV553" s="145"/>
      <c r="AW553" s="145"/>
      <c r="AX553" s="145"/>
      <c r="AY553" s="145"/>
      <c r="AZ553" s="145"/>
      <c r="BA553" s="145"/>
      <c r="BB553" s="145"/>
      <c r="BC553" s="145"/>
      <c r="BD553" s="145"/>
      <c r="BE553" s="145"/>
      <c r="BF553" s="145"/>
      <c r="BG553" s="145"/>
      <c r="BH553" s="145"/>
      <c r="BI553" s="145"/>
      <c r="BJ553" s="145"/>
      <c r="BK553" s="145"/>
      <c r="BL553" s="145"/>
      <c r="BM553" s="145"/>
      <c r="BN553" s="145"/>
      <c r="BO553" s="145"/>
      <c r="BP553" s="145"/>
      <c r="BQ553" s="145"/>
      <c r="BR553" s="145"/>
      <c r="BS553" s="145"/>
      <c r="BT553" s="145"/>
      <c r="BU553" s="145"/>
      <c r="BV553" s="145"/>
      <c r="BW553" s="145"/>
      <c r="BX553" s="145"/>
      <c r="BY553" s="145"/>
      <c r="BZ553" s="145"/>
      <c r="CA553" s="145"/>
      <c r="CB553" s="145"/>
      <c r="CC553" s="145"/>
      <c r="CD553" s="145"/>
      <c r="CE553" s="145"/>
      <c r="CF553" s="145"/>
      <c r="CG553" s="145"/>
      <c r="CH553" s="145"/>
      <c r="CI553" s="145"/>
      <c r="CJ553" s="145"/>
      <c r="CK553" s="145"/>
      <c r="CL553" s="145"/>
      <c r="CM553" s="145"/>
      <c r="CN553" s="145"/>
      <c r="CO553" s="145"/>
      <c r="CP553" s="145"/>
      <c r="CQ553" s="145"/>
      <c r="CR553" s="145"/>
      <c r="CS553" s="145"/>
      <c r="CT553" s="145"/>
      <c r="CU553" s="145"/>
      <c r="CV553" s="145"/>
      <c r="CW553" s="145"/>
      <c r="CX553" s="145"/>
      <c r="CY553" s="145"/>
      <c r="CZ553" s="145"/>
      <c r="DA553" s="145"/>
      <c r="DB553" s="145"/>
      <c r="DC553" s="145"/>
      <c r="DD553" s="145"/>
      <c r="DE553" s="145"/>
      <c r="DF553" s="145"/>
      <c r="DG553" s="145"/>
      <c r="DH553" s="145"/>
      <c r="DI553" s="145"/>
      <c r="DJ553" s="145"/>
      <c r="DK553" s="145"/>
      <c r="DL553" s="145"/>
      <c r="DM553" s="145"/>
      <c r="DN553" s="145"/>
      <c r="DO553" s="145"/>
      <c r="DP553" s="145"/>
      <c r="DQ553" s="145"/>
      <c r="DR553" s="145"/>
      <c r="DS553" s="145"/>
      <c r="DT553" s="145"/>
      <c r="DU553" s="145"/>
      <c r="DV553" s="145"/>
      <c r="DW553" s="145"/>
      <c r="DX553" s="145"/>
      <c r="DY553" s="145"/>
      <c r="DZ553" s="145"/>
      <c r="EA553" s="145"/>
      <c r="EB553" s="145"/>
      <c r="EC553" s="145"/>
      <c r="ED553" s="145"/>
      <c r="EE553" s="145"/>
      <c r="EF553" s="145"/>
      <c r="EG553" s="145"/>
      <c r="EH553" s="145"/>
      <c r="EI553" s="145"/>
      <c r="EJ553" s="145"/>
      <c r="EK553" s="145"/>
      <c r="EL553" s="145"/>
      <c r="EM553" s="145"/>
      <c r="EN553" s="145"/>
      <c r="EO553" s="145"/>
      <c r="EP553" s="145"/>
      <c r="EQ553" s="145"/>
      <c r="ER553" s="145"/>
      <c r="ES553" s="145"/>
      <c r="ET553" s="145"/>
      <c r="EU553" s="145"/>
      <c r="EV553" s="145"/>
      <c r="EW553" s="145"/>
      <c r="EX553" s="145"/>
      <c r="EY553" s="145"/>
      <c r="EZ553" s="145"/>
      <c r="FA553" s="145"/>
      <c r="FB553" s="145"/>
      <c r="FC553" s="145"/>
      <c r="FD553" s="145"/>
      <c r="FE553" s="145"/>
      <c r="FF553" s="145"/>
      <c r="FG553" s="145"/>
      <c r="FH553" s="145"/>
      <c r="FI553" s="145"/>
      <c r="FJ553" s="145"/>
      <c r="FK553" s="145"/>
      <c r="FL553" s="145"/>
      <c r="FM553" s="145"/>
      <c r="FN553" s="145"/>
      <c r="FO553" s="145"/>
      <c r="FP553" s="145"/>
      <c r="FQ553" s="145"/>
      <c r="FR553" s="145"/>
      <c r="FS553" s="145"/>
      <c r="FT553" s="145"/>
      <c r="FU553" s="145"/>
      <c r="FV553" s="145"/>
      <c r="FW553" s="145"/>
      <c r="FX553" s="145"/>
      <c r="FY553" s="145"/>
      <c r="FZ553" s="145"/>
      <c r="GA553" s="145"/>
      <c r="GB553" s="145"/>
      <c r="GC553" s="145"/>
      <c r="GD553" s="145"/>
      <c r="GE553" s="145"/>
      <c r="GF553" s="145"/>
      <c r="GG553" s="145"/>
      <c r="GH553" s="145"/>
      <c r="GI553" s="145"/>
      <c r="GJ553" s="145"/>
      <c r="GK553" s="145"/>
      <c r="GL553" s="145"/>
      <c r="GM553" s="145"/>
      <c r="GN553" s="145"/>
      <c r="GO553" s="145"/>
      <c r="GP553" s="145"/>
      <c r="GQ553" s="145"/>
      <c r="GR553" s="145"/>
      <c r="GS553" s="145"/>
      <c r="GT553" s="145"/>
      <c r="GU553" s="145"/>
      <c r="GV553" s="145"/>
      <c r="GW553" s="145"/>
      <c r="GX553" s="145"/>
      <c r="GY553" s="145"/>
      <c r="GZ553" s="145"/>
      <c r="HA553" s="145"/>
      <c r="HB553" s="145"/>
      <c r="HC553" s="145"/>
      <c r="HD553" s="145"/>
      <c r="HE553" s="145"/>
      <c r="HF553" s="145"/>
      <c r="HG553" s="145"/>
      <c r="HH553" s="145"/>
      <c r="HI553" s="145"/>
      <c r="HJ553" s="145"/>
      <c r="HK553" s="145"/>
      <c r="HL553" s="145"/>
      <c r="HM553" s="145"/>
      <c r="HN553" s="145"/>
      <c r="HO553" s="145"/>
      <c r="HP553" s="145"/>
      <c r="HQ553" s="145"/>
      <c r="HR553" s="145"/>
      <c r="HS553" s="145"/>
      <c r="HT553" s="145"/>
      <c r="HU553" s="145"/>
      <c r="HV553" s="145"/>
      <c r="HW553" s="145"/>
      <c r="HX553" s="145"/>
      <c r="HY553" s="145"/>
      <c r="HZ553" s="145"/>
      <c r="IA553" s="145"/>
      <c r="IB553" s="145"/>
      <c r="IC553" s="145"/>
      <c r="ID553" s="145"/>
      <c r="IE553" s="145"/>
      <c r="IF553" s="145"/>
      <c r="IG553" s="145"/>
      <c r="IH553" s="145"/>
      <c r="II553" s="145"/>
      <c r="IJ553" s="145"/>
      <c r="IK553" s="145"/>
      <c r="IL553" s="145"/>
      <c r="IM553" s="145"/>
      <c r="IN553" s="145"/>
      <c r="IO553" s="145"/>
      <c r="IP553" s="145"/>
      <c r="IQ553" s="145"/>
      <c r="IR553" s="145"/>
      <c r="IS553" s="145"/>
      <c r="IT553" s="145"/>
      <c r="IU553" s="145"/>
      <c r="IV553" s="145"/>
    </row>
    <row r="554" spans="1:256" ht="45" customHeight="1" x14ac:dyDescent="0.5">
      <c r="B554" s="86"/>
      <c r="C554" s="50"/>
      <c r="D554" s="192"/>
      <c r="E554" s="179" t="s">
        <v>77</v>
      </c>
      <c r="F554" s="181" t="s">
        <v>629</v>
      </c>
      <c r="G554" s="387"/>
      <c r="H554" s="85"/>
      <c r="I554" s="85"/>
      <c r="J554" s="85"/>
      <c r="K554" s="85"/>
      <c r="L554" s="85"/>
      <c r="M554" s="383"/>
      <c r="N554" s="383"/>
      <c r="O554" s="383"/>
      <c r="P554" s="145"/>
      <c r="Q554" s="145"/>
      <c r="R554" s="145"/>
      <c r="S554" s="145"/>
      <c r="T554" s="145"/>
      <c r="U554" s="145"/>
      <c r="V554" s="145"/>
      <c r="W554" s="145"/>
      <c r="X554" s="145"/>
      <c r="Y554" s="145"/>
      <c r="Z554" s="145"/>
      <c r="AA554" s="145"/>
      <c r="AB554" s="145"/>
      <c r="AC554" s="145"/>
      <c r="AD554" s="145"/>
      <c r="AE554" s="145"/>
      <c r="AF554" s="145"/>
      <c r="AG554" s="145"/>
      <c r="AH554" s="145"/>
      <c r="AI554" s="145"/>
      <c r="AJ554" s="145"/>
      <c r="AK554" s="145"/>
      <c r="AL554" s="145"/>
      <c r="AM554" s="145"/>
      <c r="AN554" s="145"/>
      <c r="AO554" s="145"/>
      <c r="AP554" s="145"/>
      <c r="AQ554" s="145"/>
      <c r="AR554" s="145"/>
      <c r="AS554" s="145"/>
      <c r="AT554" s="145"/>
      <c r="AU554" s="145"/>
      <c r="AV554" s="145"/>
      <c r="AW554" s="145"/>
      <c r="AX554" s="145"/>
      <c r="AY554" s="145"/>
      <c r="AZ554" s="145"/>
      <c r="BA554" s="145"/>
      <c r="BB554" s="145"/>
      <c r="BC554" s="145"/>
      <c r="BD554" s="145"/>
      <c r="BE554" s="145"/>
      <c r="BF554" s="145"/>
      <c r="BG554" s="145"/>
      <c r="BH554" s="145"/>
      <c r="BI554" s="145"/>
      <c r="BJ554" s="145"/>
      <c r="BK554" s="145"/>
      <c r="BL554" s="145"/>
      <c r="BM554" s="145"/>
      <c r="BN554" s="145"/>
      <c r="BO554" s="145"/>
      <c r="BP554" s="145"/>
      <c r="BQ554" s="145"/>
      <c r="BR554" s="145"/>
      <c r="BS554" s="145"/>
      <c r="BT554" s="145"/>
      <c r="BU554" s="145"/>
      <c r="BV554" s="145"/>
      <c r="BW554" s="145"/>
      <c r="BX554" s="145"/>
      <c r="BY554" s="145"/>
      <c r="BZ554" s="145"/>
      <c r="CA554" s="145"/>
      <c r="CB554" s="145"/>
      <c r="CC554" s="145"/>
      <c r="CD554" s="145"/>
      <c r="CE554" s="145"/>
      <c r="CF554" s="145"/>
      <c r="CG554" s="145"/>
      <c r="CH554" s="145"/>
      <c r="CI554" s="145"/>
      <c r="CJ554" s="145"/>
      <c r="CK554" s="145"/>
      <c r="CL554" s="145"/>
      <c r="CM554" s="145"/>
      <c r="CN554" s="145"/>
      <c r="CO554" s="145"/>
      <c r="CP554" s="145"/>
      <c r="CQ554" s="145"/>
      <c r="CR554" s="145"/>
      <c r="CS554" s="145"/>
      <c r="CT554" s="145"/>
      <c r="CU554" s="145"/>
      <c r="CV554" s="145"/>
      <c r="CW554" s="145"/>
      <c r="CX554" s="145"/>
      <c r="CY554" s="145"/>
      <c r="CZ554" s="145"/>
      <c r="DA554" s="145"/>
      <c r="DB554" s="145"/>
      <c r="DC554" s="145"/>
      <c r="DD554" s="145"/>
      <c r="DE554" s="145"/>
      <c r="DF554" s="145"/>
      <c r="DG554" s="145"/>
      <c r="DH554" s="145"/>
      <c r="DI554" s="145"/>
      <c r="DJ554" s="145"/>
      <c r="DK554" s="145"/>
      <c r="DL554" s="145"/>
      <c r="DM554" s="145"/>
      <c r="DN554" s="145"/>
      <c r="DO554" s="145"/>
      <c r="DP554" s="145"/>
      <c r="DQ554" s="145"/>
      <c r="DR554" s="145"/>
      <c r="DS554" s="145"/>
      <c r="DT554" s="145"/>
      <c r="DU554" s="145"/>
      <c r="DV554" s="145"/>
      <c r="DW554" s="145"/>
      <c r="DX554" s="145"/>
      <c r="DY554" s="145"/>
      <c r="DZ554" s="145"/>
      <c r="EA554" s="145"/>
      <c r="EB554" s="145"/>
      <c r="EC554" s="145"/>
      <c r="ED554" s="145"/>
      <c r="EE554" s="145"/>
      <c r="EF554" s="145"/>
      <c r="EG554" s="145"/>
      <c r="EH554" s="145"/>
      <c r="EI554" s="145"/>
      <c r="EJ554" s="145"/>
      <c r="EK554" s="145"/>
      <c r="EL554" s="145"/>
      <c r="EM554" s="145"/>
      <c r="EN554" s="145"/>
      <c r="EO554" s="145"/>
      <c r="EP554" s="145"/>
      <c r="EQ554" s="145"/>
      <c r="ER554" s="145"/>
      <c r="ES554" s="145"/>
      <c r="ET554" s="145"/>
      <c r="EU554" s="145"/>
      <c r="EV554" s="145"/>
      <c r="EW554" s="145"/>
      <c r="EX554" s="145"/>
      <c r="EY554" s="145"/>
      <c r="EZ554" s="145"/>
      <c r="FA554" s="145"/>
      <c r="FB554" s="145"/>
      <c r="FC554" s="145"/>
      <c r="FD554" s="145"/>
      <c r="FE554" s="145"/>
      <c r="FF554" s="145"/>
      <c r="FG554" s="145"/>
      <c r="FH554" s="145"/>
      <c r="FI554" s="145"/>
      <c r="FJ554" s="145"/>
      <c r="FK554" s="145"/>
      <c r="FL554" s="145"/>
      <c r="FM554" s="145"/>
      <c r="FN554" s="145"/>
      <c r="FO554" s="145"/>
      <c r="FP554" s="145"/>
      <c r="FQ554" s="145"/>
      <c r="FR554" s="145"/>
      <c r="FS554" s="145"/>
      <c r="FT554" s="145"/>
      <c r="FU554" s="145"/>
      <c r="FV554" s="145"/>
      <c r="FW554" s="145"/>
      <c r="FX554" s="145"/>
      <c r="FY554" s="145"/>
      <c r="FZ554" s="145"/>
      <c r="GA554" s="145"/>
      <c r="GB554" s="145"/>
      <c r="GC554" s="145"/>
      <c r="GD554" s="145"/>
      <c r="GE554" s="145"/>
      <c r="GF554" s="145"/>
      <c r="GG554" s="145"/>
      <c r="GH554" s="145"/>
      <c r="GI554" s="145"/>
      <c r="GJ554" s="145"/>
      <c r="GK554" s="145"/>
      <c r="GL554" s="145"/>
      <c r="GM554" s="145"/>
      <c r="GN554" s="145"/>
      <c r="GO554" s="145"/>
      <c r="GP554" s="145"/>
      <c r="GQ554" s="145"/>
      <c r="GR554" s="145"/>
      <c r="GS554" s="145"/>
      <c r="GT554" s="145"/>
      <c r="GU554" s="145"/>
      <c r="GV554" s="145"/>
      <c r="GW554" s="145"/>
      <c r="GX554" s="145"/>
      <c r="GY554" s="145"/>
      <c r="GZ554" s="145"/>
      <c r="HA554" s="145"/>
      <c r="HB554" s="145"/>
      <c r="HC554" s="145"/>
      <c r="HD554" s="145"/>
      <c r="HE554" s="145"/>
      <c r="HF554" s="145"/>
      <c r="HG554" s="145"/>
      <c r="HH554" s="145"/>
      <c r="HI554" s="145"/>
      <c r="HJ554" s="145"/>
      <c r="HK554" s="145"/>
      <c r="HL554" s="145"/>
      <c r="HM554" s="145"/>
      <c r="HN554" s="145"/>
      <c r="HO554" s="145"/>
      <c r="HP554" s="145"/>
      <c r="HQ554" s="145"/>
      <c r="HR554" s="145"/>
      <c r="HS554" s="145"/>
      <c r="HT554" s="145"/>
      <c r="HU554" s="145"/>
      <c r="HV554" s="145"/>
      <c r="HW554" s="145"/>
      <c r="HX554" s="145"/>
      <c r="HY554" s="145"/>
      <c r="HZ554" s="145"/>
      <c r="IA554" s="145"/>
      <c r="IB554" s="145"/>
      <c r="IC554" s="145"/>
      <c r="ID554" s="145"/>
      <c r="IE554" s="145"/>
      <c r="IF554" s="145"/>
      <c r="IG554" s="145"/>
      <c r="IH554" s="145"/>
      <c r="II554" s="145"/>
      <c r="IJ554" s="145"/>
      <c r="IK554" s="145"/>
      <c r="IL554" s="145"/>
      <c r="IM554" s="145"/>
      <c r="IN554" s="145"/>
      <c r="IO554" s="145"/>
      <c r="IP554" s="145"/>
      <c r="IQ554" s="145"/>
      <c r="IR554" s="145"/>
      <c r="IS554" s="145"/>
      <c r="IT554" s="145"/>
      <c r="IU554" s="145"/>
      <c r="IV554" s="145"/>
    </row>
    <row r="555" spans="1:256" ht="45" customHeight="1" x14ac:dyDescent="0.5">
      <c r="B555" s="86"/>
      <c r="C555" s="50"/>
      <c r="D555" s="192"/>
      <c r="E555" s="179"/>
      <c r="F555" s="181"/>
      <c r="G555" s="380"/>
      <c r="H555" s="78"/>
      <c r="I555" s="78"/>
      <c r="J555" s="78"/>
      <c r="K555" s="78"/>
      <c r="L555" s="78"/>
      <c r="M555" s="388"/>
      <c r="N555" s="388"/>
      <c r="O555" s="388"/>
      <c r="P555" s="145"/>
      <c r="Q555" s="145"/>
      <c r="R555" s="145"/>
      <c r="S555" s="145"/>
      <c r="T555" s="145"/>
      <c r="U555" s="145"/>
      <c r="V555" s="145"/>
      <c r="W555" s="145"/>
      <c r="X555" s="145"/>
      <c r="Y555" s="145"/>
      <c r="Z555" s="145"/>
      <c r="AA555" s="145"/>
      <c r="AB555" s="145"/>
      <c r="AC555" s="145"/>
      <c r="AD555" s="145"/>
      <c r="AE555" s="145"/>
      <c r="AF555" s="145"/>
      <c r="AG555" s="145"/>
      <c r="AH555" s="145"/>
      <c r="AI555" s="145"/>
      <c r="AJ555" s="145"/>
      <c r="AK555" s="145"/>
      <c r="AL555" s="145"/>
      <c r="AM555" s="145"/>
      <c r="AN555" s="145"/>
      <c r="AO555" s="145"/>
      <c r="AP555" s="145"/>
      <c r="AQ555" s="145"/>
      <c r="AR555" s="145"/>
      <c r="AS555" s="145"/>
      <c r="AT555" s="145"/>
      <c r="AU555" s="145"/>
      <c r="AV555" s="145"/>
      <c r="AW555" s="145"/>
      <c r="AX555" s="145"/>
      <c r="AY555" s="145"/>
      <c r="AZ555" s="145"/>
      <c r="BA555" s="145"/>
      <c r="BB555" s="145"/>
      <c r="BC555" s="145"/>
      <c r="BD555" s="145"/>
      <c r="BE555" s="145"/>
      <c r="BF555" s="145"/>
      <c r="BG555" s="145"/>
      <c r="BH555" s="145"/>
      <c r="BI555" s="145"/>
      <c r="BJ555" s="145"/>
      <c r="BK555" s="145"/>
      <c r="BL555" s="145"/>
      <c r="BM555" s="145"/>
      <c r="BN555" s="145"/>
      <c r="BO555" s="145"/>
      <c r="BP555" s="145"/>
      <c r="BQ555" s="145"/>
      <c r="BR555" s="145"/>
      <c r="BS555" s="145"/>
      <c r="BT555" s="145"/>
      <c r="BU555" s="145"/>
      <c r="BV555" s="145"/>
      <c r="BW555" s="145"/>
      <c r="BX555" s="145"/>
      <c r="BY555" s="145"/>
      <c r="BZ555" s="145"/>
      <c r="CA555" s="145"/>
      <c r="CB555" s="145"/>
      <c r="CC555" s="145"/>
      <c r="CD555" s="145"/>
      <c r="CE555" s="145"/>
      <c r="CF555" s="145"/>
      <c r="CG555" s="145"/>
      <c r="CH555" s="145"/>
      <c r="CI555" s="145"/>
      <c r="CJ555" s="145"/>
      <c r="CK555" s="145"/>
      <c r="CL555" s="145"/>
      <c r="CM555" s="145"/>
      <c r="CN555" s="145"/>
      <c r="CO555" s="145"/>
      <c r="CP555" s="145"/>
      <c r="CQ555" s="145"/>
      <c r="CR555" s="145"/>
      <c r="CS555" s="145"/>
      <c r="CT555" s="145"/>
      <c r="CU555" s="145"/>
      <c r="CV555" s="145"/>
      <c r="CW555" s="145"/>
      <c r="CX555" s="145"/>
      <c r="CY555" s="145"/>
      <c r="CZ555" s="145"/>
      <c r="DA555" s="145"/>
      <c r="DB555" s="145"/>
      <c r="DC555" s="145"/>
      <c r="DD555" s="145"/>
      <c r="DE555" s="145"/>
      <c r="DF555" s="145"/>
      <c r="DG555" s="145"/>
      <c r="DH555" s="145"/>
      <c r="DI555" s="145"/>
      <c r="DJ555" s="145"/>
      <c r="DK555" s="145"/>
      <c r="DL555" s="145"/>
      <c r="DM555" s="145"/>
      <c r="DN555" s="145"/>
      <c r="DO555" s="145"/>
      <c r="DP555" s="145"/>
      <c r="DQ555" s="145"/>
      <c r="DR555" s="145"/>
      <c r="DS555" s="145"/>
      <c r="DT555" s="145"/>
      <c r="DU555" s="145"/>
      <c r="DV555" s="145"/>
      <c r="DW555" s="145"/>
      <c r="DX555" s="145"/>
      <c r="DY555" s="145"/>
      <c r="DZ555" s="145"/>
      <c r="EA555" s="145"/>
      <c r="EB555" s="145"/>
      <c r="EC555" s="145"/>
      <c r="ED555" s="145"/>
      <c r="EE555" s="145"/>
      <c r="EF555" s="145"/>
      <c r="EG555" s="145"/>
      <c r="EH555" s="145"/>
      <c r="EI555" s="145"/>
      <c r="EJ555" s="145"/>
      <c r="EK555" s="145"/>
      <c r="EL555" s="145"/>
      <c r="EM555" s="145"/>
      <c r="EN555" s="145"/>
      <c r="EO555" s="145"/>
      <c r="EP555" s="145"/>
      <c r="EQ555" s="145"/>
      <c r="ER555" s="145"/>
      <c r="ES555" s="145"/>
      <c r="ET555" s="145"/>
      <c r="EU555" s="145"/>
      <c r="EV555" s="145"/>
      <c r="EW555" s="145"/>
      <c r="EX555" s="145"/>
      <c r="EY555" s="145"/>
      <c r="EZ555" s="145"/>
      <c r="FA555" s="145"/>
      <c r="FB555" s="145"/>
      <c r="FC555" s="145"/>
      <c r="FD555" s="145"/>
      <c r="FE555" s="145"/>
      <c r="FF555" s="145"/>
      <c r="FG555" s="145"/>
      <c r="FH555" s="145"/>
      <c r="FI555" s="145"/>
      <c r="FJ555" s="145"/>
      <c r="FK555" s="145"/>
      <c r="FL555" s="145"/>
      <c r="FM555" s="145"/>
      <c r="FN555" s="145"/>
      <c r="FO555" s="145"/>
      <c r="FP555" s="145"/>
      <c r="FQ555" s="145"/>
      <c r="FR555" s="145"/>
      <c r="FS555" s="145"/>
      <c r="FT555" s="145"/>
      <c r="FU555" s="145"/>
      <c r="FV555" s="145"/>
      <c r="FW555" s="145"/>
      <c r="FX555" s="145"/>
      <c r="FY555" s="145"/>
      <c r="FZ555" s="145"/>
      <c r="GA555" s="145"/>
      <c r="GB555" s="145"/>
      <c r="GC555" s="145"/>
      <c r="GD555" s="145"/>
      <c r="GE555" s="145"/>
      <c r="GF555" s="145"/>
      <c r="GG555" s="145"/>
      <c r="GH555" s="145"/>
      <c r="GI555" s="145"/>
      <c r="GJ555" s="145"/>
      <c r="GK555" s="145"/>
      <c r="GL555" s="145"/>
      <c r="GM555" s="145"/>
      <c r="GN555" s="145"/>
      <c r="GO555" s="145"/>
      <c r="GP555" s="145"/>
      <c r="GQ555" s="145"/>
      <c r="GR555" s="145"/>
      <c r="GS555" s="145"/>
      <c r="GT555" s="145"/>
      <c r="GU555" s="145"/>
      <c r="GV555" s="145"/>
      <c r="GW555" s="145"/>
      <c r="GX555" s="145"/>
      <c r="GY555" s="145"/>
      <c r="GZ555" s="145"/>
      <c r="HA555" s="145"/>
      <c r="HB555" s="145"/>
      <c r="HC555" s="145"/>
      <c r="HD555" s="145"/>
      <c r="HE555" s="145"/>
      <c r="HF555" s="145"/>
      <c r="HG555" s="145"/>
      <c r="HH555" s="145"/>
      <c r="HI555" s="145"/>
      <c r="HJ555" s="145"/>
      <c r="HK555" s="145"/>
      <c r="HL555" s="145"/>
      <c r="HM555" s="145"/>
      <c r="HN555" s="145"/>
      <c r="HO555" s="145"/>
      <c r="HP555" s="145"/>
      <c r="HQ555" s="145"/>
      <c r="HR555" s="145"/>
      <c r="HS555" s="145"/>
      <c r="HT555" s="145"/>
      <c r="HU555" s="145"/>
      <c r="HV555" s="145"/>
      <c r="HW555" s="145"/>
      <c r="HX555" s="145"/>
      <c r="HY555" s="145"/>
      <c r="HZ555" s="145"/>
      <c r="IA555" s="145"/>
      <c r="IB555" s="145"/>
      <c r="IC555" s="145"/>
      <c r="ID555" s="145"/>
      <c r="IE555" s="145"/>
      <c r="IF555" s="145"/>
      <c r="IG555" s="145"/>
      <c r="IH555" s="145"/>
      <c r="II555" s="145"/>
      <c r="IJ555" s="145"/>
      <c r="IK555" s="145"/>
      <c r="IL555" s="145"/>
      <c r="IM555" s="145"/>
      <c r="IN555" s="145"/>
      <c r="IO555" s="145"/>
      <c r="IP555" s="145"/>
      <c r="IQ555" s="145"/>
      <c r="IR555" s="145"/>
      <c r="IS555" s="145"/>
      <c r="IT555" s="145"/>
      <c r="IU555" s="145"/>
      <c r="IV555" s="145"/>
    </row>
    <row r="556" spans="1:256" ht="45" customHeight="1" x14ac:dyDescent="0.5">
      <c r="B556" s="29"/>
      <c r="C556" s="50" t="s">
        <v>630</v>
      </c>
      <c r="D556" s="192" t="s">
        <v>631</v>
      </c>
      <c r="E556" s="179"/>
      <c r="F556" s="181" t="s">
        <v>632</v>
      </c>
      <c r="G556" s="380"/>
      <c r="H556" s="78"/>
      <c r="I556" s="78">
        <v>600</v>
      </c>
      <c r="J556" s="78">
        <v>700</v>
      </c>
      <c r="K556" s="78"/>
      <c r="L556" s="78"/>
      <c r="M556" s="388"/>
      <c r="N556" s="388"/>
      <c r="O556" s="388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  <c r="BG556" s="2"/>
      <c r="BH556" s="2"/>
      <c r="BI556" s="2"/>
      <c r="BJ556" s="2"/>
      <c r="BK556" s="2"/>
      <c r="BL556" s="2"/>
      <c r="BM556" s="2"/>
      <c r="BN556" s="2"/>
      <c r="BO556" s="2"/>
      <c r="BP556" s="2"/>
      <c r="BQ556" s="2"/>
      <c r="BR556" s="2"/>
      <c r="BS556" s="2"/>
      <c r="BT556" s="2"/>
      <c r="BU556" s="2"/>
      <c r="BV556" s="2"/>
      <c r="BW556" s="2"/>
      <c r="BX556" s="2"/>
      <c r="BY556" s="2"/>
      <c r="BZ556" s="2"/>
      <c r="CA556" s="2"/>
      <c r="CB556" s="2"/>
      <c r="CC556" s="2"/>
      <c r="CD556" s="2"/>
      <c r="CE556" s="2"/>
      <c r="CF556" s="2"/>
      <c r="CG556" s="2"/>
      <c r="CH556" s="2"/>
      <c r="CI556" s="2"/>
      <c r="CJ556" s="2"/>
      <c r="CK556" s="2"/>
      <c r="CL556" s="2"/>
      <c r="CM556" s="2"/>
      <c r="CN556" s="2"/>
      <c r="CO556" s="2"/>
      <c r="CP556" s="2"/>
      <c r="CQ556" s="2"/>
      <c r="CR556" s="2"/>
      <c r="CS556" s="2"/>
      <c r="CT556" s="2"/>
      <c r="CU556" s="2"/>
      <c r="CV556" s="2"/>
      <c r="CW556" s="2"/>
      <c r="CX556" s="2"/>
      <c r="CY556" s="2"/>
      <c r="CZ556" s="2"/>
      <c r="DA556" s="2"/>
      <c r="DB556" s="2"/>
      <c r="DC556" s="2"/>
      <c r="DD556" s="2"/>
      <c r="DE556" s="2"/>
      <c r="DF556" s="2"/>
      <c r="DG556" s="2"/>
      <c r="DH556" s="2"/>
      <c r="DI556" s="2"/>
      <c r="DJ556" s="2"/>
      <c r="DK556" s="2"/>
      <c r="DL556" s="2"/>
      <c r="DM556" s="2"/>
      <c r="DN556" s="2"/>
      <c r="DO556" s="2"/>
      <c r="DP556" s="2"/>
      <c r="DQ556" s="2"/>
      <c r="DR556" s="2"/>
      <c r="DS556" s="2"/>
      <c r="DT556" s="2"/>
      <c r="DU556" s="2"/>
      <c r="DV556" s="2"/>
      <c r="DW556" s="2"/>
      <c r="DX556" s="2"/>
      <c r="DY556" s="2"/>
      <c r="DZ556" s="2"/>
      <c r="EA556" s="2"/>
      <c r="EB556" s="2"/>
      <c r="EC556" s="2"/>
      <c r="ED556" s="2"/>
      <c r="EE556" s="2"/>
      <c r="EF556" s="2"/>
      <c r="EG556" s="2"/>
      <c r="EH556" s="2"/>
      <c r="EI556" s="2"/>
      <c r="EJ556" s="2"/>
      <c r="EK556" s="2"/>
      <c r="EL556" s="2"/>
      <c r="EM556" s="2"/>
      <c r="EN556" s="2"/>
      <c r="EO556" s="2"/>
      <c r="EP556" s="2"/>
      <c r="EQ556" s="2"/>
      <c r="ER556" s="2"/>
      <c r="ES556" s="2"/>
      <c r="ET556" s="2"/>
      <c r="EU556" s="2"/>
      <c r="EV556" s="2"/>
      <c r="EW556" s="2"/>
      <c r="EX556" s="2"/>
      <c r="EY556" s="2"/>
      <c r="EZ556" s="2"/>
      <c r="FA556" s="2"/>
      <c r="FB556" s="2"/>
      <c r="FC556" s="2"/>
      <c r="FD556" s="2"/>
      <c r="FE556" s="2"/>
      <c r="FF556" s="2"/>
      <c r="FG556" s="2"/>
      <c r="FH556" s="2"/>
      <c r="FI556" s="2"/>
      <c r="FJ556" s="2"/>
      <c r="FK556" s="2"/>
      <c r="FL556" s="2"/>
      <c r="FM556" s="2"/>
      <c r="FN556" s="2"/>
      <c r="FO556" s="2"/>
      <c r="FP556" s="2"/>
      <c r="FQ556" s="2"/>
      <c r="FR556" s="2"/>
      <c r="FS556" s="2"/>
      <c r="FT556" s="2"/>
      <c r="FU556" s="2"/>
      <c r="FV556" s="2"/>
      <c r="FW556" s="2"/>
      <c r="FX556" s="2"/>
      <c r="FY556" s="2"/>
      <c r="FZ556" s="2"/>
      <c r="GA556" s="2"/>
      <c r="GB556" s="2"/>
      <c r="GC556" s="2"/>
      <c r="GD556" s="2"/>
      <c r="GE556" s="2"/>
      <c r="GF556" s="2"/>
      <c r="GG556" s="2"/>
      <c r="GH556" s="2"/>
      <c r="GI556" s="2"/>
      <c r="GJ556" s="2"/>
      <c r="GK556" s="2"/>
      <c r="GL556" s="2"/>
      <c r="GM556" s="2"/>
      <c r="GN556" s="2"/>
      <c r="GO556" s="2"/>
      <c r="GP556" s="2"/>
      <c r="GQ556" s="2"/>
      <c r="GR556" s="2"/>
      <c r="GS556" s="2"/>
      <c r="GT556" s="2"/>
      <c r="GU556" s="2"/>
      <c r="GV556" s="2"/>
      <c r="GW556" s="2"/>
      <c r="GX556" s="2"/>
      <c r="GY556" s="2"/>
      <c r="GZ556" s="2"/>
      <c r="HA556" s="2"/>
      <c r="HB556" s="2"/>
      <c r="HC556" s="2"/>
      <c r="HD556" s="2"/>
      <c r="HE556" s="2"/>
      <c r="HF556" s="2"/>
      <c r="HG556" s="2"/>
      <c r="HH556" s="2"/>
      <c r="HI556" s="2"/>
      <c r="HJ556" s="2"/>
      <c r="HK556" s="2"/>
      <c r="HL556" s="2"/>
      <c r="HM556" s="2"/>
      <c r="HN556" s="2"/>
      <c r="HO556" s="2"/>
      <c r="HP556" s="2"/>
      <c r="HQ556" s="2"/>
      <c r="HR556" s="2"/>
      <c r="HS556" s="2"/>
      <c r="HT556" s="2"/>
      <c r="HU556" s="2"/>
      <c r="HV556" s="2"/>
      <c r="HW556" s="2"/>
      <c r="HX556" s="2"/>
      <c r="HY556" s="2"/>
      <c r="HZ556" s="2"/>
      <c r="IA556" s="2"/>
      <c r="IB556" s="2"/>
      <c r="IC556" s="2"/>
      <c r="ID556" s="2"/>
      <c r="IE556" s="2"/>
      <c r="IF556" s="2"/>
      <c r="IG556" s="2"/>
      <c r="IH556" s="2"/>
      <c r="II556" s="2"/>
      <c r="IJ556" s="2"/>
      <c r="IK556" s="2"/>
      <c r="IL556" s="2"/>
      <c r="IM556" s="2"/>
      <c r="IN556" s="2"/>
      <c r="IO556" s="2"/>
      <c r="IP556" s="2"/>
      <c r="IQ556" s="2"/>
      <c r="IR556" s="2"/>
      <c r="IS556" s="2"/>
      <c r="IT556" s="2"/>
      <c r="IU556" s="2"/>
      <c r="IV556" s="2"/>
    </row>
    <row r="557" spans="1:256" ht="45" customHeight="1" thickBot="1" x14ac:dyDescent="0.55000000000000004">
      <c r="B557" s="29"/>
      <c r="C557" s="64" t="s">
        <v>633</v>
      </c>
      <c r="D557" s="148" t="s">
        <v>634</v>
      </c>
      <c r="E557" s="79"/>
      <c r="F557" s="137"/>
      <c r="G557" s="363"/>
      <c r="H557" s="389"/>
      <c r="I557" s="108">
        <v>450</v>
      </c>
      <c r="J557" s="108">
        <v>600</v>
      </c>
      <c r="K557" s="108"/>
      <c r="L557" s="108"/>
      <c r="M557" s="389"/>
      <c r="N557" s="389"/>
      <c r="O557" s="389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  <c r="BG557" s="2"/>
      <c r="BH557" s="2"/>
      <c r="BI557" s="2"/>
      <c r="BJ557" s="2"/>
      <c r="BK557" s="2"/>
      <c r="BL557" s="2"/>
      <c r="BM557" s="2"/>
      <c r="BN557" s="2"/>
      <c r="BO557" s="2"/>
      <c r="BP557" s="2"/>
      <c r="BQ557" s="2"/>
      <c r="BR557" s="2"/>
      <c r="BS557" s="2"/>
      <c r="BT557" s="2"/>
      <c r="BU557" s="2"/>
      <c r="BV557" s="2"/>
      <c r="BW557" s="2"/>
      <c r="BX557" s="2"/>
      <c r="BY557" s="2"/>
      <c r="BZ557" s="2"/>
      <c r="CA557" s="2"/>
      <c r="CB557" s="2"/>
      <c r="CC557" s="2"/>
      <c r="CD557" s="2"/>
      <c r="CE557" s="2"/>
      <c r="CF557" s="2"/>
      <c r="CG557" s="2"/>
      <c r="CH557" s="2"/>
      <c r="CI557" s="2"/>
      <c r="CJ557" s="2"/>
      <c r="CK557" s="2"/>
      <c r="CL557" s="2"/>
      <c r="CM557" s="2"/>
      <c r="CN557" s="2"/>
      <c r="CO557" s="2"/>
      <c r="CP557" s="2"/>
      <c r="CQ557" s="2"/>
      <c r="CR557" s="2"/>
      <c r="CS557" s="2"/>
      <c r="CT557" s="2"/>
      <c r="CU557" s="2"/>
      <c r="CV557" s="2"/>
      <c r="CW557" s="2"/>
      <c r="CX557" s="2"/>
      <c r="CY557" s="2"/>
      <c r="CZ557" s="2"/>
      <c r="DA557" s="2"/>
      <c r="DB557" s="2"/>
      <c r="DC557" s="2"/>
      <c r="DD557" s="2"/>
      <c r="DE557" s="2"/>
      <c r="DF557" s="2"/>
      <c r="DG557" s="2"/>
      <c r="DH557" s="2"/>
      <c r="DI557" s="2"/>
      <c r="DJ557" s="2"/>
      <c r="DK557" s="2"/>
      <c r="DL557" s="2"/>
      <c r="DM557" s="2"/>
      <c r="DN557" s="2"/>
      <c r="DO557" s="2"/>
      <c r="DP557" s="2"/>
      <c r="DQ557" s="2"/>
      <c r="DR557" s="2"/>
      <c r="DS557" s="2"/>
      <c r="DT557" s="2"/>
      <c r="DU557" s="2"/>
      <c r="DV557" s="2"/>
      <c r="DW557" s="2"/>
      <c r="DX557" s="2"/>
      <c r="DY557" s="2"/>
      <c r="DZ557" s="2"/>
      <c r="EA557" s="2"/>
      <c r="EB557" s="2"/>
      <c r="EC557" s="2"/>
      <c r="ED557" s="2"/>
      <c r="EE557" s="2"/>
      <c r="EF557" s="2"/>
      <c r="EG557" s="2"/>
      <c r="EH557" s="2"/>
      <c r="EI557" s="2"/>
      <c r="EJ557" s="2"/>
      <c r="EK557" s="2"/>
      <c r="EL557" s="2"/>
      <c r="EM557" s="2"/>
      <c r="EN557" s="2"/>
      <c r="EO557" s="2"/>
      <c r="EP557" s="2"/>
      <c r="EQ557" s="2"/>
      <c r="ER557" s="2"/>
      <c r="ES557" s="2"/>
      <c r="ET557" s="2"/>
      <c r="EU557" s="2"/>
      <c r="EV557" s="2"/>
      <c r="EW557" s="2"/>
      <c r="EX557" s="2"/>
      <c r="EY557" s="2"/>
      <c r="EZ557" s="2"/>
      <c r="FA557" s="2"/>
      <c r="FB557" s="2"/>
      <c r="FC557" s="2"/>
      <c r="FD557" s="2"/>
      <c r="FE557" s="2"/>
      <c r="FF557" s="2"/>
      <c r="FG557" s="2"/>
      <c r="FH557" s="2"/>
      <c r="FI557" s="2"/>
      <c r="FJ557" s="2"/>
      <c r="FK557" s="2"/>
      <c r="FL557" s="2"/>
      <c r="FM557" s="2"/>
      <c r="FN557" s="2"/>
      <c r="FO557" s="2"/>
      <c r="FP557" s="2"/>
      <c r="FQ557" s="2"/>
      <c r="FR557" s="2"/>
      <c r="FS557" s="2"/>
      <c r="FT557" s="2"/>
      <c r="FU557" s="2"/>
      <c r="FV557" s="2"/>
      <c r="FW557" s="2"/>
      <c r="FX557" s="2"/>
      <c r="FY557" s="2"/>
      <c r="FZ557" s="2"/>
      <c r="GA557" s="2"/>
      <c r="GB557" s="2"/>
      <c r="GC557" s="2"/>
      <c r="GD557" s="2"/>
      <c r="GE557" s="2"/>
      <c r="GF557" s="2"/>
      <c r="GG557" s="2"/>
      <c r="GH557" s="2"/>
      <c r="GI557" s="2"/>
      <c r="GJ557" s="2"/>
      <c r="GK557" s="2"/>
      <c r="GL557" s="2"/>
      <c r="GM557" s="2"/>
      <c r="GN557" s="2"/>
      <c r="GO557" s="2"/>
      <c r="GP557" s="2"/>
      <c r="GQ557" s="2"/>
      <c r="GR557" s="2"/>
      <c r="GS557" s="2"/>
      <c r="GT557" s="2"/>
      <c r="GU557" s="2"/>
      <c r="GV557" s="2"/>
      <c r="GW557" s="2"/>
      <c r="GX557" s="2"/>
      <c r="GY557" s="2"/>
      <c r="GZ557" s="2"/>
      <c r="HA557" s="2"/>
      <c r="HB557" s="2"/>
      <c r="HC557" s="2"/>
      <c r="HD557" s="2"/>
      <c r="HE557" s="2"/>
      <c r="HF557" s="2"/>
      <c r="HG557" s="2"/>
      <c r="HH557" s="2"/>
      <c r="HI557" s="2"/>
      <c r="HJ557" s="2"/>
      <c r="HK557" s="2"/>
      <c r="HL557" s="2"/>
      <c r="HM557" s="2"/>
      <c r="HN557" s="2"/>
      <c r="HO557" s="2"/>
      <c r="HP557" s="2"/>
      <c r="HQ557" s="2"/>
      <c r="HR557" s="2"/>
      <c r="HS557" s="2"/>
      <c r="HT557" s="2"/>
      <c r="HU557" s="2"/>
      <c r="HV557" s="2"/>
      <c r="HW557" s="2"/>
      <c r="HX557" s="2"/>
      <c r="HY557" s="2"/>
      <c r="HZ557" s="2"/>
      <c r="IA557" s="2"/>
      <c r="IB557" s="2"/>
      <c r="IC557" s="2"/>
      <c r="ID557" s="2"/>
      <c r="IE557" s="2"/>
      <c r="IF557" s="2"/>
      <c r="IG557" s="2"/>
      <c r="IH557" s="2"/>
      <c r="II557" s="2"/>
      <c r="IJ557" s="2"/>
      <c r="IK557" s="2"/>
      <c r="IL557" s="2"/>
      <c r="IM557" s="2"/>
      <c r="IN557" s="2"/>
      <c r="IO557" s="2"/>
      <c r="IP557" s="2"/>
      <c r="IQ557" s="2"/>
      <c r="IR557" s="2"/>
      <c r="IS557" s="2"/>
      <c r="IT557" s="2"/>
      <c r="IU557" s="2"/>
      <c r="IV557" s="2"/>
    </row>
    <row r="558" spans="1:256" ht="45" customHeight="1" thickTop="1" thickBot="1" x14ac:dyDescent="0.55000000000000004">
      <c r="B558" s="29"/>
      <c r="C558" s="157" t="s">
        <v>635</v>
      </c>
      <c r="D558" s="158" t="s">
        <v>636</v>
      </c>
      <c r="E558" s="157"/>
      <c r="F558" s="158"/>
      <c r="G558" s="160"/>
      <c r="H558" s="160"/>
      <c r="I558" s="160">
        <f>SUM(I559,I575,I576+I572)</f>
        <v>68700</v>
      </c>
      <c r="J558" s="160">
        <f t="shared" ref="J558:O558" si="54">SUM(J559,J575,J576)</f>
        <v>115800</v>
      </c>
      <c r="K558" s="160">
        <f t="shared" si="54"/>
        <v>0</v>
      </c>
      <c r="L558" s="160">
        <f t="shared" si="54"/>
        <v>0</v>
      </c>
      <c r="M558" s="160">
        <f>SUM(M559,M575,M576)</f>
        <v>199000</v>
      </c>
      <c r="N558" s="160">
        <f t="shared" si="54"/>
        <v>49530</v>
      </c>
      <c r="O558" s="160">
        <f t="shared" si="54"/>
        <v>49530</v>
      </c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333"/>
      <c r="AJ558" s="333"/>
      <c r="AK558" s="333"/>
      <c r="AL558" s="333"/>
      <c r="AM558" s="333"/>
      <c r="AN558" s="333"/>
      <c r="AO558" s="333"/>
      <c r="AP558" s="333"/>
      <c r="AQ558" s="333"/>
      <c r="AR558" s="333"/>
      <c r="AS558" s="333"/>
      <c r="AT558" s="333"/>
      <c r="AU558" s="333"/>
      <c r="AV558" s="333"/>
      <c r="AW558" s="333"/>
      <c r="AX558" s="333"/>
      <c r="AY558" s="333"/>
      <c r="AZ558" s="333"/>
      <c r="BA558" s="333"/>
      <c r="BB558" s="333"/>
      <c r="BC558" s="333"/>
      <c r="BD558" s="333"/>
      <c r="BE558" s="333"/>
      <c r="BF558" s="333"/>
      <c r="BG558" s="333"/>
      <c r="BH558" s="333"/>
      <c r="BI558" s="333"/>
      <c r="BJ558" s="333"/>
      <c r="BK558" s="333"/>
      <c r="BL558" s="333"/>
      <c r="BM558" s="333"/>
      <c r="BN558" s="333"/>
      <c r="BO558" s="333"/>
      <c r="BP558" s="333"/>
      <c r="BQ558" s="333"/>
      <c r="BR558" s="333"/>
      <c r="BS558" s="333"/>
      <c r="BT558" s="333"/>
      <c r="BU558" s="333"/>
      <c r="BV558" s="333"/>
      <c r="BW558" s="333"/>
      <c r="BX558" s="333"/>
      <c r="BY558" s="333"/>
      <c r="BZ558" s="333"/>
      <c r="CA558" s="333"/>
      <c r="CB558" s="333"/>
      <c r="CC558" s="333"/>
      <c r="CD558" s="333"/>
      <c r="CE558" s="333"/>
      <c r="CF558" s="333"/>
      <c r="CG558" s="333"/>
      <c r="CH558" s="333"/>
      <c r="CI558" s="333"/>
      <c r="CJ558" s="333"/>
      <c r="CK558" s="333"/>
      <c r="CL558" s="333"/>
      <c r="CM558" s="333"/>
      <c r="CN558" s="333"/>
      <c r="CO558" s="333"/>
      <c r="CP558" s="333"/>
      <c r="CQ558" s="333"/>
      <c r="CR558" s="333"/>
      <c r="CS558" s="333"/>
      <c r="CT558" s="333"/>
      <c r="CU558" s="333"/>
      <c r="CV558" s="333"/>
      <c r="CW558" s="333"/>
      <c r="CX558" s="333"/>
      <c r="CY558" s="333"/>
      <c r="CZ558" s="333"/>
      <c r="DA558" s="333"/>
      <c r="DB558" s="333"/>
      <c r="DC558" s="333"/>
      <c r="DD558" s="333"/>
      <c r="DE558" s="333"/>
      <c r="DF558" s="333"/>
      <c r="DG558" s="333"/>
      <c r="DH558" s="333"/>
      <c r="DI558" s="333"/>
      <c r="DJ558" s="333"/>
      <c r="DK558" s="333"/>
      <c r="DL558" s="333"/>
      <c r="DM558" s="333"/>
      <c r="DN558" s="333"/>
      <c r="DO558" s="333"/>
      <c r="DP558" s="333"/>
      <c r="DQ558" s="333"/>
      <c r="DR558" s="333"/>
      <c r="DS558" s="333"/>
      <c r="DT558" s="333"/>
      <c r="DU558" s="333"/>
      <c r="DV558" s="333"/>
      <c r="DW558" s="333"/>
      <c r="DX558" s="333"/>
      <c r="DY558" s="333"/>
      <c r="DZ558" s="333"/>
      <c r="EA558" s="333"/>
      <c r="EB558" s="333"/>
      <c r="EC558" s="333"/>
      <c r="ED558" s="333"/>
      <c r="EE558" s="333"/>
      <c r="EF558" s="333"/>
      <c r="EG558" s="333"/>
      <c r="EH558" s="333"/>
      <c r="EI558" s="333"/>
      <c r="EJ558" s="333"/>
      <c r="EK558" s="333"/>
      <c r="EL558" s="333"/>
      <c r="EM558" s="333"/>
      <c r="EN558" s="333"/>
      <c r="EO558" s="333"/>
      <c r="EP558" s="333"/>
      <c r="EQ558" s="333"/>
      <c r="ER558" s="333"/>
      <c r="ES558" s="333"/>
      <c r="ET558" s="333"/>
      <c r="EU558" s="333"/>
      <c r="EV558" s="333"/>
      <c r="EW558" s="333"/>
      <c r="EX558" s="333"/>
      <c r="EY558" s="333"/>
      <c r="EZ558" s="333"/>
      <c r="FA558" s="333"/>
      <c r="FB558" s="333"/>
      <c r="FC558" s="333"/>
      <c r="FD558" s="333"/>
      <c r="FE558" s="333"/>
      <c r="FF558" s="333"/>
      <c r="FG558" s="333"/>
      <c r="FH558" s="333"/>
      <c r="FI558" s="333"/>
      <c r="FJ558" s="333"/>
      <c r="FK558" s="333"/>
      <c r="FL558" s="333"/>
      <c r="FM558" s="333"/>
      <c r="FN558" s="333"/>
      <c r="FO558" s="333"/>
      <c r="FP558" s="333"/>
      <c r="FQ558" s="333"/>
      <c r="FR558" s="333"/>
      <c r="FS558" s="333"/>
      <c r="FT558" s="333"/>
      <c r="FU558" s="333"/>
      <c r="FV558" s="333"/>
      <c r="FW558" s="333"/>
      <c r="FX558" s="333"/>
      <c r="FY558" s="333"/>
      <c r="FZ558" s="333"/>
      <c r="GA558" s="333"/>
      <c r="GB558" s="333"/>
      <c r="GC558" s="333"/>
      <c r="GD558" s="333"/>
      <c r="GE558" s="333"/>
      <c r="GF558" s="333"/>
      <c r="GG558" s="333"/>
      <c r="GH558" s="333"/>
      <c r="GI558" s="333"/>
      <c r="GJ558" s="333"/>
      <c r="GK558" s="333"/>
      <c r="GL558" s="333"/>
      <c r="GM558" s="333"/>
      <c r="GN558" s="333"/>
      <c r="GO558" s="333"/>
      <c r="GP558" s="333"/>
      <c r="GQ558" s="333"/>
      <c r="GR558" s="333"/>
      <c r="GS558" s="333"/>
      <c r="GT558" s="333"/>
      <c r="GU558" s="333"/>
      <c r="GV558" s="333"/>
      <c r="GW558" s="333"/>
      <c r="GX558" s="333"/>
      <c r="GY558" s="333"/>
      <c r="GZ558" s="333"/>
      <c r="HA558" s="333"/>
      <c r="HB558" s="333"/>
      <c r="HC558" s="333"/>
      <c r="HD558" s="333"/>
      <c r="HE558" s="333"/>
      <c r="HF558" s="333"/>
      <c r="HG558" s="333"/>
      <c r="HH558" s="333"/>
      <c r="HI558" s="333"/>
      <c r="HJ558" s="333"/>
      <c r="HK558" s="333"/>
      <c r="HL558" s="333"/>
      <c r="HM558" s="333"/>
      <c r="HN558" s="333"/>
      <c r="HO558" s="333"/>
      <c r="HP558" s="333"/>
      <c r="HQ558" s="333"/>
      <c r="HR558" s="333"/>
      <c r="HS558" s="333"/>
      <c r="HT558" s="333"/>
      <c r="HU558" s="333"/>
      <c r="HV558" s="333"/>
      <c r="HW558" s="333"/>
      <c r="HX558" s="333"/>
      <c r="HY558" s="333"/>
      <c r="HZ558" s="333"/>
      <c r="IA558" s="333"/>
      <c r="IB558" s="333"/>
      <c r="IC558" s="333"/>
      <c r="ID558" s="333"/>
      <c r="IE558" s="333"/>
      <c r="IF558" s="333"/>
      <c r="IG558" s="333"/>
      <c r="IH558" s="333"/>
      <c r="II558" s="333"/>
      <c r="IJ558" s="333"/>
      <c r="IK558" s="333"/>
      <c r="IL558" s="333"/>
      <c r="IM558" s="333"/>
      <c r="IN558" s="333"/>
      <c r="IO558" s="333"/>
      <c r="IP558" s="333"/>
      <c r="IQ558" s="333"/>
      <c r="IR558" s="333"/>
      <c r="IS558" s="333"/>
      <c r="IT558" s="333"/>
      <c r="IU558" s="333"/>
      <c r="IV558" s="333"/>
    </row>
    <row r="559" spans="1:256" ht="45" customHeight="1" thickTop="1" x14ac:dyDescent="0.5">
      <c r="B559" s="29"/>
      <c r="C559" s="50" t="s">
        <v>637</v>
      </c>
      <c r="D559" s="192" t="s">
        <v>638</v>
      </c>
      <c r="E559" s="179"/>
      <c r="F559" s="181"/>
      <c r="G559" s="380"/>
      <c r="H559" s="53"/>
      <c r="I559" s="53">
        <f>SUM(I560:I572)</f>
        <v>6200</v>
      </c>
      <c r="J559" s="53">
        <f>SUM(J560:J572)</f>
        <v>7000</v>
      </c>
      <c r="K559" s="53">
        <f t="shared" ref="K559:M559" si="55">SUM(K560:K572)</f>
        <v>0</v>
      </c>
      <c r="L559" s="53">
        <f t="shared" si="55"/>
        <v>0</v>
      </c>
      <c r="M559" s="53">
        <f t="shared" si="55"/>
        <v>250</v>
      </c>
      <c r="N559" s="53"/>
      <c r="O559" s="53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  <c r="BC559" s="2"/>
      <c r="BD559" s="2"/>
      <c r="BE559" s="2"/>
      <c r="BF559" s="2"/>
      <c r="BG559" s="2"/>
      <c r="BH559" s="2"/>
      <c r="BI559" s="2"/>
      <c r="BJ559" s="2"/>
      <c r="BK559" s="2"/>
      <c r="BL559" s="2"/>
      <c r="BM559" s="2"/>
      <c r="BN559" s="2"/>
      <c r="BO559" s="2"/>
      <c r="BP559" s="2"/>
      <c r="BQ559" s="2"/>
      <c r="BR559" s="2"/>
      <c r="BS559" s="2"/>
      <c r="BT559" s="2"/>
      <c r="BU559" s="2"/>
      <c r="BV559" s="2"/>
      <c r="BW559" s="2"/>
      <c r="BX559" s="2"/>
      <c r="BY559" s="2"/>
      <c r="BZ559" s="2"/>
      <c r="CA559" s="2"/>
      <c r="CB559" s="2"/>
      <c r="CC559" s="2"/>
      <c r="CD559" s="2"/>
      <c r="CE559" s="2"/>
      <c r="CF559" s="2"/>
      <c r="CG559" s="2"/>
      <c r="CH559" s="2"/>
      <c r="CI559" s="2"/>
      <c r="CJ559" s="2"/>
      <c r="CK559" s="2"/>
      <c r="CL559" s="2"/>
      <c r="CM559" s="2"/>
      <c r="CN559" s="2"/>
      <c r="CO559" s="2"/>
      <c r="CP559" s="2"/>
      <c r="CQ559" s="2"/>
      <c r="CR559" s="2"/>
      <c r="CS559" s="2"/>
      <c r="CT559" s="2"/>
      <c r="CU559" s="2"/>
      <c r="CV559" s="2"/>
      <c r="CW559" s="2"/>
      <c r="CX559" s="2"/>
      <c r="CY559" s="2"/>
      <c r="CZ559" s="2"/>
      <c r="DA559" s="2"/>
      <c r="DB559" s="2"/>
      <c r="DC559" s="2"/>
      <c r="DD559" s="2"/>
      <c r="DE559" s="2"/>
      <c r="DF559" s="2"/>
      <c r="DG559" s="2"/>
      <c r="DH559" s="2"/>
      <c r="DI559" s="2"/>
      <c r="DJ559" s="2"/>
      <c r="DK559" s="2"/>
      <c r="DL559" s="2"/>
      <c r="DM559" s="2"/>
      <c r="DN559" s="2"/>
      <c r="DO559" s="2"/>
      <c r="DP559" s="2"/>
      <c r="DQ559" s="2"/>
      <c r="DR559" s="2"/>
      <c r="DS559" s="2"/>
      <c r="DT559" s="2"/>
      <c r="DU559" s="2"/>
      <c r="DV559" s="2"/>
      <c r="DW559" s="2"/>
      <c r="DX559" s="2"/>
      <c r="DY559" s="2"/>
      <c r="DZ559" s="2"/>
      <c r="EA559" s="2"/>
      <c r="EB559" s="2"/>
      <c r="EC559" s="2"/>
      <c r="ED559" s="2"/>
      <c r="EE559" s="2"/>
      <c r="EF559" s="2"/>
      <c r="EG559" s="2"/>
      <c r="EH559" s="2"/>
      <c r="EI559" s="2"/>
      <c r="EJ559" s="2"/>
      <c r="EK559" s="2"/>
      <c r="EL559" s="2"/>
      <c r="EM559" s="2"/>
      <c r="EN559" s="2"/>
      <c r="EO559" s="2"/>
      <c r="EP559" s="2"/>
      <c r="EQ559" s="2"/>
      <c r="ER559" s="2"/>
      <c r="ES559" s="2"/>
      <c r="ET559" s="2"/>
      <c r="EU559" s="2"/>
      <c r="EV559" s="2"/>
      <c r="EW559" s="2"/>
      <c r="EX559" s="2"/>
      <c r="EY559" s="2"/>
      <c r="EZ559" s="2"/>
      <c r="FA559" s="2"/>
      <c r="FB559" s="2"/>
      <c r="FC559" s="2"/>
      <c r="FD559" s="2"/>
      <c r="FE559" s="2"/>
      <c r="FF559" s="2"/>
      <c r="FG559" s="2"/>
      <c r="FH559" s="2"/>
      <c r="FI559" s="2"/>
      <c r="FJ559" s="2"/>
      <c r="FK559" s="2"/>
      <c r="FL559" s="2"/>
      <c r="FM559" s="2"/>
      <c r="FN559" s="2"/>
      <c r="FO559" s="2"/>
      <c r="FP559" s="2"/>
      <c r="FQ559" s="2"/>
      <c r="FR559" s="2"/>
      <c r="FS559" s="2"/>
      <c r="FT559" s="2"/>
      <c r="FU559" s="2"/>
      <c r="FV559" s="2"/>
      <c r="FW559" s="2"/>
      <c r="FX559" s="2"/>
      <c r="FY559" s="2"/>
      <c r="FZ559" s="2"/>
      <c r="GA559" s="2"/>
      <c r="GB559" s="2"/>
      <c r="GC559" s="2"/>
      <c r="GD559" s="2"/>
      <c r="GE559" s="2"/>
      <c r="GF559" s="2"/>
      <c r="GG559" s="2"/>
      <c r="GH559" s="2"/>
      <c r="GI559" s="2"/>
      <c r="GJ559" s="2"/>
      <c r="GK559" s="2"/>
      <c r="GL559" s="2"/>
      <c r="GM559" s="2"/>
      <c r="GN559" s="2"/>
      <c r="GO559" s="2"/>
      <c r="GP559" s="2"/>
      <c r="GQ559" s="2"/>
      <c r="GR559" s="2"/>
      <c r="GS559" s="2"/>
      <c r="GT559" s="2"/>
      <c r="GU559" s="2"/>
      <c r="GV559" s="2"/>
      <c r="GW559" s="2"/>
      <c r="GX559" s="2"/>
      <c r="GY559" s="2"/>
      <c r="GZ559" s="2"/>
      <c r="HA559" s="2"/>
      <c r="HB559" s="2"/>
      <c r="HC559" s="2"/>
      <c r="HD559" s="2"/>
      <c r="HE559" s="2"/>
      <c r="HF559" s="2"/>
      <c r="HG559" s="2"/>
      <c r="HH559" s="2"/>
      <c r="HI559" s="2"/>
      <c r="HJ559" s="2"/>
      <c r="HK559" s="2"/>
      <c r="HL559" s="2"/>
      <c r="HM559" s="2"/>
      <c r="HN559" s="2"/>
      <c r="HO559" s="2"/>
      <c r="HP559" s="2"/>
      <c r="HQ559" s="2"/>
      <c r="HR559" s="2"/>
      <c r="HS559" s="2"/>
      <c r="HT559" s="2"/>
      <c r="HU559" s="2"/>
      <c r="HV559" s="2"/>
      <c r="HW559" s="2"/>
      <c r="HX559" s="2"/>
      <c r="HY559" s="2"/>
      <c r="HZ559" s="2"/>
      <c r="IA559" s="2"/>
      <c r="IB559" s="2"/>
      <c r="IC559" s="2"/>
      <c r="ID559" s="2"/>
      <c r="IE559" s="2"/>
      <c r="IF559" s="2"/>
      <c r="IG559" s="2"/>
      <c r="IH559" s="2"/>
      <c r="II559" s="2"/>
      <c r="IJ559" s="2"/>
      <c r="IK559" s="2"/>
      <c r="IL559" s="2"/>
      <c r="IM559" s="2"/>
      <c r="IN559" s="2"/>
      <c r="IO559" s="2"/>
      <c r="IP559" s="2"/>
      <c r="IQ559" s="2"/>
      <c r="IR559" s="2"/>
      <c r="IS559" s="2"/>
      <c r="IT559" s="2"/>
      <c r="IU559" s="2"/>
      <c r="IV559" s="2"/>
    </row>
    <row r="560" spans="1:256" ht="45" customHeight="1" x14ac:dyDescent="0.5">
      <c r="B560" s="29"/>
      <c r="C560" s="56"/>
      <c r="D560" s="142"/>
      <c r="E560" s="55" t="s">
        <v>19</v>
      </c>
      <c r="F560" s="143" t="s">
        <v>639</v>
      </c>
      <c r="G560" s="357"/>
      <c r="H560" s="85"/>
      <c r="I560" s="85">
        <v>2300</v>
      </c>
      <c r="J560" s="85">
        <v>2000</v>
      </c>
      <c r="K560" s="85"/>
      <c r="L560" s="85"/>
      <c r="M560" s="85">
        <v>250</v>
      </c>
      <c r="N560" s="85"/>
      <c r="O560" s="85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  <c r="BF560" s="2"/>
      <c r="BG560" s="2"/>
      <c r="BH560" s="2"/>
      <c r="BI560" s="2"/>
      <c r="BJ560" s="2"/>
      <c r="BK560" s="2"/>
      <c r="BL560" s="2"/>
      <c r="BM560" s="2"/>
      <c r="BN560" s="2"/>
      <c r="BO560" s="2"/>
      <c r="BP560" s="2"/>
      <c r="BQ560" s="2"/>
      <c r="BR560" s="2"/>
      <c r="BS560" s="2"/>
      <c r="BT560" s="2"/>
      <c r="BU560" s="2"/>
      <c r="BV560" s="2"/>
      <c r="BW560" s="2"/>
      <c r="BX560" s="2"/>
      <c r="BY560" s="2"/>
      <c r="BZ560" s="2"/>
      <c r="CA560" s="2"/>
      <c r="CB560" s="2"/>
      <c r="CC560" s="2"/>
      <c r="CD560" s="2"/>
      <c r="CE560" s="2"/>
      <c r="CF560" s="2"/>
      <c r="CG560" s="2"/>
      <c r="CH560" s="2"/>
      <c r="CI560" s="2"/>
      <c r="CJ560" s="2"/>
      <c r="CK560" s="2"/>
      <c r="CL560" s="2"/>
      <c r="CM560" s="2"/>
      <c r="CN560" s="2"/>
      <c r="CO560" s="2"/>
      <c r="CP560" s="2"/>
      <c r="CQ560" s="2"/>
      <c r="CR560" s="2"/>
      <c r="CS560" s="2"/>
      <c r="CT560" s="2"/>
      <c r="CU560" s="2"/>
      <c r="CV560" s="2"/>
      <c r="CW560" s="2"/>
      <c r="CX560" s="2"/>
      <c r="CY560" s="2"/>
      <c r="CZ560" s="2"/>
      <c r="DA560" s="2"/>
      <c r="DB560" s="2"/>
      <c r="DC560" s="2"/>
      <c r="DD560" s="2"/>
      <c r="DE560" s="2"/>
      <c r="DF560" s="2"/>
      <c r="DG560" s="2"/>
      <c r="DH560" s="2"/>
      <c r="DI560" s="2"/>
      <c r="DJ560" s="2"/>
      <c r="DK560" s="2"/>
      <c r="DL560" s="2"/>
      <c r="DM560" s="2"/>
      <c r="DN560" s="2"/>
      <c r="DO560" s="2"/>
      <c r="DP560" s="2"/>
      <c r="DQ560" s="2"/>
      <c r="DR560" s="2"/>
      <c r="DS560" s="2"/>
      <c r="DT560" s="2"/>
      <c r="DU560" s="2"/>
      <c r="DV560" s="2"/>
      <c r="DW560" s="2"/>
      <c r="DX560" s="2"/>
      <c r="DY560" s="2"/>
      <c r="DZ560" s="2"/>
      <c r="EA560" s="2"/>
      <c r="EB560" s="2"/>
      <c r="EC560" s="2"/>
      <c r="ED560" s="2"/>
      <c r="EE560" s="2"/>
      <c r="EF560" s="2"/>
      <c r="EG560" s="2"/>
      <c r="EH560" s="2"/>
      <c r="EI560" s="2"/>
      <c r="EJ560" s="2"/>
      <c r="EK560" s="2"/>
      <c r="EL560" s="2"/>
      <c r="EM560" s="2"/>
      <c r="EN560" s="2"/>
      <c r="EO560" s="2"/>
      <c r="EP560" s="2"/>
      <c r="EQ560" s="2"/>
      <c r="ER560" s="2"/>
      <c r="ES560" s="2"/>
      <c r="ET560" s="2"/>
      <c r="EU560" s="2"/>
      <c r="EV560" s="2"/>
      <c r="EW560" s="2"/>
      <c r="EX560" s="2"/>
      <c r="EY560" s="2"/>
      <c r="EZ560" s="2"/>
      <c r="FA560" s="2"/>
      <c r="FB560" s="2"/>
      <c r="FC560" s="2"/>
      <c r="FD560" s="2"/>
      <c r="FE560" s="2"/>
      <c r="FF560" s="2"/>
      <c r="FG560" s="2"/>
      <c r="FH560" s="2"/>
      <c r="FI560" s="2"/>
      <c r="FJ560" s="2"/>
      <c r="FK560" s="2"/>
      <c r="FL560" s="2"/>
      <c r="FM560" s="2"/>
      <c r="FN560" s="2"/>
      <c r="FO560" s="2"/>
      <c r="FP560" s="2"/>
      <c r="FQ560" s="2"/>
      <c r="FR560" s="2"/>
      <c r="FS560" s="2"/>
      <c r="FT560" s="2"/>
      <c r="FU560" s="2"/>
      <c r="FV560" s="2"/>
      <c r="FW560" s="2"/>
      <c r="FX560" s="2"/>
      <c r="FY560" s="2"/>
      <c r="FZ560" s="2"/>
      <c r="GA560" s="2"/>
      <c r="GB560" s="2"/>
      <c r="GC560" s="2"/>
      <c r="GD560" s="2"/>
      <c r="GE560" s="2"/>
      <c r="GF560" s="2"/>
      <c r="GG560" s="2"/>
      <c r="GH560" s="2"/>
      <c r="GI560" s="2"/>
      <c r="GJ560" s="2"/>
      <c r="GK560" s="2"/>
      <c r="GL560" s="2"/>
      <c r="GM560" s="2"/>
      <c r="GN560" s="2"/>
      <c r="GO560" s="2"/>
      <c r="GP560" s="2"/>
      <c r="GQ560" s="2"/>
      <c r="GR560" s="2"/>
      <c r="GS560" s="2"/>
      <c r="GT560" s="2"/>
      <c r="GU560" s="2"/>
      <c r="GV560" s="2"/>
      <c r="GW560" s="2"/>
      <c r="GX560" s="2"/>
      <c r="GY560" s="2"/>
      <c r="GZ560" s="2"/>
      <c r="HA560" s="2"/>
      <c r="HB560" s="2"/>
      <c r="HC560" s="2"/>
      <c r="HD560" s="2"/>
      <c r="HE560" s="2"/>
      <c r="HF560" s="2"/>
      <c r="HG560" s="2"/>
      <c r="HH560" s="2"/>
      <c r="HI560" s="2"/>
      <c r="HJ560" s="2"/>
      <c r="HK560" s="2"/>
      <c r="HL560" s="2"/>
      <c r="HM560" s="2"/>
      <c r="HN560" s="2"/>
      <c r="HO560" s="2"/>
      <c r="HP560" s="2"/>
      <c r="HQ560" s="2"/>
      <c r="HR560" s="2"/>
      <c r="HS560" s="2"/>
      <c r="HT560" s="2"/>
      <c r="HU560" s="2"/>
      <c r="HV560" s="2"/>
      <c r="HW560" s="2"/>
      <c r="HX560" s="2"/>
      <c r="HY560" s="2"/>
      <c r="HZ560" s="2"/>
      <c r="IA560" s="2"/>
      <c r="IB560" s="2"/>
      <c r="IC560" s="2"/>
      <c r="ID560" s="2"/>
      <c r="IE560" s="2"/>
      <c r="IF560" s="2"/>
      <c r="IG560" s="2"/>
      <c r="IH560" s="2"/>
      <c r="II560" s="2"/>
      <c r="IJ560" s="2"/>
      <c r="IK560" s="2"/>
      <c r="IL560" s="2"/>
      <c r="IM560" s="2"/>
      <c r="IN560" s="2"/>
      <c r="IO560" s="2"/>
      <c r="IP560" s="2"/>
      <c r="IQ560" s="2"/>
      <c r="IR560" s="2"/>
      <c r="IS560" s="2"/>
      <c r="IT560" s="2"/>
      <c r="IU560" s="2"/>
      <c r="IV560" s="2"/>
    </row>
    <row r="561" spans="1:256" ht="45" hidden="1" customHeight="1" x14ac:dyDescent="0.5">
      <c r="B561" s="29"/>
      <c r="C561" s="56"/>
      <c r="D561" s="142"/>
      <c r="E561" s="55" t="s">
        <v>21</v>
      </c>
      <c r="F561" s="143" t="s">
        <v>640</v>
      </c>
      <c r="G561" s="357"/>
      <c r="H561" s="85"/>
      <c r="I561" s="85"/>
      <c r="J561" s="85"/>
      <c r="K561" s="85"/>
      <c r="L561" s="85"/>
      <c r="M561" s="85"/>
      <c r="N561" s="85"/>
      <c r="O561" s="85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  <c r="BF561" s="2"/>
      <c r="BG561" s="2"/>
      <c r="BH561" s="2"/>
      <c r="BI561" s="2"/>
      <c r="BJ561" s="2"/>
      <c r="BK561" s="2"/>
      <c r="BL561" s="2"/>
      <c r="BM561" s="2"/>
      <c r="BN561" s="2"/>
      <c r="BO561" s="2"/>
      <c r="BP561" s="2"/>
      <c r="BQ561" s="2"/>
      <c r="BR561" s="2"/>
      <c r="BS561" s="2"/>
      <c r="BT561" s="2"/>
      <c r="BU561" s="2"/>
      <c r="BV561" s="2"/>
      <c r="BW561" s="2"/>
      <c r="BX561" s="2"/>
      <c r="BY561" s="2"/>
      <c r="BZ561" s="2"/>
      <c r="CA561" s="2"/>
      <c r="CB561" s="2"/>
      <c r="CC561" s="2"/>
      <c r="CD561" s="2"/>
      <c r="CE561" s="2"/>
      <c r="CF561" s="2"/>
      <c r="CG561" s="2"/>
      <c r="CH561" s="2"/>
      <c r="CI561" s="2"/>
      <c r="CJ561" s="2"/>
      <c r="CK561" s="2"/>
      <c r="CL561" s="2"/>
      <c r="CM561" s="2"/>
      <c r="CN561" s="2"/>
      <c r="CO561" s="2"/>
      <c r="CP561" s="2"/>
      <c r="CQ561" s="2"/>
      <c r="CR561" s="2"/>
      <c r="CS561" s="2"/>
      <c r="CT561" s="2"/>
      <c r="CU561" s="2"/>
      <c r="CV561" s="2"/>
      <c r="CW561" s="2"/>
      <c r="CX561" s="2"/>
      <c r="CY561" s="2"/>
      <c r="CZ561" s="2"/>
      <c r="DA561" s="2"/>
      <c r="DB561" s="2"/>
      <c r="DC561" s="2"/>
      <c r="DD561" s="2"/>
      <c r="DE561" s="2"/>
      <c r="DF561" s="2"/>
      <c r="DG561" s="2"/>
      <c r="DH561" s="2"/>
      <c r="DI561" s="2"/>
      <c r="DJ561" s="2"/>
      <c r="DK561" s="2"/>
      <c r="DL561" s="2"/>
      <c r="DM561" s="2"/>
      <c r="DN561" s="2"/>
      <c r="DO561" s="2"/>
      <c r="DP561" s="2"/>
      <c r="DQ561" s="2"/>
      <c r="DR561" s="2"/>
      <c r="DS561" s="2"/>
      <c r="DT561" s="2"/>
      <c r="DU561" s="2"/>
      <c r="DV561" s="2"/>
      <c r="DW561" s="2"/>
      <c r="DX561" s="2"/>
      <c r="DY561" s="2"/>
      <c r="DZ561" s="2"/>
      <c r="EA561" s="2"/>
      <c r="EB561" s="2"/>
      <c r="EC561" s="2"/>
      <c r="ED561" s="2"/>
      <c r="EE561" s="2"/>
      <c r="EF561" s="2"/>
      <c r="EG561" s="2"/>
      <c r="EH561" s="2"/>
      <c r="EI561" s="2"/>
      <c r="EJ561" s="2"/>
      <c r="EK561" s="2"/>
      <c r="EL561" s="2"/>
      <c r="EM561" s="2"/>
      <c r="EN561" s="2"/>
      <c r="EO561" s="2"/>
      <c r="EP561" s="2"/>
      <c r="EQ561" s="2"/>
      <c r="ER561" s="2"/>
      <c r="ES561" s="2"/>
      <c r="ET561" s="2"/>
      <c r="EU561" s="2"/>
      <c r="EV561" s="2"/>
      <c r="EW561" s="2"/>
      <c r="EX561" s="2"/>
      <c r="EY561" s="2"/>
      <c r="EZ561" s="2"/>
      <c r="FA561" s="2"/>
      <c r="FB561" s="2"/>
      <c r="FC561" s="2"/>
      <c r="FD561" s="2"/>
      <c r="FE561" s="2"/>
      <c r="FF561" s="2"/>
      <c r="FG561" s="2"/>
      <c r="FH561" s="2"/>
      <c r="FI561" s="2"/>
      <c r="FJ561" s="2"/>
      <c r="FK561" s="2"/>
      <c r="FL561" s="2"/>
      <c r="FM561" s="2"/>
      <c r="FN561" s="2"/>
      <c r="FO561" s="2"/>
      <c r="FP561" s="2"/>
      <c r="FQ561" s="2"/>
      <c r="FR561" s="2"/>
      <c r="FS561" s="2"/>
      <c r="FT561" s="2"/>
      <c r="FU561" s="2"/>
      <c r="FV561" s="2"/>
      <c r="FW561" s="2"/>
      <c r="FX561" s="2"/>
      <c r="FY561" s="2"/>
      <c r="FZ561" s="2"/>
      <c r="GA561" s="2"/>
      <c r="GB561" s="2"/>
      <c r="GC561" s="2"/>
      <c r="GD561" s="2"/>
      <c r="GE561" s="2"/>
      <c r="GF561" s="2"/>
      <c r="GG561" s="2"/>
      <c r="GH561" s="2"/>
      <c r="GI561" s="2"/>
      <c r="GJ561" s="2"/>
      <c r="GK561" s="2"/>
      <c r="GL561" s="2"/>
      <c r="GM561" s="2"/>
      <c r="GN561" s="2"/>
      <c r="GO561" s="2"/>
      <c r="GP561" s="2"/>
      <c r="GQ561" s="2"/>
      <c r="GR561" s="2"/>
      <c r="GS561" s="2"/>
      <c r="GT561" s="2"/>
      <c r="GU561" s="2"/>
      <c r="GV561" s="2"/>
      <c r="GW561" s="2"/>
      <c r="GX561" s="2"/>
      <c r="GY561" s="2"/>
      <c r="GZ561" s="2"/>
      <c r="HA561" s="2"/>
      <c r="HB561" s="2"/>
      <c r="HC561" s="2"/>
      <c r="HD561" s="2"/>
      <c r="HE561" s="2"/>
      <c r="HF561" s="2"/>
      <c r="HG561" s="2"/>
      <c r="HH561" s="2"/>
      <c r="HI561" s="2"/>
      <c r="HJ561" s="2"/>
      <c r="HK561" s="2"/>
      <c r="HL561" s="2"/>
      <c r="HM561" s="2"/>
      <c r="HN561" s="2"/>
      <c r="HO561" s="2"/>
      <c r="HP561" s="2"/>
      <c r="HQ561" s="2"/>
      <c r="HR561" s="2"/>
      <c r="HS561" s="2"/>
      <c r="HT561" s="2"/>
      <c r="HU561" s="2"/>
      <c r="HV561" s="2"/>
      <c r="HW561" s="2"/>
      <c r="HX561" s="2"/>
      <c r="HY561" s="2"/>
      <c r="HZ561" s="2"/>
      <c r="IA561" s="2"/>
      <c r="IB561" s="2"/>
      <c r="IC561" s="2"/>
      <c r="ID561" s="2"/>
      <c r="IE561" s="2"/>
      <c r="IF561" s="2"/>
      <c r="IG561" s="2"/>
      <c r="IH561" s="2"/>
      <c r="II561" s="2"/>
      <c r="IJ561" s="2"/>
      <c r="IK561" s="2"/>
      <c r="IL561" s="2"/>
      <c r="IM561" s="2"/>
      <c r="IN561" s="2"/>
      <c r="IO561" s="2"/>
      <c r="IP561" s="2"/>
      <c r="IQ561" s="2"/>
      <c r="IR561" s="2"/>
      <c r="IS561" s="2"/>
      <c r="IT561" s="2"/>
      <c r="IU561" s="2"/>
      <c r="IV561" s="2"/>
    </row>
    <row r="562" spans="1:256" ht="45" hidden="1" customHeight="1" x14ac:dyDescent="0.5">
      <c r="B562" s="124"/>
      <c r="C562" s="56"/>
      <c r="D562" s="142"/>
      <c r="E562" s="55" t="s">
        <v>77</v>
      </c>
      <c r="F562" s="143" t="s">
        <v>641</v>
      </c>
      <c r="G562" s="357"/>
      <c r="H562" s="85"/>
      <c r="I562" s="85"/>
      <c r="J562" s="85"/>
      <c r="K562" s="85"/>
      <c r="L562" s="85"/>
      <c r="M562" s="85"/>
      <c r="N562" s="85"/>
      <c r="O562" s="85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2"/>
      <c r="BI562" s="2"/>
      <c r="BJ562" s="2"/>
      <c r="BK562" s="2"/>
      <c r="BL562" s="2"/>
      <c r="BM562" s="2"/>
      <c r="BN562" s="2"/>
      <c r="BO562" s="2"/>
      <c r="BP562" s="2"/>
      <c r="BQ562" s="2"/>
      <c r="BR562" s="2"/>
      <c r="BS562" s="2"/>
      <c r="BT562" s="2"/>
      <c r="BU562" s="2"/>
      <c r="BV562" s="2"/>
      <c r="BW562" s="2"/>
      <c r="BX562" s="2"/>
      <c r="BY562" s="2"/>
      <c r="BZ562" s="2"/>
      <c r="CA562" s="2"/>
      <c r="CB562" s="2"/>
      <c r="CC562" s="2"/>
      <c r="CD562" s="2"/>
      <c r="CE562" s="2"/>
      <c r="CF562" s="2"/>
      <c r="CG562" s="2"/>
      <c r="CH562" s="2"/>
      <c r="CI562" s="2"/>
      <c r="CJ562" s="2"/>
      <c r="CK562" s="2"/>
      <c r="CL562" s="2"/>
      <c r="CM562" s="2"/>
      <c r="CN562" s="2"/>
      <c r="CO562" s="2"/>
      <c r="CP562" s="2"/>
      <c r="CQ562" s="2"/>
      <c r="CR562" s="2"/>
      <c r="CS562" s="2"/>
      <c r="CT562" s="2"/>
      <c r="CU562" s="2"/>
      <c r="CV562" s="2"/>
      <c r="CW562" s="2"/>
      <c r="CX562" s="2"/>
      <c r="CY562" s="2"/>
      <c r="CZ562" s="2"/>
      <c r="DA562" s="2"/>
      <c r="DB562" s="2"/>
      <c r="DC562" s="2"/>
      <c r="DD562" s="2"/>
      <c r="DE562" s="2"/>
      <c r="DF562" s="2"/>
      <c r="DG562" s="2"/>
      <c r="DH562" s="2"/>
      <c r="DI562" s="2"/>
      <c r="DJ562" s="2"/>
      <c r="DK562" s="2"/>
      <c r="DL562" s="2"/>
      <c r="DM562" s="2"/>
      <c r="DN562" s="2"/>
      <c r="DO562" s="2"/>
      <c r="DP562" s="2"/>
      <c r="DQ562" s="2"/>
      <c r="DR562" s="2"/>
      <c r="DS562" s="2"/>
      <c r="DT562" s="2"/>
      <c r="DU562" s="2"/>
      <c r="DV562" s="2"/>
      <c r="DW562" s="2"/>
      <c r="DX562" s="2"/>
      <c r="DY562" s="2"/>
      <c r="DZ562" s="2"/>
      <c r="EA562" s="2"/>
      <c r="EB562" s="2"/>
      <c r="EC562" s="2"/>
      <c r="ED562" s="2"/>
      <c r="EE562" s="2"/>
      <c r="EF562" s="2"/>
      <c r="EG562" s="2"/>
      <c r="EH562" s="2"/>
      <c r="EI562" s="2"/>
      <c r="EJ562" s="2"/>
      <c r="EK562" s="2"/>
      <c r="EL562" s="2"/>
      <c r="EM562" s="2"/>
      <c r="EN562" s="2"/>
      <c r="EO562" s="2"/>
      <c r="EP562" s="2"/>
      <c r="EQ562" s="2"/>
      <c r="ER562" s="2"/>
      <c r="ES562" s="2"/>
      <c r="ET562" s="2"/>
      <c r="EU562" s="2"/>
      <c r="EV562" s="2"/>
      <c r="EW562" s="2"/>
      <c r="EX562" s="2"/>
      <c r="EY562" s="2"/>
      <c r="EZ562" s="2"/>
      <c r="FA562" s="2"/>
      <c r="FB562" s="2"/>
      <c r="FC562" s="2"/>
      <c r="FD562" s="2"/>
      <c r="FE562" s="2"/>
      <c r="FF562" s="2"/>
      <c r="FG562" s="2"/>
      <c r="FH562" s="2"/>
      <c r="FI562" s="2"/>
      <c r="FJ562" s="2"/>
      <c r="FK562" s="2"/>
      <c r="FL562" s="2"/>
      <c r="FM562" s="2"/>
      <c r="FN562" s="2"/>
      <c r="FO562" s="2"/>
      <c r="FP562" s="2"/>
      <c r="FQ562" s="2"/>
      <c r="FR562" s="2"/>
      <c r="FS562" s="2"/>
      <c r="FT562" s="2"/>
      <c r="FU562" s="2"/>
      <c r="FV562" s="2"/>
      <c r="FW562" s="2"/>
      <c r="FX562" s="2"/>
      <c r="FY562" s="2"/>
      <c r="FZ562" s="2"/>
      <c r="GA562" s="2"/>
      <c r="GB562" s="2"/>
      <c r="GC562" s="2"/>
      <c r="GD562" s="2"/>
      <c r="GE562" s="2"/>
      <c r="GF562" s="2"/>
      <c r="GG562" s="2"/>
      <c r="GH562" s="2"/>
      <c r="GI562" s="2"/>
      <c r="GJ562" s="2"/>
      <c r="GK562" s="2"/>
      <c r="GL562" s="2"/>
      <c r="GM562" s="2"/>
      <c r="GN562" s="2"/>
      <c r="GO562" s="2"/>
      <c r="GP562" s="2"/>
      <c r="GQ562" s="2"/>
      <c r="GR562" s="2"/>
      <c r="GS562" s="2"/>
      <c r="GT562" s="2"/>
      <c r="GU562" s="2"/>
      <c r="GV562" s="2"/>
      <c r="GW562" s="2"/>
      <c r="GX562" s="2"/>
      <c r="GY562" s="2"/>
      <c r="GZ562" s="2"/>
      <c r="HA562" s="2"/>
      <c r="HB562" s="2"/>
      <c r="HC562" s="2"/>
      <c r="HD562" s="2"/>
      <c r="HE562" s="2"/>
      <c r="HF562" s="2"/>
      <c r="HG562" s="2"/>
      <c r="HH562" s="2"/>
      <c r="HI562" s="2"/>
      <c r="HJ562" s="2"/>
      <c r="HK562" s="2"/>
      <c r="HL562" s="2"/>
      <c r="HM562" s="2"/>
      <c r="HN562" s="2"/>
      <c r="HO562" s="2"/>
      <c r="HP562" s="2"/>
      <c r="HQ562" s="2"/>
      <c r="HR562" s="2"/>
      <c r="HS562" s="2"/>
      <c r="HT562" s="2"/>
      <c r="HU562" s="2"/>
      <c r="HV562" s="2"/>
      <c r="HW562" s="2"/>
      <c r="HX562" s="2"/>
      <c r="HY562" s="2"/>
      <c r="HZ562" s="2"/>
      <c r="IA562" s="2"/>
      <c r="IB562" s="2"/>
      <c r="IC562" s="2"/>
      <c r="ID562" s="2"/>
      <c r="IE562" s="2"/>
      <c r="IF562" s="2"/>
      <c r="IG562" s="2"/>
      <c r="IH562" s="2"/>
      <c r="II562" s="2"/>
      <c r="IJ562" s="2"/>
      <c r="IK562" s="2"/>
      <c r="IL562" s="2"/>
      <c r="IM562" s="2"/>
      <c r="IN562" s="2"/>
      <c r="IO562" s="2"/>
      <c r="IP562" s="2"/>
      <c r="IQ562" s="2"/>
      <c r="IR562" s="2"/>
      <c r="IS562" s="2"/>
      <c r="IT562" s="2"/>
      <c r="IU562" s="2"/>
      <c r="IV562" s="2"/>
    </row>
    <row r="563" spans="1:256" ht="45" hidden="1" customHeight="1" x14ac:dyDescent="0.5">
      <c r="A563" s="62">
        <v>27</v>
      </c>
      <c r="B563" s="29"/>
      <c r="C563" s="56"/>
      <c r="D563" s="142"/>
      <c r="E563" s="55" t="s">
        <v>23</v>
      </c>
      <c r="F563" s="143" t="s">
        <v>642</v>
      </c>
      <c r="G563" s="357"/>
      <c r="H563" s="85"/>
      <c r="I563" s="85"/>
      <c r="J563" s="85"/>
      <c r="K563" s="85"/>
      <c r="L563" s="85"/>
      <c r="M563" s="85"/>
      <c r="N563" s="85"/>
      <c r="O563" s="85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  <c r="BI563" s="2"/>
      <c r="BJ563" s="2"/>
      <c r="BK563" s="2"/>
      <c r="BL563" s="2"/>
      <c r="BM563" s="2"/>
      <c r="BN563" s="2"/>
      <c r="BO563" s="2"/>
      <c r="BP563" s="2"/>
      <c r="BQ563" s="2"/>
      <c r="BR563" s="2"/>
      <c r="BS563" s="2"/>
      <c r="BT563" s="2"/>
      <c r="BU563" s="2"/>
      <c r="BV563" s="2"/>
      <c r="BW563" s="2"/>
      <c r="BX563" s="2"/>
      <c r="BY563" s="2"/>
      <c r="BZ563" s="2"/>
      <c r="CA563" s="2"/>
      <c r="CB563" s="2"/>
      <c r="CC563" s="2"/>
      <c r="CD563" s="2"/>
      <c r="CE563" s="2"/>
      <c r="CF563" s="2"/>
      <c r="CG563" s="2"/>
      <c r="CH563" s="2"/>
      <c r="CI563" s="2"/>
      <c r="CJ563" s="2"/>
      <c r="CK563" s="2"/>
      <c r="CL563" s="2"/>
      <c r="CM563" s="2"/>
      <c r="CN563" s="2"/>
      <c r="CO563" s="2"/>
      <c r="CP563" s="2"/>
      <c r="CQ563" s="2"/>
      <c r="CR563" s="2"/>
      <c r="CS563" s="2"/>
      <c r="CT563" s="2"/>
      <c r="CU563" s="2"/>
      <c r="CV563" s="2"/>
      <c r="CW563" s="2"/>
      <c r="CX563" s="2"/>
      <c r="CY563" s="2"/>
      <c r="CZ563" s="2"/>
      <c r="DA563" s="2"/>
      <c r="DB563" s="2"/>
      <c r="DC563" s="2"/>
      <c r="DD563" s="2"/>
      <c r="DE563" s="2"/>
      <c r="DF563" s="2"/>
      <c r="DG563" s="2"/>
      <c r="DH563" s="2"/>
      <c r="DI563" s="2"/>
      <c r="DJ563" s="2"/>
      <c r="DK563" s="2"/>
      <c r="DL563" s="2"/>
      <c r="DM563" s="2"/>
      <c r="DN563" s="2"/>
      <c r="DO563" s="2"/>
      <c r="DP563" s="2"/>
      <c r="DQ563" s="2"/>
      <c r="DR563" s="2"/>
      <c r="DS563" s="2"/>
      <c r="DT563" s="2"/>
      <c r="DU563" s="2"/>
      <c r="DV563" s="2"/>
      <c r="DW563" s="2"/>
      <c r="DX563" s="2"/>
      <c r="DY563" s="2"/>
      <c r="DZ563" s="2"/>
      <c r="EA563" s="2"/>
      <c r="EB563" s="2"/>
      <c r="EC563" s="2"/>
      <c r="ED563" s="2"/>
      <c r="EE563" s="2"/>
      <c r="EF563" s="2"/>
      <c r="EG563" s="2"/>
      <c r="EH563" s="2"/>
      <c r="EI563" s="2"/>
      <c r="EJ563" s="2"/>
      <c r="EK563" s="2"/>
      <c r="EL563" s="2"/>
      <c r="EM563" s="2"/>
      <c r="EN563" s="2"/>
      <c r="EO563" s="2"/>
      <c r="EP563" s="2"/>
      <c r="EQ563" s="2"/>
      <c r="ER563" s="2"/>
      <c r="ES563" s="2"/>
      <c r="ET563" s="2"/>
      <c r="EU563" s="2"/>
      <c r="EV563" s="2"/>
      <c r="EW563" s="2"/>
      <c r="EX563" s="2"/>
      <c r="EY563" s="2"/>
      <c r="EZ563" s="2"/>
      <c r="FA563" s="2"/>
      <c r="FB563" s="2"/>
      <c r="FC563" s="2"/>
      <c r="FD563" s="2"/>
      <c r="FE563" s="2"/>
      <c r="FF563" s="2"/>
      <c r="FG563" s="2"/>
      <c r="FH563" s="2"/>
      <c r="FI563" s="2"/>
      <c r="FJ563" s="2"/>
      <c r="FK563" s="2"/>
      <c r="FL563" s="2"/>
      <c r="FM563" s="2"/>
      <c r="FN563" s="2"/>
      <c r="FO563" s="2"/>
      <c r="FP563" s="2"/>
      <c r="FQ563" s="2"/>
      <c r="FR563" s="2"/>
      <c r="FS563" s="2"/>
      <c r="FT563" s="2"/>
      <c r="FU563" s="2"/>
      <c r="FV563" s="2"/>
      <c r="FW563" s="2"/>
      <c r="FX563" s="2"/>
      <c r="FY563" s="2"/>
      <c r="FZ563" s="2"/>
      <c r="GA563" s="2"/>
      <c r="GB563" s="2"/>
      <c r="GC563" s="2"/>
      <c r="GD563" s="2"/>
      <c r="GE563" s="2"/>
      <c r="GF563" s="2"/>
      <c r="GG563" s="2"/>
      <c r="GH563" s="2"/>
      <c r="GI563" s="2"/>
      <c r="GJ563" s="2"/>
      <c r="GK563" s="2"/>
      <c r="GL563" s="2"/>
      <c r="GM563" s="2"/>
      <c r="GN563" s="2"/>
      <c r="GO563" s="2"/>
      <c r="GP563" s="2"/>
      <c r="GQ563" s="2"/>
      <c r="GR563" s="2"/>
      <c r="GS563" s="2"/>
      <c r="GT563" s="2"/>
      <c r="GU563" s="2"/>
      <c r="GV563" s="2"/>
      <c r="GW563" s="2"/>
      <c r="GX563" s="2"/>
      <c r="GY563" s="2"/>
      <c r="GZ563" s="2"/>
      <c r="HA563" s="2"/>
      <c r="HB563" s="2"/>
      <c r="HC563" s="2"/>
      <c r="HD563" s="2"/>
      <c r="HE563" s="2"/>
      <c r="HF563" s="2"/>
      <c r="HG563" s="2"/>
      <c r="HH563" s="2"/>
      <c r="HI563" s="2"/>
      <c r="HJ563" s="2"/>
      <c r="HK563" s="2"/>
      <c r="HL563" s="2"/>
      <c r="HM563" s="2"/>
      <c r="HN563" s="2"/>
      <c r="HO563" s="2"/>
      <c r="HP563" s="2"/>
      <c r="HQ563" s="2"/>
      <c r="HR563" s="2"/>
      <c r="HS563" s="2"/>
      <c r="HT563" s="2"/>
      <c r="HU563" s="2"/>
      <c r="HV563" s="2"/>
      <c r="HW563" s="2"/>
      <c r="HX563" s="2"/>
      <c r="HY563" s="2"/>
      <c r="HZ563" s="2"/>
      <c r="IA563" s="2"/>
      <c r="IB563" s="2"/>
      <c r="IC563" s="2"/>
      <c r="ID563" s="2"/>
      <c r="IE563" s="2"/>
      <c r="IF563" s="2"/>
      <c r="IG563" s="2"/>
      <c r="IH563" s="2"/>
      <c r="II563" s="2"/>
      <c r="IJ563" s="2"/>
      <c r="IK563" s="2"/>
      <c r="IL563" s="2"/>
      <c r="IM563" s="2"/>
      <c r="IN563" s="2"/>
      <c r="IO563" s="2"/>
      <c r="IP563" s="2"/>
      <c r="IQ563" s="2"/>
      <c r="IR563" s="2"/>
      <c r="IS563" s="2"/>
      <c r="IT563" s="2"/>
      <c r="IU563" s="2"/>
      <c r="IV563" s="2"/>
    </row>
    <row r="564" spans="1:256" ht="45" hidden="1" customHeight="1" x14ac:dyDescent="0.5">
      <c r="A564" s="62"/>
      <c r="B564" s="29"/>
      <c r="C564" s="56"/>
      <c r="D564" s="142"/>
      <c r="E564" s="55" t="s">
        <v>129</v>
      </c>
      <c r="F564" s="56" t="s">
        <v>643</v>
      </c>
      <c r="G564" s="169"/>
      <c r="H564" s="85"/>
      <c r="I564" s="85"/>
      <c r="J564" s="85"/>
      <c r="K564" s="85"/>
      <c r="L564" s="85"/>
      <c r="M564" s="85"/>
      <c r="N564" s="85"/>
      <c r="O564" s="85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  <c r="BF564" s="2"/>
      <c r="BG564" s="2"/>
      <c r="BH564" s="2"/>
      <c r="BI564" s="2"/>
      <c r="BJ564" s="2"/>
      <c r="BK564" s="2"/>
      <c r="BL564" s="2"/>
      <c r="BM564" s="2"/>
      <c r="BN564" s="2"/>
      <c r="BO564" s="2"/>
      <c r="BP564" s="2"/>
      <c r="BQ564" s="2"/>
      <c r="BR564" s="2"/>
      <c r="BS564" s="2"/>
      <c r="BT564" s="2"/>
      <c r="BU564" s="2"/>
      <c r="BV564" s="2"/>
      <c r="BW564" s="2"/>
      <c r="BX564" s="2"/>
      <c r="BY564" s="2"/>
      <c r="BZ564" s="2"/>
      <c r="CA564" s="2"/>
      <c r="CB564" s="2"/>
      <c r="CC564" s="2"/>
      <c r="CD564" s="2"/>
      <c r="CE564" s="2"/>
      <c r="CF564" s="2"/>
      <c r="CG564" s="2"/>
      <c r="CH564" s="2"/>
      <c r="CI564" s="2"/>
      <c r="CJ564" s="2"/>
      <c r="CK564" s="2"/>
      <c r="CL564" s="2"/>
      <c r="CM564" s="2"/>
      <c r="CN564" s="2"/>
      <c r="CO564" s="2"/>
      <c r="CP564" s="2"/>
      <c r="CQ564" s="2"/>
      <c r="CR564" s="2"/>
      <c r="CS564" s="2"/>
      <c r="CT564" s="2"/>
      <c r="CU564" s="2"/>
      <c r="CV564" s="2"/>
      <c r="CW564" s="2"/>
      <c r="CX564" s="2"/>
      <c r="CY564" s="2"/>
      <c r="CZ564" s="2"/>
      <c r="DA564" s="2"/>
      <c r="DB564" s="2"/>
      <c r="DC564" s="2"/>
      <c r="DD564" s="2"/>
      <c r="DE564" s="2"/>
      <c r="DF564" s="2"/>
      <c r="DG564" s="2"/>
      <c r="DH564" s="2"/>
      <c r="DI564" s="2"/>
      <c r="DJ564" s="2"/>
      <c r="DK564" s="2"/>
      <c r="DL564" s="2"/>
      <c r="DM564" s="2"/>
      <c r="DN564" s="2"/>
      <c r="DO564" s="2"/>
      <c r="DP564" s="2"/>
      <c r="DQ564" s="2"/>
      <c r="DR564" s="2"/>
      <c r="DS564" s="2"/>
      <c r="DT564" s="2"/>
      <c r="DU564" s="2"/>
      <c r="DV564" s="2"/>
      <c r="DW564" s="2"/>
      <c r="DX564" s="2"/>
      <c r="DY564" s="2"/>
      <c r="DZ564" s="2"/>
      <c r="EA564" s="2"/>
      <c r="EB564" s="2"/>
      <c r="EC564" s="2"/>
      <c r="ED564" s="2"/>
      <c r="EE564" s="2"/>
      <c r="EF564" s="2"/>
      <c r="EG564" s="2"/>
      <c r="EH564" s="2"/>
      <c r="EI564" s="2"/>
      <c r="EJ564" s="2"/>
      <c r="EK564" s="2"/>
      <c r="EL564" s="2"/>
      <c r="EM564" s="2"/>
      <c r="EN564" s="2"/>
      <c r="EO564" s="2"/>
      <c r="EP564" s="2"/>
      <c r="EQ564" s="2"/>
      <c r="ER564" s="2"/>
      <c r="ES564" s="2"/>
      <c r="ET564" s="2"/>
      <c r="EU564" s="2"/>
      <c r="EV564" s="2"/>
      <c r="EW564" s="2"/>
      <c r="EX564" s="2"/>
      <c r="EY564" s="2"/>
      <c r="EZ564" s="2"/>
      <c r="FA564" s="2"/>
      <c r="FB564" s="2"/>
      <c r="FC564" s="2"/>
      <c r="FD564" s="2"/>
      <c r="FE564" s="2"/>
      <c r="FF564" s="2"/>
      <c r="FG564" s="2"/>
      <c r="FH564" s="2"/>
      <c r="FI564" s="2"/>
      <c r="FJ564" s="2"/>
      <c r="FK564" s="2"/>
      <c r="FL564" s="2"/>
      <c r="FM564" s="2"/>
      <c r="FN564" s="2"/>
      <c r="FO564" s="2"/>
      <c r="FP564" s="2"/>
      <c r="FQ564" s="2"/>
      <c r="FR564" s="2"/>
      <c r="FS564" s="2"/>
      <c r="FT564" s="2"/>
      <c r="FU564" s="2"/>
      <c r="FV564" s="2"/>
      <c r="FW564" s="2"/>
      <c r="FX564" s="2"/>
      <c r="FY564" s="2"/>
      <c r="FZ564" s="2"/>
      <c r="GA564" s="2"/>
      <c r="GB564" s="2"/>
      <c r="GC564" s="2"/>
      <c r="GD564" s="2"/>
      <c r="GE564" s="2"/>
      <c r="GF564" s="2"/>
      <c r="GG564" s="2"/>
      <c r="GH564" s="2"/>
      <c r="GI564" s="2"/>
      <c r="GJ564" s="2"/>
      <c r="GK564" s="2"/>
      <c r="GL564" s="2"/>
      <c r="GM564" s="2"/>
      <c r="GN564" s="2"/>
      <c r="GO564" s="2"/>
      <c r="GP564" s="2"/>
      <c r="GQ564" s="2"/>
      <c r="GR564" s="2"/>
      <c r="GS564" s="2"/>
      <c r="GT564" s="2"/>
      <c r="GU564" s="2"/>
      <c r="GV564" s="2"/>
      <c r="GW564" s="2"/>
      <c r="GX564" s="2"/>
      <c r="GY564" s="2"/>
      <c r="GZ564" s="2"/>
      <c r="HA564" s="2"/>
      <c r="HB564" s="2"/>
      <c r="HC564" s="2"/>
      <c r="HD564" s="2"/>
      <c r="HE564" s="2"/>
      <c r="HF564" s="2"/>
      <c r="HG564" s="2"/>
      <c r="HH564" s="2"/>
      <c r="HI564" s="2"/>
      <c r="HJ564" s="2"/>
      <c r="HK564" s="2"/>
      <c r="HL564" s="2"/>
      <c r="HM564" s="2"/>
      <c r="HN564" s="2"/>
      <c r="HO564" s="2"/>
      <c r="HP564" s="2"/>
      <c r="HQ564" s="2"/>
      <c r="HR564" s="2"/>
      <c r="HS564" s="2"/>
      <c r="HT564" s="2"/>
      <c r="HU564" s="2"/>
      <c r="HV564" s="2"/>
      <c r="HW564" s="2"/>
      <c r="HX564" s="2"/>
      <c r="HY564" s="2"/>
      <c r="HZ564" s="2"/>
      <c r="IA564" s="2"/>
      <c r="IB564" s="2"/>
      <c r="IC564" s="2"/>
      <c r="ID564" s="2"/>
      <c r="IE564" s="2"/>
      <c r="IF564" s="2"/>
      <c r="IG564" s="2"/>
      <c r="IH564" s="2"/>
      <c r="II564" s="2"/>
      <c r="IJ564" s="2"/>
      <c r="IK564" s="2"/>
      <c r="IL564" s="2"/>
      <c r="IM564" s="2"/>
      <c r="IN564" s="2"/>
      <c r="IO564" s="2"/>
      <c r="IP564" s="2"/>
      <c r="IQ564" s="2"/>
      <c r="IR564" s="2"/>
      <c r="IS564" s="2"/>
      <c r="IT564" s="2"/>
      <c r="IU564" s="2"/>
      <c r="IV564" s="2"/>
    </row>
    <row r="565" spans="1:256" ht="45" hidden="1" customHeight="1" x14ac:dyDescent="0.5">
      <c r="B565" s="29"/>
      <c r="C565" s="56"/>
      <c r="D565" s="56"/>
      <c r="E565" s="55" t="s">
        <v>25</v>
      </c>
      <c r="F565" s="56" t="s">
        <v>644</v>
      </c>
      <c r="G565" s="169"/>
      <c r="H565" s="85"/>
      <c r="I565" s="85"/>
      <c r="J565" s="85"/>
      <c r="K565" s="85"/>
      <c r="L565" s="85"/>
      <c r="M565" s="85"/>
      <c r="N565" s="85"/>
      <c r="O565" s="85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  <c r="BF565" s="2"/>
      <c r="BG565" s="2"/>
      <c r="BH565" s="2"/>
      <c r="BI565" s="2"/>
      <c r="BJ565" s="2"/>
      <c r="BK565" s="2"/>
      <c r="BL565" s="2"/>
      <c r="BM565" s="2"/>
      <c r="BN565" s="2"/>
      <c r="BO565" s="2"/>
      <c r="BP565" s="2"/>
      <c r="BQ565" s="2"/>
      <c r="BR565" s="2"/>
      <c r="BS565" s="2"/>
      <c r="BT565" s="2"/>
      <c r="BU565" s="2"/>
      <c r="BV565" s="2"/>
      <c r="BW565" s="2"/>
      <c r="BX565" s="2"/>
      <c r="BY565" s="2"/>
      <c r="BZ565" s="2"/>
      <c r="CA565" s="2"/>
      <c r="CB565" s="2"/>
      <c r="CC565" s="2"/>
      <c r="CD565" s="2"/>
      <c r="CE565" s="2"/>
      <c r="CF565" s="2"/>
      <c r="CG565" s="2"/>
      <c r="CH565" s="2"/>
      <c r="CI565" s="2"/>
      <c r="CJ565" s="2"/>
      <c r="CK565" s="2"/>
      <c r="CL565" s="2"/>
      <c r="CM565" s="2"/>
      <c r="CN565" s="2"/>
      <c r="CO565" s="2"/>
      <c r="CP565" s="2"/>
      <c r="CQ565" s="2"/>
      <c r="CR565" s="2"/>
      <c r="CS565" s="2"/>
      <c r="CT565" s="2"/>
      <c r="CU565" s="2"/>
      <c r="CV565" s="2"/>
      <c r="CW565" s="2"/>
      <c r="CX565" s="2"/>
      <c r="CY565" s="2"/>
      <c r="CZ565" s="2"/>
      <c r="DA565" s="2"/>
      <c r="DB565" s="2"/>
      <c r="DC565" s="2"/>
      <c r="DD565" s="2"/>
      <c r="DE565" s="2"/>
      <c r="DF565" s="2"/>
      <c r="DG565" s="2"/>
      <c r="DH565" s="2"/>
      <c r="DI565" s="2"/>
      <c r="DJ565" s="2"/>
      <c r="DK565" s="2"/>
      <c r="DL565" s="2"/>
      <c r="DM565" s="2"/>
      <c r="DN565" s="2"/>
      <c r="DO565" s="2"/>
      <c r="DP565" s="2"/>
      <c r="DQ565" s="2"/>
      <c r="DR565" s="2"/>
      <c r="DS565" s="2"/>
      <c r="DT565" s="2"/>
      <c r="DU565" s="2"/>
      <c r="DV565" s="2"/>
      <c r="DW565" s="2"/>
      <c r="DX565" s="2"/>
      <c r="DY565" s="2"/>
      <c r="DZ565" s="2"/>
      <c r="EA565" s="2"/>
      <c r="EB565" s="2"/>
      <c r="EC565" s="2"/>
      <c r="ED565" s="2"/>
      <c r="EE565" s="2"/>
      <c r="EF565" s="2"/>
      <c r="EG565" s="2"/>
      <c r="EH565" s="2"/>
      <c r="EI565" s="2"/>
      <c r="EJ565" s="2"/>
      <c r="EK565" s="2"/>
      <c r="EL565" s="2"/>
      <c r="EM565" s="2"/>
      <c r="EN565" s="2"/>
      <c r="EO565" s="2"/>
      <c r="EP565" s="2"/>
      <c r="EQ565" s="2"/>
      <c r="ER565" s="2"/>
      <c r="ES565" s="2"/>
      <c r="ET565" s="2"/>
      <c r="EU565" s="2"/>
      <c r="EV565" s="2"/>
      <c r="EW565" s="2"/>
      <c r="EX565" s="2"/>
      <c r="EY565" s="2"/>
      <c r="EZ565" s="2"/>
      <c r="FA565" s="2"/>
      <c r="FB565" s="2"/>
      <c r="FC565" s="2"/>
      <c r="FD565" s="2"/>
      <c r="FE565" s="2"/>
      <c r="FF565" s="2"/>
      <c r="FG565" s="2"/>
      <c r="FH565" s="2"/>
      <c r="FI565" s="2"/>
      <c r="FJ565" s="2"/>
      <c r="FK565" s="2"/>
      <c r="FL565" s="2"/>
      <c r="FM565" s="2"/>
      <c r="FN565" s="2"/>
      <c r="FO565" s="2"/>
      <c r="FP565" s="2"/>
      <c r="FQ565" s="2"/>
      <c r="FR565" s="2"/>
      <c r="FS565" s="2"/>
      <c r="FT565" s="2"/>
      <c r="FU565" s="2"/>
      <c r="FV565" s="2"/>
      <c r="FW565" s="2"/>
      <c r="FX565" s="2"/>
      <c r="FY565" s="2"/>
      <c r="FZ565" s="2"/>
      <c r="GA565" s="2"/>
      <c r="GB565" s="2"/>
      <c r="GC565" s="2"/>
      <c r="GD565" s="2"/>
      <c r="GE565" s="2"/>
      <c r="GF565" s="2"/>
      <c r="GG565" s="2"/>
      <c r="GH565" s="2"/>
      <c r="GI565" s="2"/>
      <c r="GJ565" s="2"/>
      <c r="GK565" s="2"/>
      <c r="GL565" s="2"/>
      <c r="GM565" s="2"/>
      <c r="GN565" s="2"/>
      <c r="GO565" s="2"/>
      <c r="GP565" s="2"/>
      <c r="GQ565" s="2"/>
      <c r="GR565" s="2"/>
      <c r="GS565" s="2"/>
      <c r="GT565" s="2"/>
      <c r="GU565" s="2"/>
      <c r="GV565" s="2"/>
      <c r="GW565" s="2"/>
      <c r="GX565" s="2"/>
      <c r="GY565" s="2"/>
      <c r="GZ565" s="2"/>
      <c r="HA565" s="2"/>
      <c r="HB565" s="2"/>
      <c r="HC565" s="2"/>
      <c r="HD565" s="2"/>
      <c r="HE565" s="2"/>
      <c r="HF565" s="2"/>
      <c r="HG565" s="2"/>
      <c r="HH565" s="2"/>
      <c r="HI565" s="2"/>
      <c r="HJ565" s="2"/>
      <c r="HK565" s="2"/>
      <c r="HL565" s="2"/>
      <c r="HM565" s="2"/>
      <c r="HN565" s="2"/>
      <c r="HO565" s="2"/>
      <c r="HP565" s="2"/>
      <c r="HQ565" s="2"/>
      <c r="HR565" s="2"/>
      <c r="HS565" s="2"/>
      <c r="HT565" s="2"/>
      <c r="HU565" s="2"/>
      <c r="HV565" s="2"/>
      <c r="HW565" s="2"/>
      <c r="HX565" s="2"/>
      <c r="HY565" s="2"/>
      <c r="HZ565" s="2"/>
      <c r="IA565" s="2"/>
      <c r="IB565" s="2"/>
      <c r="IC565" s="2"/>
      <c r="ID565" s="2"/>
      <c r="IE565" s="2"/>
      <c r="IF565" s="2"/>
      <c r="IG565" s="2"/>
      <c r="IH565" s="2"/>
      <c r="II565" s="2"/>
      <c r="IJ565" s="2"/>
      <c r="IK565" s="2"/>
      <c r="IL565" s="2"/>
      <c r="IM565" s="2"/>
      <c r="IN565" s="2"/>
      <c r="IO565" s="2"/>
      <c r="IP565" s="2"/>
      <c r="IQ565" s="2"/>
      <c r="IR565" s="2"/>
      <c r="IS565" s="2"/>
      <c r="IT565" s="2"/>
      <c r="IU565" s="2"/>
      <c r="IV565" s="2"/>
    </row>
    <row r="566" spans="1:256" ht="45" hidden="1" customHeight="1" x14ac:dyDescent="0.5">
      <c r="B566" s="29"/>
      <c r="C566" s="56"/>
      <c r="D566" s="56"/>
      <c r="E566" s="55" t="s">
        <v>27</v>
      </c>
      <c r="F566" s="143" t="s">
        <v>645</v>
      </c>
      <c r="G566" s="169"/>
      <c r="H566" s="85"/>
      <c r="I566" s="85"/>
      <c r="J566" s="85"/>
      <c r="K566" s="85"/>
      <c r="L566" s="85"/>
      <c r="M566" s="85"/>
      <c r="N566" s="85"/>
      <c r="O566" s="85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  <c r="BC566" s="2"/>
      <c r="BD566" s="2"/>
      <c r="BE566" s="2"/>
      <c r="BF566" s="2"/>
      <c r="BG566" s="2"/>
      <c r="BH566" s="2"/>
      <c r="BI566" s="2"/>
      <c r="BJ566" s="2"/>
      <c r="BK566" s="2"/>
      <c r="BL566" s="2"/>
      <c r="BM566" s="2"/>
      <c r="BN566" s="2"/>
      <c r="BO566" s="2"/>
      <c r="BP566" s="2"/>
      <c r="BQ566" s="2"/>
      <c r="BR566" s="2"/>
      <c r="BS566" s="2"/>
      <c r="BT566" s="2"/>
      <c r="BU566" s="2"/>
      <c r="BV566" s="2"/>
      <c r="BW566" s="2"/>
      <c r="BX566" s="2"/>
      <c r="BY566" s="2"/>
      <c r="BZ566" s="2"/>
      <c r="CA566" s="2"/>
      <c r="CB566" s="2"/>
      <c r="CC566" s="2"/>
      <c r="CD566" s="2"/>
      <c r="CE566" s="2"/>
      <c r="CF566" s="2"/>
      <c r="CG566" s="2"/>
      <c r="CH566" s="2"/>
      <c r="CI566" s="2"/>
      <c r="CJ566" s="2"/>
      <c r="CK566" s="2"/>
      <c r="CL566" s="2"/>
      <c r="CM566" s="2"/>
      <c r="CN566" s="2"/>
      <c r="CO566" s="2"/>
      <c r="CP566" s="2"/>
      <c r="CQ566" s="2"/>
      <c r="CR566" s="2"/>
      <c r="CS566" s="2"/>
      <c r="CT566" s="2"/>
      <c r="CU566" s="2"/>
      <c r="CV566" s="2"/>
      <c r="CW566" s="2"/>
      <c r="CX566" s="2"/>
      <c r="CY566" s="2"/>
      <c r="CZ566" s="2"/>
      <c r="DA566" s="2"/>
      <c r="DB566" s="2"/>
      <c r="DC566" s="2"/>
      <c r="DD566" s="2"/>
      <c r="DE566" s="2"/>
      <c r="DF566" s="2"/>
      <c r="DG566" s="2"/>
      <c r="DH566" s="2"/>
      <c r="DI566" s="2"/>
      <c r="DJ566" s="2"/>
      <c r="DK566" s="2"/>
      <c r="DL566" s="2"/>
      <c r="DM566" s="2"/>
      <c r="DN566" s="2"/>
      <c r="DO566" s="2"/>
      <c r="DP566" s="2"/>
      <c r="DQ566" s="2"/>
      <c r="DR566" s="2"/>
      <c r="DS566" s="2"/>
      <c r="DT566" s="2"/>
      <c r="DU566" s="2"/>
      <c r="DV566" s="2"/>
      <c r="DW566" s="2"/>
      <c r="DX566" s="2"/>
      <c r="DY566" s="2"/>
      <c r="DZ566" s="2"/>
      <c r="EA566" s="2"/>
      <c r="EB566" s="2"/>
      <c r="EC566" s="2"/>
      <c r="ED566" s="2"/>
      <c r="EE566" s="2"/>
      <c r="EF566" s="2"/>
      <c r="EG566" s="2"/>
      <c r="EH566" s="2"/>
      <c r="EI566" s="2"/>
      <c r="EJ566" s="2"/>
      <c r="EK566" s="2"/>
      <c r="EL566" s="2"/>
      <c r="EM566" s="2"/>
      <c r="EN566" s="2"/>
      <c r="EO566" s="2"/>
      <c r="EP566" s="2"/>
      <c r="EQ566" s="2"/>
      <c r="ER566" s="2"/>
      <c r="ES566" s="2"/>
      <c r="ET566" s="2"/>
      <c r="EU566" s="2"/>
      <c r="EV566" s="2"/>
      <c r="EW566" s="2"/>
      <c r="EX566" s="2"/>
      <c r="EY566" s="2"/>
      <c r="EZ566" s="2"/>
      <c r="FA566" s="2"/>
      <c r="FB566" s="2"/>
      <c r="FC566" s="2"/>
      <c r="FD566" s="2"/>
      <c r="FE566" s="2"/>
      <c r="FF566" s="2"/>
      <c r="FG566" s="2"/>
      <c r="FH566" s="2"/>
      <c r="FI566" s="2"/>
      <c r="FJ566" s="2"/>
      <c r="FK566" s="2"/>
      <c r="FL566" s="2"/>
      <c r="FM566" s="2"/>
      <c r="FN566" s="2"/>
      <c r="FO566" s="2"/>
      <c r="FP566" s="2"/>
      <c r="FQ566" s="2"/>
      <c r="FR566" s="2"/>
      <c r="FS566" s="2"/>
      <c r="FT566" s="2"/>
      <c r="FU566" s="2"/>
      <c r="FV566" s="2"/>
      <c r="FW566" s="2"/>
      <c r="FX566" s="2"/>
      <c r="FY566" s="2"/>
      <c r="FZ566" s="2"/>
      <c r="GA566" s="2"/>
      <c r="GB566" s="2"/>
      <c r="GC566" s="2"/>
      <c r="GD566" s="2"/>
      <c r="GE566" s="2"/>
      <c r="GF566" s="2"/>
      <c r="GG566" s="2"/>
      <c r="GH566" s="2"/>
      <c r="GI566" s="2"/>
      <c r="GJ566" s="2"/>
      <c r="GK566" s="2"/>
      <c r="GL566" s="2"/>
      <c r="GM566" s="2"/>
      <c r="GN566" s="2"/>
      <c r="GO566" s="2"/>
      <c r="GP566" s="2"/>
      <c r="GQ566" s="2"/>
      <c r="GR566" s="2"/>
      <c r="GS566" s="2"/>
      <c r="GT566" s="2"/>
      <c r="GU566" s="2"/>
      <c r="GV566" s="2"/>
      <c r="GW566" s="2"/>
      <c r="GX566" s="2"/>
      <c r="GY566" s="2"/>
      <c r="GZ566" s="2"/>
      <c r="HA566" s="2"/>
      <c r="HB566" s="2"/>
      <c r="HC566" s="2"/>
      <c r="HD566" s="2"/>
      <c r="HE566" s="2"/>
      <c r="HF566" s="2"/>
      <c r="HG566" s="2"/>
      <c r="HH566" s="2"/>
      <c r="HI566" s="2"/>
      <c r="HJ566" s="2"/>
      <c r="HK566" s="2"/>
      <c r="HL566" s="2"/>
      <c r="HM566" s="2"/>
      <c r="HN566" s="2"/>
      <c r="HO566" s="2"/>
      <c r="HP566" s="2"/>
      <c r="HQ566" s="2"/>
      <c r="HR566" s="2"/>
      <c r="HS566" s="2"/>
      <c r="HT566" s="2"/>
      <c r="HU566" s="2"/>
      <c r="HV566" s="2"/>
      <c r="HW566" s="2"/>
      <c r="HX566" s="2"/>
      <c r="HY566" s="2"/>
      <c r="HZ566" s="2"/>
      <c r="IA566" s="2"/>
      <c r="IB566" s="2"/>
      <c r="IC566" s="2"/>
      <c r="ID566" s="2"/>
      <c r="IE566" s="2"/>
      <c r="IF566" s="2"/>
      <c r="IG566" s="2"/>
      <c r="IH566" s="2"/>
      <c r="II566" s="2"/>
      <c r="IJ566" s="2"/>
      <c r="IK566" s="2"/>
      <c r="IL566" s="2"/>
      <c r="IM566" s="2"/>
      <c r="IN566" s="2"/>
      <c r="IO566" s="2"/>
      <c r="IP566" s="2"/>
      <c r="IQ566" s="2"/>
      <c r="IR566" s="2"/>
      <c r="IS566" s="2"/>
      <c r="IT566" s="2"/>
      <c r="IU566" s="2"/>
      <c r="IV566" s="2"/>
    </row>
    <row r="567" spans="1:256" ht="45" customHeight="1" x14ac:dyDescent="0.5">
      <c r="B567" s="29"/>
      <c r="C567" s="56"/>
      <c r="D567" s="56"/>
      <c r="E567" s="55" t="s">
        <v>27</v>
      </c>
      <c r="F567" s="143" t="s">
        <v>646</v>
      </c>
      <c r="G567" s="169"/>
      <c r="H567" s="85"/>
      <c r="I567" s="85">
        <v>1200</v>
      </c>
      <c r="J567" s="85">
        <v>0</v>
      </c>
      <c r="K567" s="85"/>
      <c r="L567" s="85"/>
      <c r="M567" s="85"/>
      <c r="N567" s="85"/>
      <c r="O567" s="85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  <c r="BC567" s="2"/>
      <c r="BD567" s="2"/>
      <c r="BE567" s="2"/>
      <c r="BF567" s="2"/>
      <c r="BG567" s="2"/>
      <c r="BH567" s="2"/>
      <c r="BI567" s="2"/>
      <c r="BJ567" s="2"/>
      <c r="BK567" s="2"/>
      <c r="BL567" s="2"/>
      <c r="BM567" s="2"/>
      <c r="BN567" s="2"/>
      <c r="BO567" s="2"/>
      <c r="BP567" s="2"/>
      <c r="BQ567" s="2"/>
      <c r="BR567" s="2"/>
      <c r="BS567" s="2"/>
      <c r="BT567" s="2"/>
      <c r="BU567" s="2"/>
      <c r="BV567" s="2"/>
      <c r="BW567" s="2"/>
      <c r="BX567" s="2"/>
      <c r="BY567" s="2"/>
      <c r="BZ567" s="2"/>
      <c r="CA567" s="2"/>
      <c r="CB567" s="2"/>
      <c r="CC567" s="2"/>
      <c r="CD567" s="2"/>
      <c r="CE567" s="2"/>
      <c r="CF567" s="2"/>
      <c r="CG567" s="2"/>
      <c r="CH567" s="2"/>
      <c r="CI567" s="2"/>
      <c r="CJ567" s="2"/>
      <c r="CK567" s="2"/>
      <c r="CL567" s="2"/>
      <c r="CM567" s="2"/>
      <c r="CN567" s="2"/>
      <c r="CO567" s="2"/>
      <c r="CP567" s="2"/>
      <c r="CQ567" s="2"/>
      <c r="CR567" s="2"/>
      <c r="CS567" s="2"/>
      <c r="CT567" s="2"/>
      <c r="CU567" s="2"/>
      <c r="CV567" s="2"/>
      <c r="CW567" s="2"/>
      <c r="CX567" s="2"/>
      <c r="CY567" s="2"/>
      <c r="CZ567" s="2"/>
      <c r="DA567" s="2"/>
      <c r="DB567" s="2"/>
      <c r="DC567" s="2"/>
      <c r="DD567" s="2"/>
      <c r="DE567" s="2"/>
      <c r="DF567" s="2"/>
      <c r="DG567" s="2"/>
      <c r="DH567" s="2"/>
      <c r="DI567" s="2"/>
      <c r="DJ567" s="2"/>
      <c r="DK567" s="2"/>
      <c r="DL567" s="2"/>
      <c r="DM567" s="2"/>
      <c r="DN567" s="2"/>
      <c r="DO567" s="2"/>
      <c r="DP567" s="2"/>
      <c r="DQ567" s="2"/>
      <c r="DR567" s="2"/>
      <c r="DS567" s="2"/>
      <c r="DT567" s="2"/>
      <c r="DU567" s="2"/>
      <c r="DV567" s="2"/>
      <c r="DW567" s="2"/>
      <c r="DX567" s="2"/>
      <c r="DY567" s="2"/>
      <c r="DZ567" s="2"/>
      <c r="EA567" s="2"/>
      <c r="EB567" s="2"/>
      <c r="EC567" s="2"/>
      <c r="ED567" s="2"/>
      <c r="EE567" s="2"/>
      <c r="EF567" s="2"/>
      <c r="EG567" s="2"/>
      <c r="EH567" s="2"/>
      <c r="EI567" s="2"/>
      <c r="EJ567" s="2"/>
      <c r="EK567" s="2"/>
      <c r="EL567" s="2"/>
      <c r="EM567" s="2"/>
      <c r="EN567" s="2"/>
      <c r="EO567" s="2"/>
      <c r="EP567" s="2"/>
      <c r="EQ567" s="2"/>
      <c r="ER567" s="2"/>
      <c r="ES567" s="2"/>
      <c r="ET567" s="2"/>
      <c r="EU567" s="2"/>
      <c r="EV567" s="2"/>
      <c r="EW567" s="2"/>
      <c r="EX567" s="2"/>
      <c r="EY567" s="2"/>
      <c r="EZ567" s="2"/>
      <c r="FA567" s="2"/>
      <c r="FB567" s="2"/>
      <c r="FC567" s="2"/>
      <c r="FD567" s="2"/>
      <c r="FE567" s="2"/>
      <c r="FF567" s="2"/>
      <c r="FG567" s="2"/>
      <c r="FH567" s="2"/>
      <c r="FI567" s="2"/>
      <c r="FJ567" s="2"/>
      <c r="FK567" s="2"/>
      <c r="FL567" s="2"/>
      <c r="FM567" s="2"/>
      <c r="FN567" s="2"/>
      <c r="FO567" s="2"/>
      <c r="FP567" s="2"/>
      <c r="FQ567" s="2"/>
      <c r="FR567" s="2"/>
      <c r="FS567" s="2"/>
      <c r="FT567" s="2"/>
      <c r="FU567" s="2"/>
      <c r="FV567" s="2"/>
      <c r="FW567" s="2"/>
      <c r="FX567" s="2"/>
      <c r="FY567" s="2"/>
      <c r="FZ567" s="2"/>
      <c r="GA567" s="2"/>
      <c r="GB567" s="2"/>
      <c r="GC567" s="2"/>
      <c r="GD567" s="2"/>
      <c r="GE567" s="2"/>
      <c r="GF567" s="2"/>
      <c r="GG567" s="2"/>
      <c r="GH567" s="2"/>
      <c r="GI567" s="2"/>
      <c r="GJ567" s="2"/>
      <c r="GK567" s="2"/>
      <c r="GL567" s="2"/>
      <c r="GM567" s="2"/>
      <c r="GN567" s="2"/>
      <c r="GO567" s="2"/>
      <c r="GP567" s="2"/>
      <c r="GQ567" s="2"/>
      <c r="GR567" s="2"/>
      <c r="GS567" s="2"/>
      <c r="GT567" s="2"/>
      <c r="GU567" s="2"/>
      <c r="GV567" s="2"/>
      <c r="GW567" s="2"/>
      <c r="GX567" s="2"/>
      <c r="GY567" s="2"/>
      <c r="GZ567" s="2"/>
      <c r="HA567" s="2"/>
      <c r="HB567" s="2"/>
      <c r="HC567" s="2"/>
      <c r="HD567" s="2"/>
      <c r="HE567" s="2"/>
      <c r="HF567" s="2"/>
      <c r="HG567" s="2"/>
      <c r="HH567" s="2"/>
      <c r="HI567" s="2"/>
      <c r="HJ567" s="2"/>
      <c r="HK567" s="2"/>
      <c r="HL567" s="2"/>
      <c r="HM567" s="2"/>
      <c r="HN567" s="2"/>
      <c r="HO567" s="2"/>
      <c r="HP567" s="2"/>
      <c r="HQ567" s="2"/>
      <c r="HR567" s="2"/>
      <c r="HS567" s="2"/>
      <c r="HT567" s="2"/>
      <c r="HU567" s="2"/>
      <c r="HV567" s="2"/>
      <c r="HW567" s="2"/>
      <c r="HX567" s="2"/>
      <c r="HY567" s="2"/>
      <c r="HZ567" s="2"/>
      <c r="IA567" s="2"/>
      <c r="IB567" s="2"/>
      <c r="IC567" s="2"/>
      <c r="ID567" s="2"/>
      <c r="IE567" s="2"/>
      <c r="IF567" s="2"/>
      <c r="IG567" s="2"/>
      <c r="IH567" s="2"/>
      <c r="II567" s="2"/>
      <c r="IJ567" s="2"/>
      <c r="IK567" s="2"/>
      <c r="IL567" s="2"/>
      <c r="IM567" s="2"/>
      <c r="IN567" s="2"/>
      <c r="IO567" s="2"/>
      <c r="IP567" s="2"/>
      <c r="IQ567" s="2"/>
      <c r="IR567" s="2"/>
      <c r="IS567" s="2"/>
      <c r="IT567" s="2"/>
      <c r="IU567" s="2"/>
      <c r="IV567" s="2"/>
    </row>
    <row r="568" spans="1:256" ht="45" customHeight="1" x14ac:dyDescent="0.5">
      <c r="B568" s="29"/>
      <c r="C568" s="56"/>
      <c r="D568" s="56"/>
      <c r="E568" s="55" t="s">
        <v>133</v>
      </c>
      <c r="F568" s="210" t="s">
        <v>647</v>
      </c>
      <c r="G568" s="169"/>
      <c r="H568" s="85"/>
      <c r="I568" s="85">
        <v>1000</v>
      </c>
      <c r="J568" s="85">
        <v>1500</v>
      </c>
      <c r="K568" s="85"/>
      <c r="L568" s="85"/>
      <c r="M568" s="85"/>
      <c r="N568" s="85"/>
      <c r="O568" s="85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  <c r="BD568" s="2"/>
      <c r="BE568" s="2"/>
      <c r="BF568" s="2"/>
      <c r="BG568" s="2"/>
      <c r="BH568" s="2"/>
      <c r="BI568" s="2"/>
      <c r="BJ568" s="2"/>
      <c r="BK568" s="2"/>
      <c r="BL568" s="2"/>
      <c r="BM568" s="2"/>
      <c r="BN568" s="2"/>
      <c r="BO568" s="2"/>
      <c r="BP568" s="2"/>
      <c r="BQ568" s="2"/>
      <c r="BR568" s="2"/>
      <c r="BS568" s="2"/>
      <c r="BT568" s="2"/>
      <c r="BU568" s="2"/>
      <c r="BV568" s="2"/>
      <c r="BW568" s="2"/>
      <c r="BX568" s="2"/>
      <c r="BY568" s="2"/>
      <c r="BZ568" s="2"/>
      <c r="CA568" s="2"/>
      <c r="CB568" s="2"/>
      <c r="CC568" s="2"/>
      <c r="CD568" s="2"/>
      <c r="CE568" s="2"/>
      <c r="CF568" s="2"/>
      <c r="CG568" s="2"/>
      <c r="CH568" s="2"/>
      <c r="CI568" s="2"/>
      <c r="CJ568" s="2"/>
      <c r="CK568" s="2"/>
      <c r="CL568" s="2"/>
      <c r="CM568" s="2"/>
      <c r="CN568" s="2"/>
      <c r="CO568" s="2"/>
      <c r="CP568" s="2"/>
      <c r="CQ568" s="2"/>
      <c r="CR568" s="2"/>
      <c r="CS568" s="2"/>
      <c r="CT568" s="2"/>
      <c r="CU568" s="2"/>
      <c r="CV568" s="2"/>
      <c r="CW568" s="2"/>
      <c r="CX568" s="2"/>
      <c r="CY568" s="2"/>
      <c r="CZ568" s="2"/>
      <c r="DA568" s="2"/>
      <c r="DB568" s="2"/>
      <c r="DC568" s="2"/>
      <c r="DD568" s="2"/>
      <c r="DE568" s="2"/>
      <c r="DF568" s="2"/>
      <c r="DG568" s="2"/>
      <c r="DH568" s="2"/>
      <c r="DI568" s="2"/>
      <c r="DJ568" s="2"/>
      <c r="DK568" s="2"/>
      <c r="DL568" s="2"/>
      <c r="DM568" s="2"/>
      <c r="DN568" s="2"/>
      <c r="DO568" s="2"/>
      <c r="DP568" s="2"/>
      <c r="DQ568" s="2"/>
      <c r="DR568" s="2"/>
      <c r="DS568" s="2"/>
      <c r="DT568" s="2"/>
      <c r="DU568" s="2"/>
      <c r="DV568" s="2"/>
      <c r="DW568" s="2"/>
      <c r="DX568" s="2"/>
      <c r="DY568" s="2"/>
      <c r="DZ568" s="2"/>
      <c r="EA568" s="2"/>
      <c r="EB568" s="2"/>
      <c r="EC568" s="2"/>
      <c r="ED568" s="2"/>
      <c r="EE568" s="2"/>
      <c r="EF568" s="2"/>
      <c r="EG568" s="2"/>
      <c r="EH568" s="2"/>
      <c r="EI568" s="2"/>
      <c r="EJ568" s="2"/>
      <c r="EK568" s="2"/>
      <c r="EL568" s="2"/>
      <c r="EM568" s="2"/>
      <c r="EN568" s="2"/>
      <c r="EO568" s="2"/>
      <c r="EP568" s="2"/>
      <c r="EQ568" s="2"/>
      <c r="ER568" s="2"/>
      <c r="ES568" s="2"/>
      <c r="ET568" s="2"/>
      <c r="EU568" s="2"/>
      <c r="EV568" s="2"/>
      <c r="EW568" s="2"/>
      <c r="EX568" s="2"/>
      <c r="EY568" s="2"/>
      <c r="EZ568" s="2"/>
      <c r="FA568" s="2"/>
      <c r="FB568" s="2"/>
      <c r="FC568" s="2"/>
      <c r="FD568" s="2"/>
      <c r="FE568" s="2"/>
      <c r="FF568" s="2"/>
      <c r="FG568" s="2"/>
      <c r="FH568" s="2"/>
      <c r="FI568" s="2"/>
      <c r="FJ568" s="2"/>
      <c r="FK568" s="2"/>
      <c r="FL568" s="2"/>
      <c r="FM568" s="2"/>
      <c r="FN568" s="2"/>
      <c r="FO568" s="2"/>
      <c r="FP568" s="2"/>
      <c r="FQ568" s="2"/>
      <c r="FR568" s="2"/>
      <c r="FS568" s="2"/>
      <c r="FT568" s="2"/>
      <c r="FU568" s="2"/>
      <c r="FV568" s="2"/>
      <c r="FW568" s="2"/>
      <c r="FX568" s="2"/>
      <c r="FY568" s="2"/>
      <c r="FZ568" s="2"/>
      <c r="GA568" s="2"/>
      <c r="GB568" s="2"/>
      <c r="GC568" s="2"/>
      <c r="GD568" s="2"/>
      <c r="GE568" s="2"/>
      <c r="GF568" s="2"/>
      <c r="GG568" s="2"/>
      <c r="GH568" s="2"/>
      <c r="GI568" s="2"/>
      <c r="GJ568" s="2"/>
      <c r="GK568" s="2"/>
      <c r="GL568" s="2"/>
      <c r="GM568" s="2"/>
      <c r="GN568" s="2"/>
      <c r="GO568" s="2"/>
      <c r="GP568" s="2"/>
      <c r="GQ568" s="2"/>
      <c r="GR568" s="2"/>
      <c r="GS568" s="2"/>
      <c r="GT568" s="2"/>
      <c r="GU568" s="2"/>
      <c r="GV568" s="2"/>
      <c r="GW568" s="2"/>
      <c r="GX568" s="2"/>
      <c r="GY568" s="2"/>
      <c r="GZ568" s="2"/>
      <c r="HA568" s="2"/>
      <c r="HB568" s="2"/>
      <c r="HC568" s="2"/>
      <c r="HD568" s="2"/>
      <c r="HE568" s="2"/>
      <c r="HF568" s="2"/>
      <c r="HG568" s="2"/>
      <c r="HH568" s="2"/>
      <c r="HI568" s="2"/>
      <c r="HJ568" s="2"/>
      <c r="HK568" s="2"/>
      <c r="HL568" s="2"/>
      <c r="HM568" s="2"/>
      <c r="HN568" s="2"/>
      <c r="HO568" s="2"/>
      <c r="HP568" s="2"/>
      <c r="HQ568" s="2"/>
      <c r="HR568" s="2"/>
      <c r="HS568" s="2"/>
      <c r="HT568" s="2"/>
      <c r="HU568" s="2"/>
      <c r="HV568" s="2"/>
      <c r="HW568" s="2"/>
      <c r="HX568" s="2"/>
      <c r="HY568" s="2"/>
      <c r="HZ568" s="2"/>
      <c r="IA568" s="2"/>
      <c r="IB568" s="2"/>
      <c r="IC568" s="2"/>
      <c r="ID568" s="2"/>
      <c r="IE568" s="2"/>
      <c r="IF568" s="2"/>
      <c r="IG568" s="2"/>
      <c r="IH568" s="2"/>
      <c r="II568" s="2"/>
      <c r="IJ568" s="2"/>
      <c r="IK568" s="2"/>
      <c r="IL568" s="2"/>
      <c r="IM568" s="2"/>
      <c r="IN568" s="2"/>
      <c r="IO568" s="2"/>
      <c r="IP568" s="2"/>
      <c r="IQ568" s="2"/>
      <c r="IR568" s="2"/>
      <c r="IS568" s="2"/>
      <c r="IT568" s="2"/>
      <c r="IU568" s="2"/>
      <c r="IV568" s="2"/>
    </row>
    <row r="569" spans="1:256" ht="45" customHeight="1" x14ac:dyDescent="0.5">
      <c r="B569" s="29"/>
      <c r="C569" s="56"/>
      <c r="D569" s="56"/>
      <c r="E569" s="55" t="s">
        <v>169</v>
      </c>
      <c r="F569" s="210" t="s">
        <v>648</v>
      </c>
      <c r="G569" s="169"/>
      <c r="H569" s="85"/>
      <c r="I569" s="85">
        <v>400</v>
      </c>
      <c r="J569" s="85">
        <v>300</v>
      </c>
      <c r="K569" s="85"/>
      <c r="L569" s="85"/>
      <c r="M569" s="85"/>
      <c r="N569" s="85"/>
      <c r="O569" s="85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  <c r="BD569" s="2"/>
      <c r="BE569" s="2"/>
      <c r="BF569" s="2"/>
      <c r="BG569" s="2"/>
      <c r="BH569" s="2"/>
      <c r="BI569" s="2"/>
      <c r="BJ569" s="2"/>
      <c r="BK569" s="2"/>
      <c r="BL569" s="2"/>
      <c r="BM569" s="2"/>
      <c r="BN569" s="2"/>
      <c r="BO569" s="2"/>
      <c r="BP569" s="2"/>
      <c r="BQ569" s="2"/>
      <c r="BR569" s="2"/>
      <c r="BS569" s="2"/>
      <c r="BT569" s="2"/>
      <c r="BU569" s="2"/>
      <c r="BV569" s="2"/>
      <c r="BW569" s="2"/>
      <c r="BX569" s="2"/>
      <c r="BY569" s="2"/>
      <c r="BZ569" s="2"/>
      <c r="CA569" s="2"/>
      <c r="CB569" s="2"/>
      <c r="CC569" s="2"/>
      <c r="CD569" s="2"/>
      <c r="CE569" s="2"/>
      <c r="CF569" s="2"/>
      <c r="CG569" s="2"/>
      <c r="CH569" s="2"/>
      <c r="CI569" s="2"/>
      <c r="CJ569" s="2"/>
      <c r="CK569" s="2"/>
      <c r="CL569" s="2"/>
      <c r="CM569" s="2"/>
      <c r="CN569" s="2"/>
      <c r="CO569" s="2"/>
      <c r="CP569" s="2"/>
      <c r="CQ569" s="2"/>
      <c r="CR569" s="2"/>
      <c r="CS569" s="2"/>
      <c r="CT569" s="2"/>
      <c r="CU569" s="2"/>
      <c r="CV569" s="2"/>
      <c r="CW569" s="2"/>
      <c r="CX569" s="2"/>
      <c r="CY569" s="2"/>
      <c r="CZ569" s="2"/>
      <c r="DA569" s="2"/>
      <c r="DB569" s="2"/>
      <c r="DC569" s="2"/>
      <c r="DD569" s="2"/>
      <c r="DE569" s="2"/>
      <c r="DF569" s="2"/>
      <c r="DG569" s="2"/>
      <c r="DH569" s="2"/>
      <c r="DI569" s="2"/>
      <c r="DJ569" s="2"/>
      <c r="DK569" s="2"/>
      <c r="DL569" s="2"/>
      <c r="DM569" s="2"/>
      <c r="DN569" s="2"/>
      <c r="DO569" s="2"/>
      <c r="DP569" s="2"/>
      <c r="DQ569" s="2"/>
      <c r="DR569" s="2"/>
      <c r="DS569" s="2"/>
      <c r="DT569" s="2"/>
      <c r="DU569" s="2"/>
      <c r="DV569" s="2"/>
      <c r="DW569" s="2"/>
      <c r="DX569" s="2"/>
      <c r="DY569" s="2"/>
      <c r="DZ569" s="2"/>
      <c r="EA569" s="2"/>
      <c r="EB569" s="2"/>
      <c r="EC569" s="2"/>
      <c r="ED569" s="2"/>
      <c r="EE569" s="2"/>
      <c r="EF569" s="2"/>
      <c r="EG569" s="2"/>
      <c r="EH569" s="2"/>
      <c r="EI569" s="2"/>
      <c r="EJ569" s="2"/>
      <c r="EK569" s="2"/>
      <c r="EL569" s="2"/>
      <c r="EM569" s="2"/>
      <c r="EN569" s="2"/>
      <c r="EO569" s="2"/>
      <c r="EP569" s="2"/>
      <c r="EQ569" s="2"/>
      <c r="ER569" s="2"/>
      <c r="ES569" s="2"/>
      <c r="ET569" s="2"/>
      <c r="EU569" s="2"/>
      <c r="EV569" s="2"/>
      <c r="EW569" s="2"/>
      <c r="EX569" s="2"/>
      <c r="EY569" s="2"/>
      <c r="EZ569" s="2"/>
      <c r="FA569" s="2"/>
      <c r="FB569" s="2"/>
      <c r="FC569" s="2"/>
      <c r="FD569" s="2"/>
      <c r="FE569" s="2"/>
      <c r="FF569" s="2"/>
      <c r="FG569" s="2"/>
      <c r="FH569" s="2"/>
      <c r="FI569" s="2"/>
      <c r="FJ569" s="2"/>
      <c r="FK569" s="2"/>
      <c r="FL569" s="2"/>
      <c r="FM569" s="2"/>
      <c r="FN569" s="2"/>
      <c r="FO569" s="2"/>
      <c r="FP569" s="2"/>
      <c r="FQ569" s="2"/>
      <c r="FR569" s="2"/>
      <c r="FS569" s="2"/>
      <c r="FT569" s="2"/>
      <c r="FU569" s="2"/>
      <c r="FV569" s="2"/>
      <c r="FW569" s="2"/>
      <c r="FX569" s="2"/>
      <c r="FY569" s="2"/>
      <c r="FZ569" s="2"/>
      <c r="GA569" s="2"/>
      <c r="GB569" s="2"/>
      <c r="GC569" s="2"/>
      <c r="GD569" s="2"/>
      <c r="GE569" s="2"/>
      <c r="GF569" s="2"/>
      <c r="GG569" s="2"/>
      <c r="GH569" s="2"/>
      <c r="GI569" s="2"/>
      <c r="GJ569" s="2"/>
      <c r="GK569" s="2"/>
      <c r="GL569" s="2"/>
      <c r="GM569" s="2"/>
      <c r="GN569" s="2"/>
      <c r="GO569" s="2"/>
      <c r="GP569" s="2"/>
      <c r="GQ569" s="2"/>
      <c r="GR569" s="2"/>
      <c r="GS569" s="2"/>
      <c r="GT569" s="2"/>
      <c r="GU569" s="2"/>
      <c r="GV569" s="2"/>
      <c r="GW569" s="2"/>
      <c r="GX569" s="2"/>
      <c r="GY569" s="2"/>
      <c r="GZ569" s="2"/>
      <c r="HA569" s="2"/>
      <c r="HB569" s="2"/>
      <c r="HC569" s="2"/>
      <c r="HD569" s="2"/>
      <c r="HE569" s="2"/>
      <c r="HF569" s="2"/>
      <c r="HG569" s="2"/>
      <c r="HH569" s="2"/>
      <c r="HI569" s="2"/>
      <c r="HJ569" s="2"/>
      <c r="HK569" s="2"/>
      <c r="HL569" s="2"/>
      <c r="HM569" s="2"/>
      <c r="HN569" s="2"/>
      <c r="HO569" s="2"/>
      <c r="HP569" s="2"/>
      <c r="HQ569" s="2"/>
      <c r="HR569" s="2"/>
      <c r="HS569" s="2"/>
      <c r="HT569" s="2"/>
      <c r="HU569" s="2"/>
      <c r="HV569" s="2"/>
      <c r="HW569" s="2"/>
      <c r="HX569" s="2"/>
      <c r="HY569" s="2"/>
      <c r="HZ569" s="2"/>
      <c r="IA569" s="2"/>
      <c r="IB569" s="2"/>
      <c r="IC569" s="2"/>
      <c r="ID569" s="2"/>
      <c r="IE569" s="2"/>
      <c r="IF569" s="2"/>
      <c r="IG569" s="2"/>
      <c r="IH569" s="2"/>
      <c r="II569" s="2"/>
      <c r="IJ569" s="2"/>
      <c r="IK569" s="2"/>
      <c r="IL569" s="2"/>
      <c r="IM569" s="2"/>
      <c r="IN569" s="2"/>
      <c r="IO569" s="2"/>
      <c r="IP569" s="2"/>
      <c r="IQ569" s="2"/>
      <c r="IR569" s="2"/>
      <c r="IS569" s="2"/>
      <c r="IT569" s="2"/>
      <c r="IU569" s="2"/>
      <c r="IV569" s="2"/>
    </row>
    <row r="570" spans="1:256" ht="45" customHeight="1" x14ac:dyDescent="0.5">
      <c r="B570" s="29"/>
      <c r="C570" s="56"/>
      <c r="D570" s="56"/>
      <c r="E570" s="55" t="s">
        <v>12</v>
      </c>
      <c r="F570" s="143" t="s">
        <v>649</v>
      </c>
      <c r="G570" s="169"/>
      <c r="H570" s="85"/>
      <c r="I570" s="85">
        <v>1000</v>
      </c>
      <c r="J570" s="85">
        <v>1000</v>
      </c>
      <c r="K570" s="85"/>
      <c r="L570" s="85"/>
      <c r="M570" s="85"/>
      <c r="N570" s="85"/>
      <c r="O570" s="85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  <c r="BC570" s="2"/>
      <c r="BD570" s="2"/>
      <c r="BE570" s="2"/>
      <c r="BF570" s="2"/>
      <c r="BG570" s="2"/>
      <c r="BH570" s="2"/>
      <c r="BI570" s="2"/>
      <c r="BJ570" s="2"/>
      <c r="BK570" s="2"/>
      <c r="BL570" s="2"/>
      <c r="BM570" s="2"/>
      <c r="BN570" s="2"/>
      <c r="BO570" s="2"/>
      <c r="BP570" s="2"/>
      <c r="BQ570" s="2"/>
      <c r="BR570" s="2"/>
      <c r="BS570" s="2"/>
      <c r="BT570" s="2"/>
      <c r="BU570" s="2"/>
      <c r="BV570" s="2"/>
      <c r="BW570" s="2"/>
      <c r="BX570" s="2"/>
      <c r="BY570" s="2"/>
      <c r="BZ570" s="2"/>
      <c r="CA570" s="2"/>
      <c r="CB570" s="2"/>
      <c r="CC570" s="2"/>
      <c r="CD570" s="2"/>
      <c r="CE570" s="2"/>
      <c r="CF570" s="2"/>
      <c r="CG570" s="2"/>
      <c r="CH570" s="2"/>
      <c r="CI570" s="2"/>
      <c r="CJ570" s="2"/>
      <c r="CK570" s="2"/>
      <c r="CL570" s="2"/>
      <c r="CM570" s="2"/>
      <c r="CN570" s="2"/>
      <c r="CO570" s="2"/>
      <c r="CP570" s="2"/>
      <c r="CQ570" s="2"/>
      <c r="CR570" s="2"/>
      <c r="CS570" s="2"/>
      <c r="CT570" s="2"/>
      <c r="CU570" s="2"/>
      <c r="CV570" s="2"/>
      <c r="CW570" s="2"/>
      <c r="CX570" s="2"/>
      <c r="CY570" s="2"/>
      <c r="CZ570" s="2"/>
      <c r="DA570" s="2"/>
      <c r="DB570" s="2"/>
      <c r="DC570" s="2"/>
      <c r="DD570" s="2"/>
      <c r="DE570" s="2"/>
      <c r="DF570" s="2"/>
      <c r="DG570" s="2"/>
      <c r="DH570" s="2"/>
      <c r="DI570" s="2"/>
      <c r="DJ570" s="2"/>
      <c r="DK570" s="2"/>
      <c r="DL570" s="2"/>
      <c r="DM570" s="2"/>
      <c r="DN570" s="2"/>
      <c r="DO570" s="2"/>
      <c r="DP570" s="2"/>
      <c r="DQ570" s="2"/>
      <c r="DR570" s="2"/>
      <c r="DS570" s="2"/>
      <c r="DT570" s="2"/>
      <c r="DU570" s="2"/>
      <c r="DV570" s="2"/>
      <c r="DW570" s="2"/>
      <c r="DX570" s="2"/>
      <c r="DY570" s="2"/>
      <c r="DZ570" s="2"/>
      <c r="EA570" s="2"/>
      <c r="EB570" s="2"/>
      <c r="EC570" s="2"/>
      <c r="ED570" s="2"/>
      <c r="EE570" s="2"/>
      <c r="EF570" s="2"/>
      <c r="EG570" s="2"/>
      <c r="EH570" s="2"/>
      <c r="EI570" s="2"/>
      <c r="EJ570" s="2"/>
      <c r="EK570" s="2"/>
      <c r="EL570" s="2"/>
      <c r="EM570" s="2"/>
      <c r="EN570" s="2"/>
      <c r="EO570" s="2"/>
      <c r="EP570" s="2"/>
      <c r="EQ570" s="2"/>
      <c r="ER570" s="2"/>
      <c r="ES570" s="2"/>
      <c r="ET570" s="2"/>
      <c r="EU570" s="2"/>
      <c r="EV570" s="2"/>
      <c r="EW570" s="2"/>
      <c r="EX570" s="2"/>
      <c r="EY570" s="2"/>
      <c r="EZ570" s="2"/>
      <c r="FA570" s="2"/>
      <c r="FB570" s="2"/>
      <c r="FC570" s="2"/>
      <c r="FD570" s="2"/>
      <c r="FE570" s="2"/>
      <c r="FF570" s="2"/>
      <c r="FG570" s="2"/>
      <c r="FH570" s="2"/>
      <c r="FI570" s="2"/>
      <c r="FJ570" s="2"/>
      <c r="FK570" s="2"/>
      <c r="FL570" s="2"/>
      <c r="FM570" s="2"/>
      <c r="FN570" s="2"/>
      <c r="FO570" s="2"/>
      <c r="FP570" s="2"/>
      <c r="FQ570" s="2"/>
      <c r="FR570" s="2"/>
      <c r="FS570" s="2"/>
      <c r="FT570" s="2"/>
      <c r="FU570" s="2"/>
      <c r="FV570" s="2"/>
      <c r="FW570" s="2"/>
      <c r="FX570" s="2"/>
      <c r="FY570" s="2"/>
      <c r="FZ570" s="2"/>
      <c r="GA570" s="2"/>
      <c r="GB570" s="2"/>
      <c r="GC570" s="2"/>
      <c r="GD570" s="2"/>
      <c r="GE570" s="2"/>
      <c r="GF570" s="2"/>
      <c r="GG570" s="2"/>
      <c r="GH570" s="2"/>
      <c r="GI570" s="2"/>
      <c r="GJ570" s="2"/>
      <c r="GK570" s="2"/>
      <c r="GL570" s="2"/>
      <c r="GM570" s="2"/>
      <c r="GN570" s="2"/>
      <c r="GO570" s="2"/>
      <c r="GP570" s="2"/>
      <c r="GQ570" s="2"/>
      <c r="GR570" s="2"/>
      <c r="GS570" s="2"/>
      <c r="GT570" s="2"/>
      <c r="GU570" s="2"/>
      <c r="GV570" s="2"/>
      <c r="GW570" s="2"/>
      <c r="GX570" s="2"/>
      <c r="GY570" s="2"/>
      <c r="GZ570" s="2"/>
      <c r="HA570" s="2"/>
      <c r="HB570" s="2"/>
      <c r="HC570" s="2"/>
      <c r="HD570" s="2"/>
      <c r="HE570" s="2"/>
      <c r="HF570" s="2"/>
      <c r="HG570" s="2"/>
      <c r="HH570" s="2"/>
      <c r="HI570" s="2"/>
      <c r="HJ570" s="2"/>
      <c r="HK570" s="2"/>
      <c r="HL570" s="2"/>
      <c r="HM570" s="2"/>
      <c r="HN570" s="2"/>
      <c r="HO570" s="2"/>
      <c r="HP570" s="2"/>
      <c r="HQ570" s="2"/>
      <c r="HR570" s="2"/>
      <c r="HS570" s="2"/>
      <c r="HT570" s="2"/>
      <c r="HU570" s="2"/>
      <c r="HV570" s="2"/>
      <c r="HW570" s="2"/>
      <c r="HX570" s="2"/>
      <c r="HY570" s="2"/>
      <c r="HZ570" s="2"/>
      <c r="IA570" s="2"/>
      <c r="IB570" s="2"/>
      <c r="IC570" s="2"/>
      <c r="ID570" s="2"/>
      <c r="IE570" s="2"/>
      <c r="IF570" s="2"/>
      <c r="IG570" s="2"/>
      <c r="IH570" s="2"/>
      <c r="II570" s="2"/>
      <c r="IJ570" s="2"/>
      <c r="IK570" s="2"/>
      <c r="IL570" s="2"/>
      <c r="IM570" s="2"/>
      <c r="IN570" s="2"/>
      <c r="IO570" s="2"/>
      <c r="IP570" s="2"/>
      <c r="IQ570" s="2"/>
      <c r="IR570" s="2"/>
      <c r="IS570" s="2"/>
      <c r="IT570" s="2"/>
      <c r="IU570" s="2"/>
      <c r="IV570" s="2"/>
    </row>
    <row r="571" spans="1:256" ht="45" customHeight="1" x14ac:dyDescent="0.5">
      <c r="B571" s="29"/>
      <c r="C571" s="56"/>
      <c r="D571" s="56"/>
      <c r="E571" s="55" t="s">
        <v>172</v>
      </c>
      <c r="F571" s="143" t="s">
        <v>650</v>
      </c>
      <c r="G571" s="169"/>
      <c r="H571" s="85"/>
      <c r="I571" s="85">
        <v>300</v>
      </c>
      <c r="J571" s="85">
        <v>200</v>
      </c>
      <c r="K571" s="85"/>
      <c r="L571" s="85"/>
      <c r="M571" s="85"/>
      <c r="N571" s="85"/>
      <c r="O571" s="85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  <c r="BD571" s="2"/>
      <c r="BE571" s="2"/>
      <c r="BF571" s="2"/>
      <c r="BG571" s="2"/>
      <c r="BH571" s="2"/>
      <c r="BI571" s="2"/>
      <c r="BJ571" s="2"/>
      <c r="BK571" s="2"/>
      <c r="BL571" s="2"/>
      <c r="BM571" s="2"/>
      <c r="BN571" s="2"/>
      <c r="BO571" s="2"/>
      <c r="BP571" s="2"/>
      <c r="BQ571" s="2"/>
      <c r="BR571" s="2"/>
      <c r="BS571" s="2"/>
      <c r="BT571" s="2"/>
      <c r="BU571" s="2"/>
      <c r="BV571" s="2"/>
      <c r="BW571" s="2"/>
      <c r="BX571" s="2"/>
      <c r="BY571" s="2"/>
      <c r="BZ571" s="2"/>
      <c r="CA571" s="2"/>
      <c r="CB571" s="2"/>
      <c r="CC571" s="2"/>
      <c r="CD571" s="2"/>
      <c r="CE571" s="2"/>
      <c r="CF571" s="2"/>
      <c r="CG571" s="2"/>
      <c r="CH571" s="2"/>
      <c r="CI571" s="2"/>
      <c r="CJ571" s="2"/>
      <c r="CK571" s="2"/>
      <c r="CL571" s="2"/>
      <c r="CM571" s="2"/>
      <c r="CN571" s="2"/>
      <c r="CO571" s="2"/>
      <c r="CP571" s="2"/>
      <c r="CQ571" s="2"/>
      <c r="CR571" s="2"/>
      <c r="CS571" s="2"/>
      <c r="CT571" s="2"/>
      <c r="CU571" s="2"/>
      <c r="CV571" s="2"/>
      <c r="CW571" s="2"/>
      <c r="CX571" s="2"/>
      <c r="CY571" s="2"/>
      <c r="CZ571" s="2"/>
      <c r="DA571" s="2"/>
      <c r="DB571" s="2"/>
      <c r="DC571" s="2"/>
      <c r="DD571" s="2"/>
      <c r="DE571" s="2"/>
      <c r="DF571" s="2"/>
      <c r="DG571" s="2"/>
      <c r="DH571" s="2"/>
      <c r="DI571" s="2"/>
      <c r="DJ571" s="2"/>
      <c r="DK571" s="2"/>
      <c r="DL571" s="2"/>
      <c r="DM571" s="2"/>
      <c r="DN571" s="2"/>
      <c r="DO571" s="2"/>
      <c r="DP571" s="2"/>
      <c r="DQ571" s="2"/>
      <c r="DR571" s="2"/>
      <c r="DS571" s="2"/>
      <c r="DT571" s="2"/>
      <c r="DU571" s="2"/>
      <c r="DV571" s="2"/>
      <c r="DW571" s="2"/>
      <c r="DX571" s="2"/>
      <c r="DY571" s="2"/>
      <c r="DZ571" s="2"/>
      <c r="EA571" s="2"/>
      <c r="EB571" s="2"/>
      <c r="EC571" s="2"/>
      <c r="ED571" s="2"/>
      <c r="EE571" s="2"/>
      <c r="EF571" s="2"/>
      <c r="EG571" s="2"/>
      <c r="EH571" s="2"/>
      <c r="EI571" s="2"/>
      <c r="EJ571" s="2"/>
      <c r="EK571" s="2"/>
      <c r="EL571" s="2"/>
      <c r="EM571" s="2"/>
      <c r="EN571" s="2"/>
      <c r="EO571" s="2"/>
      <c r="EP571" s="2"/>
      <c r="EQ571" s="2"/>
      <c r="ER571" s="2"/>
      <c r="ES571" s="2"/>
      <c r="ET571" s="2"/>
      <c r="EU571" s="2"/>
      <c r="EV571" s="2"/>
      <c r="EW571" s="2"/>
      <c r="EX571" s="2"/>
      <c r="EY571" s="2"/>
      <c r="EZ571" s="2"/>
      <c r="FA571" s="2"/>
      <c r="FB571" s="2"/>
      <c r="FC571" s="2"/>
      <c r="FD571" s="2"/>
      <c r="FE571" s="2"/>
      <c r="FF571" s="2"/>
      <c r="FG571" s="2"/>
      <c r="FH571" s="2"/>
      <c r="FI571" s="2"/>
      <c r="FJ571" s="2"/>
      <c r="FK571" s="2"/>
      <c r="FL571" s="2"/>
      <c r="FM571" s="2"/>
      <c r="FN571" s="2"/>
      <c r="FO571" s="2"/>
      <c r="FP571" s="2"/>
      <c r="FQ571" s="2"/>
      <c r="FR571" s="2"/>
      <c r="FS571" s="2"/>
      <c r="FT571" s="2"/>
      <c r="FU571" s="2"/>
      <c r="FV571" s="2"/>
      <c r="FW571" s="2"/>
      <c r="FX571" s="2"/>
      <c r="FY571" s="2"/>
      <c r="FZ571" s="2"/>
      <c r="GA571" s="2"/>
      <c r="GB571" s="2"/>
      <c r="GC571" s="2"/>
      <c r="GD571" s="2"/>
      <c r="GE571" s="2"/>
      <c r="GF571" s="2"/>
      <c r="GG571" s="2"/>
      <c r="GH571" s="2"/>
      <c r="GI571" s="2"/>
      <c r="GJ571" s="2"/>
      <c r="GK571" s="2"/>
      <c r="GL571" s="2"/>
      <c r="GM571" s="2"/>
      <c r="GN571" s="2"/>
      <c r="GO571" s="2"/>
      <c r="GP571" s="2"/>
      <c r="GQ571" s="2"/>
      <c r="GR571" s="2"/>
      <c r="GS571" s="2"/>
      <c r="GT571" s="2"/>
      <c r="GU571" s="2"/>
      <c r="GV571" s="2"/>
      <c r="GW571" s="2"/>
      <c r="GX571" s="2"/>
      <c r="GY571" s="2"/>
      <c r="GZ571" s="2"/>
      <c r="HA571" s="2"/>
      <c r="HB571" s="2"/>
      <c r="HC571" s="2"/>
      <c r="HD571" s="2"/>
      <c r="HE571" s="2"/>
      <c r="HF571" s="2"/>
      <c r="HG571" s="2"/>
      <c r="HH571" s="2"/>
      <c r="HI571" s="2"/>
      <c r="HJ571" s="2"/>
      <c r="HK571" s="2"/>
      <c r="HL571" s="2"/>
      <c r="HM571" s="2"/>
      <c r="HN571" s="2"/>
      <c r="HO571" s="2"/>
      <c r="HP571" s="2"/>
      <c r="HQ571" s="2"/>
      <c r="HR571" s="2"/>
      <c r="HS571" s="2"/>
      <c r="HT571" s="2"/>
      <c r="HU571" s="2"/>
      <c r="HV571" s="2"/>
      <c r="HW571" s="2"/>
      <c r="HX571" s="2"/>
      <c r="HY571" s="2"/>
      <c r="HZ571" s="2"/>
      <c r="IA571" s="2"/>
      <c r="IB571" s="2"/>
      <c r="IC571" s="2"/>
      <c r="ID571" s="2"/>
      <c r="IE571" s="2"/>
      <c r="IF571" s="2"/>
      <c r="IG571" s="2"/>
      <c r="IH571" s="2"/>
      <c r="II571" s="2"/>
      <c r="IJ571" s="2"/>
      <c r="IK571" s="2"/>
      <c r="IL571" s="2"/>
      <c r="IM571" s="2"/>
      <c r="IN571" s="2"/>
      <c r="IO571" s="2"/>
      <c r="IP571" s="2"/>
      <c r="IQ571" s="2"/>
      <c r="IR571" s="2"/>
      <c r="IS571" s="2"/>
      <c r="IT571" s="2"/>
      <c r="IU571" s="2"/>
      <c r="IV571" s="2"/>
    </row>
    <row r="572" spans="1:256" ht="45" customHeight="1" x14ac:dyDescent="0.5">
      <c r="B572" s="390"/>
      <c r="C572" s="391"/>
      <c r="D572" s="210"/>
      <c r="E572" s="391" t="s">
        <v>334</v>
      </c>
      <c r="F572" s="210" t="s">
        <v>651</v>
      </c>
      <c r="G572" s="392"/>
      <c r="H572" s="393"/>
      <c r="I572" s="394">
        <v>0</v>
      </c>
      <c r="J572" s="394">
        <v>2000</v>
      </c>
      <c r="K572" s="393"/>
      <c r="L572" s="393"/>
      <c r="M572" s="393"/>
      <c r="N572" s="393"/>
      <c r="O572" s="393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D572" s="395"/>
      <c r="BE572" s="395"/>
      <c r="BF572" s="395"/>
      <c r="BG572" s="395"/>
      <c r="BH572" s="395"/>
      <c r="BI572" s="395"/>
      <c r="BJ572" s="395"/>
      <c r="BK572" s="395"/>
      <c r="BL572" s="395"/>
      <c r="BM572" s="395"/>
      <c r="BN572" s="395"/>
      <c r="BO572" s="395"/>
      <c r="BP572" s="395"/>
      <c r="BQ572" s="395"/>
      <c r="BR572" s="395"/>
      <c r="BS572" s="395"/>
      <c r="BT572" s="395"/>
      <c r="BU572" s="395"/>
      <c r="BV572" s="395"/>
      <c r="BW572" s="395"/>
      <c r="BX572" s="395"/>
      <c r="BY572" s="395"/>
      <c r="BZ572" s="395"/>
      <c r="CA572" s="395"/>
      <c r="CB572" s="395"/>
      <c r="CC572" s="395"/>
      <c r="CD572" s="395"/>
      <c r="CE572" s="395"/>
      <c r="CF572" s="395"/>
      <c r="CG572" s="395"/>
      <c r="CH572" s="395"/>
      <c r="CI572" s="395"/>
      <c r="CJ572" s="395"/>
      <c r="CK572" s="395"/>
      <c r="CL572" s="395"/>
      <c r="CM572" s="395"/>
      <c r="CN572" s="395"/>
      <c r="CO572" s="395"/>
      <c r="CP572" s="395"/>
      <c r="CQ572" s="395"/>
      <c r="CR572" s="395"/>
      <c r="CS572" s="395"/>
      <c r="CT572" s="395"/>
      <c r="CU572" s="395"/>
      <c r="CV572" s="395"/>
      <c r="CW572" s="395"/>
      <c r="CX572" s="395"/>
      <c r="CY572" s="395"/>
      <c r="CZ572" s="395"/>
      <c r="DA572" s="395"/>
      <c r="DB572" s="395"/>
      <c r="DC572" s="395"/>
      <c r="DD572" s="395"/>
      <c r="DE572" s="395"/>
      <c r="DF572" s="395"/>
      <c r="DG572" s="395"/>
      <c r="DH572" s="395"/>
      <c r="DI572" s="395"/>
      <c r="DJ572" s="395"/>
      <c r="DK572" s="395"/>
      <c r="DL572" s="395"/>
      <c r="DM572" s="395"/>
      <c r="DN572" s="395"/>
      <c r="DO572" s="395"/>
      <c r="DP572" s="395"/>
      <c r="DQ572" s="395"/>
      <c r="DR572" s="395"/>
      <c r="DS572" s="395"/>
      <c r="DT572" s="395"/>
      <c r="DU572" s="395"/>
      <c r="DV572" s="395"/>
      <c r="DW572" s="395"/>
      <c r="DX572" s="395"/>
      <c r="DY572" s="395"/>
      <c r="DZ572" s="395"/>
      <c r="EA572" s="395"/>
      <c r="EB572" s="395"/>
      <c r="EC572" s="395"/>
      <c r="ED572" s="395"/>
      <c r="EE572" s="395"/>
      <c r="EF572" s="395"/>
      <c r="EG572" s="395"/>
      <c r="EH572" s="395"/>
      <c r="EI572" s="395"/>
      <c r="EJ572" s="395"/>
      <c r="EK572" s="395"/>
      <c r="EL572" s="395"/>
      <c r="EM572" s="395"/>
      <c r="EN572" s="395"/>
      <c r="EO572" s="395"/>
      <c r="EP572" s="395"/>
      <c r="EQ572" s="395"/>
      <c r="ER572" s="395"/>
      <c r="ES572" s="395"/>
      <c r="ET572" s="395"/>
      <c r="EU572" s="395"/>
      <c r="EV572" s="395"/>
      <c r="EW572" s="395"/>
      <c r="EX572" s="395"/>
      <c r="EY572" s="395"/>
      <c r="EZ572" s="395"/>
      <c r="FA572" s="395"/>
      <c r="FB572" s="395"/>
      <c r="FC572" s="395"/>
      <c r="FD572" s="395"/>
      <c r="FE572" s="395"/>
      <c r="FF572" s="395"/>
      <c r="FG572" s="395"/>
      <c r="FH572" s="395"/>
      <c r="FI572" s="395"/>
      <c r="FJ572" s="395"/>
      <c r="FK572" s="395"/>
      <c r="FL572" s="395"/>
      <c r="FM572" s="395"/>
      <c r="FN572" s="395"/>
      <c r="FO572" s="395"/>
      <c r="FP572" s="395"/>
      <c r="FQ572" s="395"/>
      <c r="FR572" s="395"/>
      <c r="FS572" s="395"/>
      <c r="FT572" s="395"/>
      <c r="FU572" s="395"/>
      <c r="FV572" s="395"/>
      <c r="FW572" s="395"/>
      <c r="FX572" s="395"/>
      <c r="FY572" s="395"/>
      <c r="FZ572" s="395"/>
      <c r="GA572" s="395"/>
      <c r="GB572" s="395"/>
      <c r="GC572" s="395"/>
      <c r="GD572" s="395"/>
      <c r="GE572" s="395"/>
      <c r="GF572" s="395"/>
      <c r="GG572" s="395"/>
      <c r="GH572" s="395"/>
      <c r="GI572" s="395"/>
      <c r="GJ572" s="395"/>
      <c r="GK572" s="395"/>
      <c r="GL572" s="395"/>
      <c r="GM572" s="395"/>
      <c r="GN572" s="395"/>
      <c r="GO572" s="395"/>
      <c r="GP572" s="395"/>
      <c r="GQ572" s="395"/>
      <c r="GR572" s="395"/>
      <c r="GS572" s="395"/>
      <c r="GT572" s="395"/>
      <c r="GU572" s="395"/>
      <c r="GV572" s="395"/>
      <c r="GW572" s="395"/>
      <c r="GX572" s="395"/>
      <c r="GY572" s="395"/>
      <c r="GZ572" s="395"/>
      <c r="HA572" s="395"/>
      <c r="HB572" s="395"/>
      <c r="HC572" s="395"/>
      <c r="HD572" s="395"/>
      <c r="HE572" s="395"/>
      <c r="HF572" s="395"/>
      <c r="HG572" s="395"/>
      <c r="HH572" s="395"/>
      <c r="HI572" s="395"/>
      <c r="HJ572" s="395"/>
      <c r="HK572" s="395"/>
      <c r="HL572" s="395"/>
      <c r="HM572" s="395"/>
      <c r="HN572" s="395"/>
      <c r="HO572" s="395"/>
      <c r="HP572" s="395"/>
      <c r="HQ572" s="395"/>
      <c r="HR572" s="395"/>
      <c r="HS572" s="395"/>
      <c r="HT572" s="395"/>
      <c r="HU572" s="395"/>
      <c r="HV572" s="395"/>
      <c r="HW572" s="395"/>
      <c r="HX572" s="395"/>
      <c r="HY572" s="395"/>
      <c r="HZ572" s="395"/>
      <c r="IA572" s="395"/>
      <c r="IB572" s="395"/>
      <c r="IC572" s="395"/>
      <c r="ID572" s="395"/>
      <c r="IE572" s="395"/>
      <c r="IF572" s="395"/>
      <c r="IG572" s="395"/>
      <c r="IH572" s="395"/>
      <c r="II572" s="395"/>
      <c r="IJ572" s="395"/>
      <c r="IK572" s="395"/>
      <c r="IL572" s="395"/>
      <c r="IM572" s="395"/>
      <c r="IN572" s="395"/>
      <c r="IO572" s="395"/>
      <c r="IP572" s="395"/>
      <c r="IQ572" s="395"/>
      <c r="IR572" s="395"/>
      <c r="IS572" s="395"/>
      <c r="IT572" s="395"/>
      <c r="IU572" s="395"/>
      <c r="IV572" s="395"/>
    </row>
    <row r="573" spans="1:256" ht="45" customHeight="1" x14ac:dyDescent="0.5">
      <c r="B573" s="390"/>
      <c r="C573" s="391"/>
      <c r="D573" s="396"/>
      <c r="E573" s="391"/>
      <c r="F573" s="397"/>
      <c r="G573" s="398"/>
      <c r="H573" s="393"/>
      <c r="I573" s="393"/>
      <c r="J573" s="393"/>
      <c r="K573" s="393"/>
      <c r="L573" s="393"/>
      <c r="M573" s="393"/>
      <c r="N573" s="393"/>
      <c r="O573" s="393"/>
      <c r="P573" s="399"/>
      <c r="Q573" s="399"/>
      <c r="R573" s="399"/>
      <c r="S573" s="399"/>
      <c r="T573" s="399"/>
      <c r="U573" s="399"/>
      <c r="V573" s="399"/>
      <c r="W573" s="399"/>
      <c r="X573" s="399"/>
      <c r="Y573" s="399"/>
      <c r="Z573" s="399"/>
      <c r="AA573" s="399"/>
      <c r="AB573" s="399"/>
      <c r="AC573" s="399"/>
      <c r="AD573" s="399"/>
      <c r="AE573" s="399"/>
      <c r="AF573" s="399"/>
      <c r="AG573" s="399"/>
      <c r="AH573" s="399"/>
      <c r="AI573" s="399"/>
      <c r="AJ573" s="399"/>
      <c r="AK573" s="399"/>
      <c r="AL573" s="399"/>
      <c r="AM573" s="399"/>
      <c r="AN573" s="399"/>
      <c r="AO573" s="399"/>
      <c r="AP573" s="399"/>
      <c r="AQ573" s="399"/>
      <c r="AR573" s="399"/>
      <c r="AS573" s="399"/>
      <c r="AT573" s="399"/>
      <c r="AU573" s="399"/>
      <c r="AV573" s="399"/>
      <c r="AW573" s="399"/>
      <c r="AX573" s="399"/>
      <c r="AY573" s="399"/>
      <c r="AZ573" s="399"/>
      <c r="BA573" s="399"/>
      <c r="BB573" s="399"/>
      <c r="BC573" s="399"/>
      <c r="BD573" s="399"/>
      <c r="BE573" s="399"/>
      <c r="BF573" s="399"/>
      <c r="BG573" s="399"/>
      <c r="BH573" s="399"/>
      <c r="BI573" s="399"/>
      <c r="BJ573" s="399"/>
      <c r="BK573" s="399"/>
      <c r="BL573" s="399"/>
      <c r="BM573" s="399"/>
      <c r="BN573" s="399"/>
      <c r="BO573" s="399"/>
      <c r="BP573" s="399"/>
      <c r="BQ573" s="399"/>
      <c r="BR573" s="399"/>
      <c r="BS573" s="399"/>
      <c r="BT573" s="399"/>
      <c r="BU573" s="399"/>
      <c r="BV573" s="399"/>
      <c r="BW573" s="399"/>
      <c r="BX573" s="399"/>
      <c r="BY573" s="399"/>
      <c r="BZ573" s="399"/>
      <c r="CA573" s="399"/>
      <c r="CB573" s="399"/>
      <c r="CC573" s="399"/>
      <c r="CD573" s="399"/>
      <c r="CE573" s="399"/>
      <c r="CF573" s="399"/>
      <c r="CG573" s="399"/>
      <c r="CH573" s="399"/>
      <c r="CI573" s="399"/>
      <c r="CJ573" s="399"/>
      <c r="CK573" s="399"/>
      <c r="CL573" s="399"/>
      <c r="CM573" s="399"/>
      <c r="CN573" s="399"/>
      <c r="CO573" s="399"/>
      <c r="CP573" s="399"/>
      <c r="CQ573" s="399"/>
      <c r="CR573" s="399"/>
      <c r="CS573" s="399"/>
      <c r="CT573" s="399"/>
      <c r="CU573" s="399"/>
      <c r="CV573" s="399"/>
      <c r="CW573" s="399"/>
      <c r="CX573" s="399"/>
      <c r="CY573" s="399"/>
      <c r="CZ573" s="399"/>
      <c r="DA573" s="399"/>
      <c r="DB573" s="399"/>
      <c r="DC573" s="399"/>
      <c r="DD573" s="399"/>
      <c r="DE573" s="399"/>
      <c r="DF573" s="399"/>
      <c r="DG573" s="399"/>
      <c r="DH573" s="399"/>
      <c r="DI573" s="399"/>
      <c r="DJ573" s="399"/>
      <c r="DK573" s="399"/>
      <c r="DL573" s="399"/>
      <c r="DM573" s="399"/>
      <c r="DN573" s="399"/>
      <c r="DO573" s="399"/>
      <c r="DP573" s="399"/>
      <c r="DQ573" s="399"/>
      <c r="DR573" s="399"/>
      <c r="DS573" s="399"/>
      <c r="DT573" s="399"/>
      <c r="DU573" s="399"/>
      <c r="DV573" s="399"/>
      <c r="DW573" s="399"/>
      <c r="DX573" s="399"/>
      <c r="DY573" s="399"/>
      <c r="DZ573" s="399"/>
      <c r="EA573" s="399"/>
      <c r="EB573" s="399"/>
      <c r="EC573" s="399"/>
      <c r="ED573" s="399"/>
      <c r="EE573" s="399"/>
      <c r="EF573" s="399"/>
      <c r="EG573" s="399"/>
      <c r="EH573" s="399"/>
      <c r="EI573" s="399"/>
      <c r="EJ573" s="399"/>
      <c r="EK573" s="399"/>
      <c r="EL573" s="399"/>
      <c r="EM573" s="399"/>
      <c r="EN573" s="399"/>
      <c r="EO573" s="399"/>
      <c r="EP573" s="399"/>
      <c r="EQ573" s="399"/>
      <c r="ER573" s="399"/>
      <c r="ES573" s="399"/>
      <c r="ET573" s="399"/>
      <c r="EU573" s="399"/>
      <c r="EV573" s="399"/>
      <c r="EW573" s="399"/>
      <c r="EX573" s="399"/>
      <c r="EY573" s="399"/>
      <c r="EZ573" s="399"/>
      <c r="FA573" s="399"/>
      <c r="FB573" s="399"/>
      <c r="FC573" s="399"/>
      <c r="FD573" s="399"/>
      <c r="FE573" s="399"/>
      <c r="FF573" s="399"/>
      <c r="FG573" s="399"/>
      <c r="FH573" s="399"/>
      <c r="FI573" s="399"/>
      <c r="FJ573" s="399"/>
      <c r="FK573" s="399"/>
      <c r="FL573" s="399"/>
      <c r="FM573" s="399"/>
      <c r="FN573" s="399"/>
      <c r="FO573" s="399"/>
      <c r="FP573" s="399"/>
      <c r="FQ573" s="399"/>
      <c r="FR573" s="399"/>
      <c r="FS573" s="399"/>
      <c r="FT573" s="399"/>
      <c r="FU573" s="399"/>
      <c r="FV573" s="399"/>
      <c r="FW573" s="399"/>
      <c r="FX573" s="399"/>
      <c r="FY573" s="399"/>
      <c r="FZ573" s="399"/>
      <c r="GA573" s="399"/>
      <c r="GB573" s="399"/>
      <c r="GC573" s="399"/>
      <c r="GD573" s="399"/>
      <c r="GE573" s="399"/>
      <c r="GF573" s="399"/>
      <c r="GG573" s="399"/>
      <c r="GH573" s="399"/>
      <c r="GI573" s="399"/>
      <c r="GJ573" s="399"/>
      <c r="GK573" s="399"/>
      <c r="GL573" s="399"/>
      <c r="GM573" s="399"/>
      <c r="GN573" s="399"/>
      <c r="GO573" s="399"/>
      <c r="GP573" s="399"/>
      <c r="GQ573" s="399"/>
      <c r="GR573" s="399"/>
      <c r="GS573" s="399"/>
      <c r="GT573" s="399"/>
      <c r="GU573" s="399"/>
      <c r="GV573" s="399"/>
      <c r="GW573" s="399"/>
      <c r="GX573" s="399"/>
      <c r="GY573" s="399"/>
      <c r="GZ573" s="399"/>
      <c r="HA573" s="399"/>
      <c r="HB573" s="399"/>
      <c r="HC573" s="399"/>
      <c r="HD573" s="399"/>
      <c r="HE573" s="399"/>
      <c r="HF573" s="399"/>
      <c r="HG573" s="399"/>
      <c r="HH573" s="399"/>
      <c r="HI573" s="399"/>
      <c r="HJ573" s="399"/>
      <c r="HK573" s="399"/>
      <c r="HL573" s="399"/>
      <c r="HM573" s="399"/>
      <c r="HN573" s="399"/>
      <c r="HO573" s="399"/>
      <c r="HP573" s="399"/>
      <c r="HQ573" s="399"/>
      <c r="HR573" s="399"/>
      <c r="HS573" s="399"/>
      <c r="HT573" s="399"/>
      <c r="HU573" s="399"/>
      <c r="HV573" s="399"/>
      <c r="HW573" s="399"/>
      <c r="HX573" s="399"/>
      <c r="HY573" s="399"/>
      <c r="HZ573" s="399"/>
      <c r="IA573" s="399"/>
      <c r="IB573" s="399"/>
      <c r="IC573" s="399"/>
      <c r="ID573" s="399"/>
      <c r="IE573" s="399"/>
      <c r="IF573" s="399"/>
      <c r="IG573" s="399"/>
      <c r="IH573" s="399"/>
      <c r="II573" s="399"/>
      <c r="IJ573" s="399"/>
      <c r="IK573" s="399"/>
      <c r="IL573" s="399"/>
      <c r="IM573" s="399"/>
      <c r="IN573" s="399"/>
      <c r="IO573" s="399"/>
      <c r="IP573" s="399"/>
      <c r="IQ573" s="399"/>
      <c r="IR573" s="399"/>
      <c r="IS573" s="399"/>
      <c r="IT573" s="399"/>
      <c r="IU573" s="399"/>
      <c r="IV573" s="399"/>
    </row>
    <row r="574" spans="1:256" ht="45" customHeight="1" x14ac:dyDescent="0.5">
      <c r="B574" s="390"/>
      <c r="C574" s="391"/>
      <c r="D574" s="396"/>
      <c r="E574" s="391"/>
      <c r="F574" s="397"/>
      <c r="G574" s="398"/>
      <c r="H574" s="393"/>
      <c r="I574" s="393"/>
      <c r="J574" s="393"/>
      <c r="K574" s="393"/>
      <c r="L574" s="393"/>
      <c r="M574" s="393"/>
      <c r="N574" s="393"/>
      <c r="O574" s="393"/>
      <c r="P574" s="399"/>
      <c r="Q574" s="399"/>
      <c r="R574" s="399"/>
      <c r="S574" s="399"/>
      <c r="T574" s="399"/>
      <c r="U574" s="399"/>
      <c r="V574" s="399"/>
      <c r="W574" s="399"/>
      <c r="X574" s="399"/>
      <c r="Y574" s="399"/>
      <c r="Z574" s="399"/>
      <c r="AA574" s="399"/>
      <c r="AB574" s="399"/>
      <c r="AC574" s="399"/>
      <c r="AD574" s="399"/>
      <c r="AE574" s="399"/>
      <c r="AF574" s="399"/>
      <c r="AG574" s="399"/>
      <c r="AH574" s="399"/>
      <c r="AI574" s="399"/>
      <c r="AJ574" s="399"/>
      <c r="AK574" s="399"/>
      <c r="AL574" s="399"/>
      <c r="AM574" s="399"/>
      <c r="AN574" s="399"/>
      <c r="AO574" s="399"/>
      <c r="AP574" s="399"/>
      <c r="AQ574" s="399"/>
      <c r="AR574" s="399"/>
      <c r="AS574" s="399"/>
      <c r="AT574" s="399"/>
      <c r="AU574" s="399"/>
      <c r="AV574" s="399"/>
      <c r="AW574" s="399"/>
      <c r="AX574" s="399"/>
      <c r="AY574" s="399"/>
      <c r="AZ574" s="399"/>
      <c r="BA574" s="399"/>
      <c r="BB574" s="399"/>
      <c r="BC574" s="399"/>
      <c r="BD574" s="399"/>
      <c r="BE574" s="399"/>
      <c r="BF574" s="399"/>
      <c r="BG574" s="399"/>
      <c r="BH574" s="399"/>
      <c r="BI574" s="399"/>
      <c r="BJ574" s="399"/>
      <c r="BK574" s="399"/>
      <c r="BL574" s="399"/>
      <c r="BM574" s="399"/>
      <c r="BN574" s="399"/>
      <c r="BO574" s="399"/>
      <c r="BP574" s="399"/>
      <c r="BQ574" s="399"/>
      <c r="BR574" s="399"/>
      <c r="BS574" s="399"/>
      <c r="BT574" s="399"/>
      <c r="BU574" s="399"/>
      <c r="BV574" s="399"/>
      <c r="BW574" s="399"/>
      <c r="BX574" s="399"/>
      <c r="BY574" s="399"/>
      <c r="BZ574" s="399"/>
      <c r="CA574" s="399"/>
      <c r="CB574" s="399"/>
      <c r="CC574" s="399"/>
      <c r="CD574" s="399"/>
      <c r="CE574" s="399"/>
      <c r="CF574" s="399"/>
      <c r="CG574" s="399"/>
      <c r="CH574" s="399"/>
      <c r="CI574" s="399"/>
      <c r="CJ574" s="399"/>
      <c r="CK574" s="399"/>
      <c r="CL574" s="399"/>
      <c r="CM574" s="399"/>
      <c r="CN574" s="399"/>
      <c r="CO574" s="399"/>
      <c r="CP574" s="399"/>
      <c r="CQ574" s="399"/>
      <c r="CR574" s="399"/>
      <c r="CS574" s="399"/>
      <c r="CT574" s="399"/>
      <c r="CU574" s="399"/>
      <c r="CV574" s="399"/>
      <c r="CW574" s="399"/>
      <c r="CX574" s="399"/>
      <c r="CY574" s="399"/>
      <c r="CZ574" s="399"/>
      <c r="DA574" s="399"/>
      <c r="DB574" s="399"/>
      <c r="DC574" s="399"/>
      <c r="DD574" s="399"/>
      <c r="DE574" s="399"/>
      <c r="DF574" s="399"/>
      <c r="DG574" s="399"/>
      <c r="DH574" s="399"/>
      <c r="DI574" s="399"/>
      <c r="DJ574" s="399"/>
      <c r="DK574" s="399"/>
      <c r="DL574" s="399"/>
      <c r="DM574" s="399"/>
      <c r="DN574" s="399"/>
      <c r="DO574" s="399"/>
      <c r="DP574" s="399"/>
      <c r="DQ574" s="399"/>
      <c r="DR574" s="399"/>
      <c r="DS574" s="399"/>
      <c r="DT574" s="399"/>
      <c r="DU574" s="399"/>
      <c r="DV574" s="399"/>
      <c r="DW574" s="399"/>
      <c r="DX574" s="399"/>
      <c r="DY574" s="399"/>
      <c r="DZ574" s="399"/>
      <c r="EA574" s="399"/>
      <c r="EB574" s="399"/>
      <c r="EC574" s="399"/>
      <c r="ED574" s="399"/>
      <c r="EE574" s="399"/>
      <c r="EF574" s="399"/>
      <c r="EG574" s="399"/>
      <c r="EH574" s="399"/>
      <c r="EI574" s="399"/>
      <c r="EJ574" s="399"/>
      <c r="EK574" s="399"/>
      <c r="EL574" s="399"/>
      <c r="EM574" s="399"/>
      <c r="EN574" s="399"/>
      <c r="EO574" s="399"/>
      <c r="EP574" s="399"/>
      <c r="EQ574" s="399"/>
      <c r="ER574" s="399"/>
      <c r="ES574" s="399"/>
      <c r="ET574" s="399"/>
      <c r="EU574" s="399"/>
      <c r="EV574" s="399"/>
      <c r="EW574" s="399"/>
      <c r="EX574" s="399"/>
      <c r="EY574" s="399"/>
      <c r="EZ574" s="399"/>
      <c r="FA574" s="399"/>
      <c r="FB574" s="399"/>
      <c r="FC574" s="399"/>
      <c r="FD574" s="399"/>
      <c r="FE574" s="399"/>
      <c r="FF574" s="399"/>
      <c r="FG574" s="399"/>
      <c r="FH574" s="399"/>
      <c r="FI574" s="399"/>
      <c r="FJ574" s="399"/>
      <c r="FK574" s="399"/>
      <c r="FL574" s="399"/>
      <c r="FM574" s="399"/>
      <c r="FN574" s="399"/>
      <c r="FO574" s="399"/>
      <c r="FP574" s="399"/>
      <c r="FQ574" s="399"/>
      <c r="FR574" s="399"/>
      <c r="FS574" s="399"/>
      <c r="FT574" s="399"/>
      <c r="FU574" s="399"/>
      <c r="FV574" s="399"/>
      <c r="FW574" s="399"/>
      <c r="FX574" s="399"/>
      <c r="FY574" s="399"/>
      <c r="FZ574" s="399"/>
      <c r="GA574" s="399"/>
      <c r="GB574" s="399"/>
      <c r="GC574" s="399"/>
      <c r="GD574" s="399"/>
      <c r="GE574" s="399"/>
      <c r="GF574" s="399"/>
      <c r="GG574" s="399"/>
      <c r="GH574" s="399"/>
      <c r="GI574" s="399"/>
      <c r="GJ574" s="399"/>
      <c r="GK574" s="399"/>
      <c r="GL574" s="399"/>
      <c r="GM574" s="399"/>
      <c r="GN574" s="399"/>
      <c r="GO574" s="399"/>
      <c r="GP574" s="399"/>
      <c r="GQ574" s="399"/>
      <c r="GR574" s="399"/>
      <c r="GS574" s="399"/>
      <c r="GT574" s="399"/>
      <c r="GU574" s="399"/>
      <c r="GV574" s="399"/>
      <c r="GW574" s="399"/>
      <c r="GX574" s="399"/>
      <c r="GY574" s="399"/>
      <c r="GZ574" s="399"/>
      <c r="HA574" s="399"/>
      <c r="HB574" s="399"/>
      <c r="HC574" s="399"/>
      <c r="HD574" s="399"/>
      <c r="HE574" s="399"/>
      <c r="HF574" s="399"/>
      <c r="HG574" s="399"/>
      <c r="HH574" s="399"/>
      <c r="HI574" s="399"/>
      <c r="HJ574" s="399"/>
      <c r="HK574" s="399"/>
      <c r="HL574" s="399"/>
      <c r="HM574" s="399"/>
      <c r="HN574" s="399"/>
      <c r="HO574" s="399"/>
      <c r="HP574" s="399"/>
      <c r="HQ574" s="399"/>
      <c r="HR574" s="399"/>
      <c r="HS574" s="399"/>
      <c r="HT574" s="399"/>
      <c r="HU574" s="399"/>
      <c r="HV574" s="399"/>
      <c r="HW574" s="399"/>
      <c r="HX574" s="399"/>
      <c r="HY574" s="399"/>
      <c r="HZ574" s="399"/>
      <c r="IA574" s="399"/>
      <c r="IB574" s="399"/>
      <c r="IC574" s="399"/>
      <c r="ID574" s="399"/>
      <c r="IE574" s="399"/>
      <c r="IF574" s="399"/>
      <c r="IG574" s="399"/>
      <c r="IH574" s="399"/>
      <c r="II574" s="399"/>
      <c r="IJ574" s="399"/>
      <c r="IK574" s="399"/>
      <c r="IL574" s="399"/>
      <c r="IM574" s="399"/>
      <c r="IN574" s="399"/>
      <c r="IO574" s="399"/>
      <c r="IP574" s="399"/>
      <c r="IQ574" s="399"/>
      <c r="IR574" s="399"/>
      <c r="IS574" s="399"/>
      <c r="IT574" s="399"/>
      <c r="IU574" s="399"/>
      <c r="IV574" s="399"/>
    </row>
    <row r="575" spans="1:256" ht="45" customHeight="1" x14ac:dyDescent="0.5">
      <c r="B575" s="29"/>
      <c r="C575" s="56" t="s">
        <v>652</v>
      </c>
      <c r="D575" s="142" t="s">
        <v>653</v>
      </c>
      <c r="E575" s="55"/>
      <c r="F575" s="143" t="s">
        <v>654</v>
      </c>
      <c r="G575" s="400"/>
      <c r="H575" s="78"/>
      <c r="I575" s="78">
        <v>31500</v>
      </c>
      <c r="J575" s="78">
        <f>64330-9530</f>
        <v>54800</v>
      </c>
      <c r="K575" s="78"/>
      <c r="L575" s="78"/>
      <c r="M575" s="78">
        <f>(23000*4)+2300</f>
        <v>94300</v>
      </c>
      <c r="N575" s="78">
        <v>32530</v>
      </c>
      <c r="O575" s="78">
        <v>32530</v>
      </c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2"/>
      <c r="BG575" s="2"/>
      <c r="BH575" s="2"/>
      <c r="BI575" s="2"/>
      <c r="BJ575" s="2"/>
      <c r="BK575" s="2"/>
      <c r="BL575" s="2"/>
      <c r="BM575" s="2"/>
      <c r="BN575" s="2"/>
      <c r="BO575" s="2"/>
      <c r="BP575" s="2"/>
      <c r="BQ575" s="2"/>
      <c r="BR575" s="2"/>
      <c r="BS575" s="2"/>
      <c r="BT575" s="2"/>
      <c r="BU575" s="2"/>
      <c r="BV575" s="2"/>
      <c r="BW575" s="2"/>
      <c r="BX575" s="2"/>
      <c r="BY575" s="2"/>
      <c r="BZ575" s="2"/>
      <c r="CA575" s="2"/>
      <c r="CB575" s="2"/>
      <c r="CC575" s="2"/>
      <c r="CD575" s="2"/>
      <c r="CE575" s="2"/>
      <c r="CF575" s="2"/>
      <c r="CG575" s="2"/>
      <c r="CH575" s="2"/>
      <c r="CI575" s="2"/>
      <c r="CJ575" s="2"/>
      <c r="CK575" s="2"/>
      <c r="CL575" s="2"/>
      <c r="CM575" s="2"/>
      <c r="CN575" s="2"/>
      <c r="CO575" s="2"/>
      <c r="CP575" s="2"/>
      <c r="CQ575" s="2"/>
      <c r="CR575" s="2"/>
      <c r="CS575" s="2"/>
      <c r="CT575" s="2"/>
      <c r="CU575" s="2"/>
      <c r="CV575" s="2"/>
      <c r="CW575" s="2"/>
      <c r="CX575" s="2"/>
      <c r="CY575" s="2"/>
      <c r="CZ575" s="2"/>
      <c r="DA575" s="2"/>
      <c r="DB575" s="2"/>
      <c r="DC575" s="2"/>
      <c r="DD575" s="2"/>
      <c r="DE575" s="2"/>
      <c r="DF575" s="2"/>
      <c r="DG575" s="2"/>
      <c r="DH575" s="2"/>
      <c r="DI575" s="2"/>
      <c r="DJ575" s="2"/>
      <c r="DK575" s="2"/>
      <c r="DL575" s="2"/>
      <c r="DM575" s="2"/>
      <c r="DN575" s="2"/>
      <c r="DO575" s="2"/>
      <c r="DP575" s="2"/>
      <c r="DQ575" s="2"/>
      <c r="DR575" s="2"/>
      <c r="DS575" s="2"/>
      <c r="DT575" s="2"/>
      <c r="DU575" s="2"/>
      <c r="DV575" s="2"/>
      <c r="DW575" s="2"/>
      <c r="DX575" s="2"/>
      <c r="DY575" s="2"/>
      <c r="DZ575" s="2"/>
      <c r="EA575" s="2"/>
      <c r="EB575" s="2"/>
      <c r="EC575" s="2"/>
      <c r="ED575" s="2"/>
      <c r="EE575" s="2"/>
      <c r="EF575" s="2"/>
      <c r="EG575" s="2"/>
      <c r="EH575" s="2"/>
      <c r="EI575" s="2"/>
      <c r="EJ575" s="2"/>
      <c r="EK575" s="2"/>
      <c r="EL575" s="2"/>
      <c r="EM575" s="2"/>
      <c r="EN575" s="2"/>
      <c r="EO575" s="2"/>
      <c r="EP575" s="2"/>
      <c r="EQ575" s="2"/>
      <c r="ER575" s="2"/>
      <c r="ES575" s="2"/>
      <c r="ET575" s="2"/>
      <c r="EU575" s="2"/>
      <c r="EV575" s="2"/>
      <c r="EW575" s="2"/>
      <c r="EX575" s="2"/>
      <c r="EY575" s="2"/>
      <c r="EZ575" s="2"/>
      <c r="FA575" s="2"/>
      <c r="FB575" s="2"/>
      <c r="FC575" s="2"/>
      <c r="FD575" s="2"/>
      <c r="FE575" s="2"/>
      <c r="FF575" s="2"/>
      <c r="FG575" s="2"/>
      <c r="FH575" s="2"/>
      <c r="FI575" s="2"/>
      <c r="FJ575" s="2"/>
      <c r="FK575" s="2"/>
      <c r="FL575" s="2"/>
      <c r="FM575" s="2"/>
      <c r="FN575" s="2"/>
      <c r="FO575" s="2"/>
      <c r="FP575" s="2"/>
      <c r="FQ575" s="2"/>
      <c r="FR575" s="2"/>
      <c r="FS575" s="2"/>
      <c r="FT575" s="2"/>
      <c r="FU575" s="2"/>
      <c r="FV575" s="2"/>
      <c r="FW575" s="2"/>
      <c r="FX575" s="2"/>
      <c r="FY575" s="2"/>
      <c r="FZ575" s="2"/>
      <c r="GA575" s="2"/>
      <c r="GB575" s="2"/>
      <c r="GC575" s="2"/>
      <c r="GD575" s="2"/>
      <c r="GE575" s="2"/>
      <c r="GF575" s="2"/>
      <c r="GG575" s="2"/>
      <c r="GH575" s="2"/>
      <c r="GI575" s="2"/>
      <c r="GJ575" s="2"/>
      <c r="GK575" s="2"/>
      <c r="GL575" s="2"/>
      <c r="GM575" s="2"/>
      <c r="GN575" s="2"/>
      <c r="GO575" s="2"/>
      <c r="GP575" s="2"/>
      <c r="GQ575" s="2"/>
      <c r="GR575" s="2"/>
      <c r="GS575" s="2"/>
      <c r="GT575" s="2"/>
      <c r="GU575" s="2"/>
      <c r="GV575" s="2"/>
      <c r="GW575" s="2"/>
      <c r="GX575" s="2"/>
      <c r="GY575" s="2"/>
      <c r="GZ575" s="2"/>
      <c r="HA575" s="2"/>
      <c r="HB575" s="2"/>
      <c r="HC575" s="2"/>
      <c r="HD575" s="2"/>
      <c r="HE575" s="2"/>
      <c r="HF575" s="2"/>
      <c r="HG575" s="2"/>
      <c r="HH575" s="2"/>
      <c r="HI575" s="2"/>
      <c r="HJ575" s="2"/>
      <c r="HK575" s="2"/>
      <c r="HL575" s="2"/>
      <c r="HM575" s="2"/>
      <c r="HN575" s="2"/>
      <c r="HO575" s="2"/>
      <c r="HP575" s="2"/>
      <c r="HQ575" s="2"/>
      <c r="HR575" s="2"/>
      <c r="HS575" s="2"/>
      <c r="HT575" s="2"/>
      <c r="HU575" s="2"/>
      <c r="HV575" s="2"/>
      <c r="HW575" s="2"/>
      <c r="HX575" s="2"/>
      <c r="HY575" s="2"/>
      <c r="HZ575" s="2"/>
      <c r="IA575" s="2"/>
      <c r="IB575" s="2"/>
      <c r="IC575" s="2"/>
      <c r="ID575" s="2"/>
      <c r="IE575" s="2"/>
      <c r="IF575" s="2"/>
      <c r="IG575" s="2"/>
      <c r="IH575" s="2"/>
      <c r="II575" s="2"/>
      <c r="IJ575" s="2"/>
      <c r="IK575" s="2"/>
      <c r="IL575" s="2"/>
      <c r="IM575" s="2"/>
      <c r="IN575" s="2"/>
      <c r="IO575" s="2"/>
      <c r="IP575" s="2"/>
      <c r="IQ575" s="2"/>
      <c r="IR575" s="2"/>
      <c r="IS575" s="2"/>
      <c r="IT575" s="2"/>
      <c r="IU575" s="2"/>
      <c r="IV575" s="2"/>
    </row>
    <row r="576" spans="1:256" ht="45" customHeight="1" x14ac:dyDescent="0.5">
      <c r="B576" s="29"/>
      <c r="C576" s="64" t="s">
        <v>655</v>
      </c>
      <c r="D576" s="148" t="s">
        <v>656</v>
      </c>
      <c r="E576" s="79"/>
      <c r="G576" s="168"/>
      <c r="H576" s="371"/>
      <c r="I576" s="371">
        <f t="shared" ref="I576:O576" si="56">I577+I578</f>
        <v>31000</v>
      </c>
      <c r="J576" s="371">
        <f t="shared" si="56"/>
        <v>54000</v>
      </c>
      <c r="K576" s="371">
        <f t="shared" si="56"/>
        <v>0</v>
      </c>
      <c r="L576" s="371">
        <f t="shared" si="56"/>
        <v>0</v>
      </c>
      <c r="M576" s="371">
        <f t="shared" si="56"/>
        <v>104450</v>
      </c>
      <c r="N576" s="371">
        <f t="shared" si="56"/>
        <v>17000</v>
      </c>
      <c r="O576" s="371">
        <f t="shared" si="56"/>
        <v>17000</v>
      </c>
      <c r="P576" s="2"/>
      <c r="Q576" s="20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  <c r="BF576" s="2"/>
      <c r="BG576" s="2"/>
      <c r="BH576" s="2"/>
      <c r="BI576" s="2"/>
      <c r="BJ576" s="2"/>
      <c r="BK576" s="2"/>
      <c r="BL576" s="2"/>
      <c r="BM576" s="2"/>
      <c r="BN576" s="2"/>
      <c r="BO576" s="2"/>
      <c r="BP576" s="2"/>
      <c r="BQ576" s="2"/>
      <c r="BR576" s="2"/>
      <c r="BS576" s="2"/>
      <c r="BT576" s="2"/>
      <c r="BU576" s="2"/>
      <c r="BV576" s="2"/>
      <c r="BW576" s="2"/>
      <c r="BX576" s="2"/>
      <c r="BY576" s="2"/>
      <c r="BZ576" s="2"/>
      <c r="CA576" s="2"/>
      <c r="CB576" s="2"/>
      <c r="CC576" s="2"/>
      <c r="CD576" s="2"/>
      <c r="CE576" s="2"/>
      <c r="CF576" s="2"/>
      <c r="CG576" s="2"/>
      <c r="CH576" s="2"/>
      <c r="CI576" s="2"/>
      <c r="CJ576" s="2"/>
      <c r="CK576" s="2"/>
      <c r="CL576" s="2"/>
      <c r="CM576" s="2"/>
      <c r="CN576" s="2"/>
      <c r="CO576" s="2"/>
      <c r="CP576" s="2"/>
      <c r="CQ576" s="2"/>
      <c r="CR576" s="2"/>
      <c r="CS576" s="2"/>
      <c r="CT576" s="2"/>
      <c r="CU576" s="2"/>
      <c r="CV576" s="2"/>
      <c r="CW576" s="2"/>
      <c r="CX576" s="2"/>
      <c r="CY576" s="2"/>
      <c r="CZ576" s="2"/>
      <c r="DA576" s="2"/>
      <c r="DB576" s="2"/>
      <c r="DC576" s="2"/>
      <c r="DD576" s="2"/>
      <c r="DE576" s="2"/>
      <c r="DF576" s="2"/>
      <c r="DG576" s="2"/>
      <c r="DH576" s="2"/>
      <c r="DI576" s="2"/>
      <c r="DJ576" s="2"/>
      <c r="DK576" s="2"/>
      <c r="DL576" s="2"/>
      <c r="DM576" s="2"/>
      <c r="DN576" s="2"/>
      <c r="DO576" s="2"/>
      <c r="DP576" s="2"/>
      <c r="DQ576" s="2"/>
      <c r="DR576" s="2"/>
      <c r="DS576" s="2"/>
      <c r="DT576" s="2"/>
      <c r="DU576" s="2"/>
      <c r="DV576" s="2"/>
      <c r="DW576" s="2"/>
      <c r="DX576" s="2"/>
      <c r="DY576" s="2"/>
      <c r="DZ576" s="2"/>
      <c r="EA576" s="2"/>
      <c r="EB576" s="2"/>
      <c r="EC576" s="2"/>
      <c r="ED576" s="2"/>
      <c r="EE576" s="2"/>
      <c r="EF576" s="2"/>
      <c r="EG576" s="2"/>
      <c r="EH576" s="2"/>
      <c r="EI576" s="2"/>
      <c r="EJ576" s="2"/>
      <c r="EK576" s="2"/>
      <c r="EL576" s="2"/>
      <c r="EM576" s="2"/>
      <c r="EN576" s="2"/>
      <c r="EO576" s="2"/>
      <c r="EP576" s="2"/>
      <c r="EQ576" s="2"/>
      <c r="ER576" s="2"/>
      <c r="ES576" s="2"/>
      <c r="ET576" s="2"/>
      <c r="EU576" s="2"/>
      <c r="EV576" s="2"/>
      <c r="EW576" s="2"/>
      <c r="EX576" s="2"/>
      <c r="EY576" s="2"/>
      <c r="EZ576" s="2"/>
      <c r="FA576" s="2"/>
      <c r="FB576" s="2"/>
      <c r="FC576" s="2"/>
      <c r="FD576" s="2"/>
      <c r="FE576" s="2"/>
      <c r="FF576" s="2"/>
      <c r="FG576" s="2"/>
      <c r="FH576" s="2"/>
      <c r="FI576" s="2"/>
      <c r="FJ576" s="2"/>
      <c r="FK576" s="2"/>
      <c r="FL576" s="2"/>
      <c r="FM576" s="2"/>
      <c r="FN576" s="2"/>
      <c r="FO576" s="2"/>
      <c r="FP576" s="2"/>
      <c r="FQ576" s="2"/>
      <c r="FR576" s="2"/>
      <c r="FS576" s="2"/>
      <c r="FT576" s="2"/>
      <c r="FU576" s="2"/>
      <c r="FV576" s="2"/>
      <c r="FW576" s="2"/>
      <c r="FX576" s="2"/>
      <c r="FY576" s="2"/>
      <c r="FZ576" s="2"/>
      <c r="GA576" s="2"/>
      <c r="GB576" s="2"/>
      <c r="GC576" s="2"/>
      <c r="GD576" s="2"/>
      <c r="GE576" s="2"/>
      <c r="GF576" s="2"/>
      <c r="GG576" s="2"/>
      <c r="GH576" s="2"/>
      <c r="GI576" s="2"/>
      <c r="GJ576" s="2"/>
      <c r="GK576" s="2"/>
      <c r="GL576" s="2"/>
      <c r="GM576" s="2"/>
      <c r="GN576" s="2"/>
      <c r="GO576" s="2"/>
      <c r="GP576" s="2"/>
      <c r="GQ576" s="2"/>
      <c r="GR576" s="2"/>
      <c r="GS576" s="2"/>
      <c r="GT576" s="2"/>
      <c r="GU576" s="2"/>
      <c r="GV576" s="2"/>
      <c r="GW576" s="2"/>
      <c r="GX576" s="2"/>
      <c r="GY576" s="2"/>
      <c r="GZ576" s="2"/>
      <c r="HA576" s="2"/>
      <c r="HB576" s="2"/>
      <c r="HC576" s="2"/>
      <c r="HD576" s="2"/>
      <c r="HE576" s="2"/>
      <c r="HF576" s="2"/>
      <c r="HG576" s="2"/>
      <c r="HH576" s="2"/>
      <c r="HI576" s="2"/>
      <c r="HJ576" s="2"/>
      <c r="HK576" s="2"/>
      <c r="HL576" s="2"/>
      <c r="HM576" s="2"/>
      <c r="HN576" s="2"/>
      <c r="HO576" s="2"/>
      <c r="HP576" s="2"/>
      <c r="HQ576" s="2"/>
      <c r="HR576" s="2"/>
      <c r="HS576" s="2"/>
      <c r="HT576" s="2"/>
      <c r="HU576" s="2"/>
      <c r="HV576" s="2"/>
      <c r="HW576" s="2"/>
      <c r="HX576" s="2"/>
      <c r="HY576" s="2"/>
      <c r="HZ576" s="2"/>
      <c r="IA576" s="2"/>
      <c r="IB576" s="2"/>
      <c r="IC576" s="2"/>
      <c r="ID576" s="2"/>
      <c r="IE576" s="2"/>
      <c r="IF576" s="2"/>
      <c r="IG576" s="2"/>
      <c r="IH576" s="2"/>
      <c r="II576" s="2"/>
      <c r="IJ576" s="2"/>
      <c r="IK576" s="2"/>
      <c r="IL576" s="2"/>
      <c r="IM576" s="2"/>
      <c r="IN576" s="2"/>
      <c r="IO576" s="2"/>
      <c r="IP576" s="2"/>
      <c r="IQ576" s="2"/>
      <c r="IR576" s="2"/>
      <c r="IS576" s="2"/>
      <c r="IT576" s="2"/>
      <c r="IU576" s="2"/>
      <c r="IV576" s="2"/>
    </row>
    <row r="577" spans="1:256" ht="45" customHeight="1" x14ac:dyDescent="0.5">
      <c r="B577" s="23"/>
      <c r="C577" s="56"/>
      <c r="D577" s="56"/>
      <c r="E577" s="55" t="s">
        <v>19</v>
      </c>
      <c r="F577" s="137" t="s">
        <v>657</v>
      </c>
      <c r="G577" s="168"/>
      <c r="H577" s="169"/>
      <c r="I577" s="169">
        <v>30800</v>
      </c>
      <c r="J577" s="169">
        <f>45800+8000</f>
        <v>53800</v>
      </c>
      <c r="K577" s="169"/>
      <c r="L577" s="169"/>
      <c r="M577" s="169">
        <v>104450</v>
      </c>
      <c r="N577" s="169">
        <v>17000</v>
      </c>
      <c r="O577" s="169">
        <v>17000</v>
      </c>
      <c r="P577" s="2"/>
      <c r="Q577" s="20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  <c r="BD577" s="2"/>
      <c r="BE577" s="2"/>
      <c r="BF577" s="2"/>
      <c r="BG577" s="2"/>
      <c r="BH577" s="2"/>
      <c r="BI577" s="2"/>
      <c r="BJ577" s="2"/>
      <c r="BK577" s="2"/>
      <c r="BL577" s="2"/>
      <c r="BM577" s="2"/>
      <c r="BN577" s="2"/>
      <c r="BO577" s="2"/>
      <c r="BP577" s="2"/>
      <c r="BQ577" s="2"/>
      <c r="BR577" s="2"/>
      <c r="BS577" s="2"/>
      <c r="BT577" s="2"/>
      <c r="BU577" s="2"/>
      <c r="BV577" s="2"/>
      <c r="BW577" s="2"/>
      <c r="BX577" s="2"/>
      <c r="BY577" s="2"/>
      <c r="BZ577" s="2"/>
      <c r="CA577" s="2"/>
      <c r="CB577" s="2"/>
      <c r="CC577" s="2"/>
      <c r="CD577" s="2"/>
      <c r="CE577" s="2"/>
      <c r="CF577" s="2"/>
      <c r="CG577" s="2"/>
      <c r="CH577" s="2"/>
      <c r="CI577" s="2"/>
      <c r="CJ577" s="2"/>
      <c r="CK577" s="2"/>
      <c r="CL577" s="2"/>
      <c r="CM577" s="2"/>
      <c r="CN577" s="2"/>
      <c r="CO577" s="2"/>
      <c r="CP577" s="2"/>
      <c r="CQ577" s="2"/>
      <c r="CR577" s="2"/>
      <c r="CS577" s="2"/>
      <c r="CT577" s="2"/>
      <c r="CU577" s="2"/>
      <c r="CV577" s="2"/>
      <c r="CW577" s="2"/>
      <c r="CX577" s="2"/>
      <c r="CY577" s="2"/>
      <c r="CZ577" s="2"/>
      <c r="DA577" s="2"/>
      <c r="DB577" s="2"/>
      <c r="DC577" s="2"/>
      <c r="DD577" s="2"/>
      <c r="DE577" s="2"/>
      <c r="DF577" s="2"/>
      <c r="DG577" s="2"/>
      <c r="DH577" s="2"/>
      <c r="DI577" s="2"/>
      <c r="DJ577" s="2"/>
      <c r="DK577" s="2"/>
      <c r="DL577" s="2"/>
      <c r="DM577" s="2"/>
      <c r="DN577" s="2"/>
      <c r="DO577" s="2"/>
      <c r="DP577" s="2"/>
      <c r="DQ577" s="2"/>
      <c r="DR577" s="2"/>
      <c r="DS577" s="2"/>
      <c r="DT577" s="2"/>
      <c r="DU577" s="2"/>
      <c r="DV577" s="2"/>
      <c r="DW577" s="2"/>
      <c r="DX577" s="2"/>
      <c r="DY577" s="2"/>
      <c r="DZ577" s="2"/>
      <c r="EA577" s="2"/>
      <c r="EB577" s="2"/>
      <c r="EC577" s="2"/>
      <c r="ED577" s="2"/>
      <c r="EE577" s="2"/>
      <c r="EF577" s="2"/>
      <c r="EG577" s="2"/>
      <c r="EH577" s="2"/>
      <c r="EI577" s="2"/>
      <c r="EJ577" s="2"/>
      <c r="EK577" s="2"/>
      <c r="EL577" s="2"/>
      <c r="EM577" s="2"/>
      <c r="EN577" s="2"/>
      <c r="EO577" s="2"/>
      <c r="EP577" s="2"/>
      <c r="EQ577" s="2"/>
      <c r="ER577" s="2"/>
      <c r="ES577" s="2"/>
      <c r="ET577" s="2"/>
      <c r="EU577" s="2"/>
      <c r="EV577" s="2"/>
      <c r="EW577" s="2"/>
      <c r="EX577" s="2"/>
      <c r="EY577" s="2"/>
      <c r="EZ577" s="2"/>
      <c r="FA577" s="2"/>
      <c r="FB577" s="2"/>
      <c r="FC577" s="2"/>
      <c r="FD577" s="2"/>
      <c r="FE577" s="2"/>
      <c r="FF577" s="2"/>
      <c r="FG577" s="2"/>
      <c r="FH577" s="2"/>
      <c r="FI577" s="2"/>
      <c r="FJ577" s="2"/>
      <c r="FK577" s="2"/>
      <c r="FL577" s="2"/>
      <c r="FM577" s="2"/>
      <c r="FN577" s="2"/>
      <c r="FO577" s="2"/>
      <c r="FP577" s="2"/>
      <c r="FQ577" s="2"/>
      <c r="FR577" s="2"/>
      <c r="FS577" s="2"/>
      <c r="FT577" s="2"/>
      <c r="FU577" s="2"/>
      <c r="FV577" s="2"/>
      <c r="FW577" s="2"/>
      <c r="FX577" s="2"/>
      <c r="FY577" s="2"/>
      <c r="FZ577" s="2"/>
      <c r="GA577" s="2"/>
      <c r="GB577" s="2"/>
      <c r="GC577" s="2"/>
      <c r="GD577" s="2"/>
      <c r="GE577" s="2"/>
      <c r="GF577" s="2"/>
      <c r="GG577" s="2"/>
      <c r="GH577" s="2"/>
      <c r="GI577" s="2"/>
      <c r="GJ577" s="2"/>
      <c r="GK577" s="2"/>
      <c r="GL577" s="2"/>
      <c r="GM577" s="2"/>
      <c r="GN577" s="2"/>
      <c r="GO577" s="2"/>
      <c r="GP577" s="2"/>
      <c r="GQ577" s="2"/>
      <c r="GR577" s="2"/>
      <c r="GS577" s="2"/>
      <c r="GT577" s="2"/>
      <c r="GU577" s="2"/>
      <c r="GV577" s="2"/>
      <c r="GW577" s="2"/>
      <c r="GX577" s="2"/>
      <c r="GY577" s="2"/>
      <c r="GZ577" s="2"/>
      <c r="HA577" s="2"/>
      <c r="HB577" s="2"/>
      <c r="HC577" s="2"/>
      <c r="HD577" s="2"/>
      <c r="HE577" s="2"/>
      <c r="HF577" s="2"/>
      <c r="HG577" s="2"/>
      <c r="HH577" s="2"/>
      <c r="HI577" s="2"/>
      <c r="HJ577" s="2"/>
      <c r="HK577" s="2"/>
      <c r="HL577" s="2"/>
      <c r="HM577" s="2"/>
      <c r="HN577" s="2"/>
      <c r="HO577" s="2"/>
      <c r="HP577" s="2"/>
      <c r="HQ577" s="2"/>
      <c r="HR577" s="2"/>
      <c r="HS577" s="2"/>
      <c r="HT577" s="2"/>
      <c r="HU577" s="2"/>
      <c r="HV577" s="2"/>
      <c r="HW577" s="2"/>
      <c r="HX577" s="2"/>
      <c r="HY577" s="2"/>
      <c r="HZ577" s="2"/>
      <c r="IA577" s="2"/>
      <c r="IB577" s="2"/>
      <c r="IC577" s="2"/>
      <c r="ID577" s="2"/>
      <c r="IE577" s="2"/>
      <c r="IF577" s="2"/>
      <c r="IG577" s="2"/>
      <c r="IH577" s="2"/>
      <c r="II577" s="2"/>
      <c r="IJ577" s="2"/>
      <c r="IK577" s="2"/>
      <c r="IL577" s="2"/>
      <c r="IM577" s="2"/>
      <c r="IN577" s="2"/>
      <c r="IO577" s="2"/>
      <c r="IP577" s="2"/>
      <c r="IQ577" s="2"/>
      <c r="IR577" s="2"/>
      <c r="IS577" s="2"/>
      <c r="IT577" s="2"/>
      <c r="IU577" s="2"/>
      <c r="IV577" s="2"/>
    </row>
    <row r="578" spans="1:256" ht="45" customHeight="1" x14ac:dyDescent="0.5">
      <c r="B578" s="23"/>
      <c r="C578" s="64"/>
      <c r="D578" s="64"/>
      <c r="E578" s="79" t="s">
        <v>23</v>
      </c>
      <c r="F578" s="64" t="s">
        <v>658</v>
      </c>
      <c r="G578" s="377"/>
      <c r="H578" s="173"/>
      <c r="I578" s="173">
        <v>200</v>
      </c>
      <c r="J578" s="173">
        <v>200</v>
      </c>
      <c r="K578" s="173"/>
      <c r="L578" s="173"/>
      <c r="M578" s="377"/>
      <c r="N578" s="377"/>
      <c r="O578" s="377"/>
      <c r="P578" s="2"/>
      <c r="Q578" s="20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  <c r="BL578" s="2"/>
      <c r="BM578" s="2"/>
      <c r="BN578" s="2"/>
      <c r="BO578" s="2"/>
      <c r="BP578" s="2"/>
      <c r="BQ578" s="2"/>
      <c r="BR578" s="2"/>
      <c r="BS578" s="2"/>
      <c r="BT578" s="2"/>
      <c r="BU578" s="2"/>
      <c r="BV578" s="2"/>
      <c r="BW578" s="2"/>
      <c r="BX578" s="2"/>
      <c r="BY578" s="2"/>
      <c r="BZ578" s="2"/>
      <c r="CA578" s="2"/>
      <c r="CB578" s="2"/>
      <c r="CC578" s="2"/>
      <c r="CD578" s="2"/>
      <c r="CE578" s="2"/>
      <c r="CF578" s="2"/>
      <c r="CG578" s="2"/>
      <c r="CH578" s="2"/>
      <c r="CI578" s="2"/>
      <c r="CJ578" s="2"/>
      <c r="CK578" s="2"/>
      <c r="CL578" s="2"/>
      <c r="CM578" s="2"/>
      <c r="CN578" s="2"/>
      <c r="CO578" s="2"/>
      <c r="CP578" s="2"/>
      <c r="CQ578" s="2"/>
      <c r="CR578" s="2"/>
      <c r="CS578" s="2"/>
      <c r="CT578" s="2"/>
      <c r="CU578" s="2"/>
      <c r="CV578" s="2"/>
      <c r="CW578" s="2"/>
      <c r="CX578" s="2"/>
      <c r="CY578" s="2"/>
      <c r="CZ578" s="2"/>
      <c r="DA578" s="2"/>
      <c r="DB578" s="2"/>
      <c r="DC578" s="2"/>
      <c r="DD578" s="2"/>
      <c r="DE578" s="2"/>
      <c r="DF578" s="2"/>
      <c r="DG578" s="2"/>
      <c r="DH578" s="2"/>
      <c r="DI578" s="2"/>
      <c r="DJ578" s="2"/>
      <c r="DK578" s="2"/>
      <c r="DL578" s="2"/>
      <c r="DM578" s="2"/>
      <c r="DN578" s="2"/>
      <c r="DO578" s="2"/>
      <c r="DP578" s="2"/>
      <c r="DQ578" s="2"/>
      <c r="DR578" s="2"/>
      <c r="DS578" s="2"/>
      <c r="DT578" s="2"/>
      <c r="DU578" s="2"/>
      <c r="DV578" s="2"/>
      <c r="DW578" s="2"/>
      <c r="DX578" s="2"/>
      <c r="DY578" s="2"/>
      <c r="DZ578" s="2"/>
      <c r="EA578" s="2"/>
      <c r="EB578" s="2"/>
      <c r="EC578" s="2"/>
      <c r="ED578" s="2"/>
      <c r="EE578" s="2"/>
      <c r="EF578" s="2"/>
      <c r="EG578" s="2"/>
      <c r="EH578" s="2"/>
      <c r="EI578" s="2"/>
      <c r="EJ578" s="2"/>
      <c r="EK578" s="2"/>
      <c r="EL578" s="2"/>
      <c r="EM578" s="2"/>
      <c r="EN578" s="2"/>
      <c r="EO578" s="2"/>
      <c r="EP578" s="2"/>
      <c r="EQ578" s="2"/>
      <c r="ER578" s="2"/>
      <c r="ES578" s="2"/>
      <c r="ET578" s="2"/>
      <c r="EU578" s="2"/>
      <c r="EV578" s="2"/>
      <c r="EW578" s="2"/>
      <c r="EX578" s="2"/>
      <c r="EY578" s="2"/>
      <c r="EZ578" s="2"/>
      <c r="FA578" s="2"/>
      <c r="FB578" s="2"/>
      <c r="FC578" s="2"/>
      <c r="FD578" s="2"/>
      <c r="FE578" s="2"/>
      <c r="FF578" s="2"/>
      <c r="FG578" s="2"/>
      <c r="FH578" s="2"/>
      <c r="FI578" s="2"/>
      <c r="FJ578" s="2"/>
      <c r="FK578" s="2"/>
      <c r="FL578" s="2"/>
      <c r="FM578" s="2"/>
      <c r="FN578" s="2"/>
      <c r="FO578" s="2"/>
      <c r="FP578" s="2"/>
      <c r="FQ578" s="2"/>
      <c r="FR578" s="2"/>
      <c r="FS578" s="2"/>
      <c r="FT578" s="2"/>
      <c r="FU578" s="2"/>
      <c r="FV578" s="2"/>
      <c r="FW578" s="2"/>
      <c r="FX578" s="2"/>
      <c r="FY578" s="2"/>
      <c r="FZ578" s="2"/>
      <c r="GA578" s="2"/>
      <c r="GB578" s="2"/>
      <c r="GC578" s="2"/>
      <c r="GD578" s="2"/>
      <c r="GE578" s="2"/>
      <c r="GF578" s="2"/>
      <c r="GG578" s="2"/>
      <c r="GH578" s="2"/>
      <c r="GI578" s="2"/>
      <c r="GJ578" s="2"/>
      <c r="GK578" s="2"/>
      <c r="GL578" s="2"/>
      <c r="GM578" s="2"/>
      <c r="GN578" s="2"/>
      <c r="GO578" s="2"/>
      <c r="GP578" s="2"/>
      <c r="GQ578" s="2"/>
      <c r="GR578" s="2"/>
      <c r="GS578" s="2"/>
      <c r="GT578" s="2"/>
      <c r="GU578" s="2"/>
      <c r="GV578" s="2"/>
      <c r="GW578" s="2"/>
      <c r="GX578" s="2"/>
      <c r="GY578" s="2"/>
      <c r="GZ578" s="2"/>
      <c r="HA578" s="2"/>
      <c r="HB578" s="2"/>
      <c r="HC578" s="2"/>
      <c r="HD578" s="2"/>
      <c r="HE578" s="2"/>
      <c r="HF578" s="2"/>
      <c r="HG578" s="2"/>
      <c r="HH578" s="2"/>
      <c r="HI578" s="2"/>
      <c r="HJ578" s="2"/>
      <c r="HK578" s="2"/>
      <c r="HL578" s="2"/>
      <c r="HM578" s="2"/>
      <c r="HN578" s="2"/>
      <c r="HO578" s="2"/>
      <c r="HP578" s="2"/>
      <c r="HQ578" s="2"/>
      <c r="HR578" s="2"/>
      <c r="HS578" s="2"/>
      <c r="HT578" s="2"/>
      <c r="HU578" s="2"/>
      <c r="HV578" s="2"/>
      <c r="HW578" s="2"/>
      <c r="HX578" s="2"/>
      <c r="HY578" s="2"/>
      <c r="HZ578" s="2"/>
      <c r="IA578" s="2"/>
      <c r="IB578" s="2"/>
      <c r="IC578" s="2"/>
      <c r="ID578" s="2"/>
      <c r="IE578" s="2"/>
      <c r="IF578" s="2"/>
      <c r="IG578" s="2"/>
      <c r="IH578" s="2"/>
      <c r="II578" s="2"/>
      <c r="IJ578" s="2"/>
      <c r="IK578" s="2"/>
      <c r="IL578" s="2"/>
      <c r="IM578" s="2"/>
      <c r="IN578" s="2"/>
      <c r="IO578" s="2"/>
      <c r="IP578" s="2"/>
      <c r="IQ578" s="2"/>
      <c r="IR578" s="2"/>
      <c r="IS578" s="2"/>
      <c r="IT578" s="2"/>
      <c r="IU578" s="2"/>
      <c r="IV578" s="2"/>
    </row>
    <row r="579" spans="1:256" ht="45" customHeight="1" thickBot="1" x14ac:dyDescent="0.55000000000000004">
      <c r="B579" s="23"/>
      <c r="C579" s="56"/>
      <c r="D579" s="56"/>
      <c r="E579" s="55"/>
      <c r="F579" s="56"/>
      <c r="G579" s="168"/>
      <c r="H579" s="169"/>
      <c r="I579" s="169"/>
      <c r="J579" s="169"/>
      <c r="K579" s="169"/>
      <c r="L579" s="169"/>
      <c r="M579" s="168"/>
      <c r="N579" s="168"/>
      <c r="O579" s="168"/>
      <c r="P579" s="2"/>
      <c r="Q579" s="20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  <c r="BH579" s="2"/>
      <c r="BI579" s="2"/>
      <c r="BJ579" s="2"/>
      <c r="BK579" s="2"/>
      <c r="BL579" s="2"/>
      <c r="BM579" s="2"/>
      <c r="BN579" s="2"/>
      <c r="BO579" s="2"/>
      <c r="BP579" s="2"/>
      <c r="BQ579" s="2"/>
      <c r="BR579" s="2"/>
      <c r="BS579" s="2"/>
      <c r="BT579" s="2"/>
      <c r="BU579" s="2"/>
      <c r="BV579" s="2"/>
      <c r="BW579" s="2"/>
      <c r="BX579" s="2"/>
      <c r="BY579" s="2"/>
      <c r="BZ579" s="2"/>
      <c r="CA579" s="2"/>
      <c r="CB579" s="2"/>
      <c r="CC579" s="2"/>
      <c r="CD579" s="2"/>
      <c r="CE579" s="2"/>
      <c r="CF579" s="2"/>
      <c r="CG579" s="2"/>
      <c r="CH579" s="2"/>
      <c r="CI579" s="2"/>
      <c r="CJ579" s="2"/>
      <c r="CK579" s="2"/>
      <c r="CL579" s="2"/>
      <c r="CM579" s="2"/>
      <c r="CN579" s="2"/>
      <c r="CO579" s="2"/>
      <c r="CP579" s="2"/>
      <c r="CQ579" s="2"/>
      <c r="CR579" s="2"/>
      <c r="CS579" s="2"/>
      <c r="CT579" s="2"/>
      <c r="CU579" s="2"/>
      <c r="CV579" s="2"/>
      <c r="CW579" s="2"/>
      <c r="CX579" s="2"/>
      <c r="CY579" s="2"/>
      <c r="CZ579" s="2"/>
      <c r="DA579" s="2"/>
      <c r="DB579" s="2"/>
      <c r="DC579" s="2"/>
      <c r="DD579" s="2"/>
      <c r="DE579" s="2"/>
      <c r="DF579" s="2"/>
      <c r="DG579" s="2"/>
      <c r="DH579" s="2"/>
      <c r="DI579" s="2"/>
      <c r="DJ579" s="2"/>
      <c r="DK579" s="2"/>
      <c r="DL579" s="2"/>
      <c r="DM579" s="2"/>
      <c r="DN579" s="2"/>
      <c r="DO579" s="2"/>
      <c r="DP579" s="2"/>
      <c r="DQ579" s="2"/>
      <c r="DR579" s="2"/>
      <c r="DS579" s="2"/>
      <c r="DT579" s="2"/>
      <c r="DU579" s="2"/>
      <c r="DV579" s="2"/>
      <c r="DW579" s="2"/>
      <c r="DX579" s="2"/>
      <c r="DY579" s="2"/>
      <c r="DZ579" s="2"/>
      <c r="EA579" s="2"/>
      <c r="EB579" s="2"/>
      <c r="EC579" s="2"/>
      <c r="ED579" s="2"/>
      <c r="EE579" s="2"/>
      <c r="EF579" s="2"/>
      <c r="EG579" s="2"/>
      <c r="EH579" s="2"/>
      <c r="EI579" s="2"/>
      <c r="EJ579" s="2"/>
      <c r="EK579" s="2"/>
      <c r="EL579" s="2"/>
      <c r="EM579" s="2"/>
      <c r="EN579" s="2"/>
      <c r="EO579" s="2"/>
      <c r="EP579" s="2"/>
      <c r="EQ579" s="2"/>
      <c r="ER579" s="2"/>
      <c r="ES579" s="2"/>
      <c r="ET579" s="2"/>
      <c r="EU579" s="2"/>
      <c r="EV579" s="2"/>
      <c r="EW579" s="2"/>
      <c r="EX579" s="2"/>
      <c r="EY579" s="2"/>
      <c r="EZ579" s="2"/>
      <c r="FA579" s="2"/>
      <c r="FB579" s="2"/>
      <c r="FC579" s="2"/>
      <c r="FD579" s="2"/>
      <c r="FE579" s="2"/>
      <c r="FF579" s="2"/>
      <c r="FG579" s="2"/>
      <c r="FH579" s="2"/>
      <c r="FI579" s="2"/>
      <c r="FJ579" s="2"/>
      <c r="FK579" s="2"/>
      <c r="FL579" s="2"/>
      <c r="FM579" s="2"/>
      <c r="FN579" s="2"/>
      <c r="FO579" s="2"/>
      <c r="FP579" s="2"/>
      <c r="FQ579" s="2"/>
      <c r="FR579" s="2"/>
      <c r="FS579" s="2"/>
      <c r="FT579" s="2"/>
      <c r="FU579" s="2"/>
      <c r="FV579" s="2"/>
      <c r="FW579" s="2"/>
      <c r="FX579" s="2"/>
      <c r="FY579" s="2"/>
      <c r="FZ579" s="2"/>
      <c r="GA579" s="2"/>
      <c r="GB579" s="2"/>
      <c r="GC579" s="2"/>
      <c r="GD579" s="2"/>
      <c r="GE579" s="2"/>
      <c r="GF579" s="2"/>
      <c r="GG579" s="2"/>
      <c r="GH579" s="2"/>
      <c r="GI579" s="2"/>
      <c r="GJ579" s="2"/>
      <c r="GK579" s="2"/>
      <c r="GL579" s="2"/>
      <c r="GM579" s="2"/>
      <c r="GN579" s="2"/>
      <c r="GO579" s="2"/>
      <c r="GP579" s="2"/>
      <c r="GQ579" s="2"/>
      <c r="GR579" s="2"/>
      <c r="GS579" s="2"/>
      <c r="GT579" s="2"/>
      <c r="GU579" s="2"/>
      <c r="GV579" s="2"/>
      <c r="GW579" s="2"/>
      <c r="GX579" s="2"/>
      <c r="GY579" s="2"/>
      <c r="GZ579" s="2"/>
      <c r="HA579" s="2"/>
      <c r="HB579" s="2"/>
      <c r="HC579" s="2"/>
      <c r="HD579" s="2"/>
      <c r="HE579" s="2"/>
      <c r="HF579" s="2"/>
      <c r="HG579" s="2"/>
      <c r="HH579" s="2"/>
      <c r="HI579" s="2"/>
      <c r="HJ579" s="2"/>
      <c r="HK579" s="2"/>
      <c r="HL579" s="2"/>
      <c r="HM579" s="2"/>
      <c r="HN579" s="2"/>
      <c r="HO579" s="2"/>
      <c r="HP579" s="2"/>
      <c r="HQ579" s="2"/>
      <c r="HR579" s="2"/>
      <c r="HS579" s="2"/>
      <c r="HT579" s="2"/>
      <c r="HU579" s="2"/>
      <c r="HV579" s="2"/>
      <c r="HW579" s="2"/>
      <c r="HX579" s="2"/>
      <c r="HY579" s="2"/>
      <c r="HZ579" s="2"/>
      <c r="IA579" s="2"/>
      <c r="IB579" s="2"/>
      <c r="IC579" s="2"/>
      <c r="ID579" s="2"/>
      <c r="IE579" s="2"/>
      <c r="IF579" s="2"/>
      <c r="IG579" s="2"/>
      <c r="IH579" s="2"/>
      <c r="II579" s="2"/>
      <c r="IJ579" s="2"/>
      <c r="IK579" s="2"/>
      <c r="IL579" s="2"/>
      <c r="IM579" s="2"/>
      <c r="IN579" s="2"/>
      <c r="IO579" s="2"/>
      <c r="IP579" s="2"/>
      <c r="IQ579" s="2"/>
      <c r="IR579" s="2"/>
      <c r="IS579" s="2"/>
      <c r="IT579" s="2"/>
      <c r="IU579" s="2"/>
      <c r="IV579" s="2"/>
    </row>
    <row r="580" spans="1:256" ht="45" customHeight="1" thickTop="1" thickBot="1" x14ac:dyDescent="0.55000000000000004">
      <c r="B580" s="94"/>
      <c r="C580" s="386"/>
      <c r="D580" s="176"/>
      <c r="E580" s="372"/>
      <c r="F580" s="176"/>
      <c r="G580" s="401"/>
      <c r="H580" s="197"/>
      <c r="I580" s="197"/>
      <c r="J580" s="197"/>
      <c r="K580" s="197"/>
      <c r="L580" s="197"/>
      <c r="M580" s="197"/>
      <c r="N580" s="197"/>
      <c r="O580" s="197"/>
      <c r="P580" s="145"/>
      <c r="Q580" s="145"/>
      <c r="R580" s="145"/>
      <c r="S580" s="145"/>
      <c r="T580" s="145"/>
      <c r="U580" s="145"/>
      <c r="V580" s="145"/>
      <c r="W580" s="145"/>
      <c r="X580" s="145"/>
      <c r="Y580" s="145"/>
      <c r="Z580" s="145"/>
      <c r="AA580" s="145"/>
      <c r="AB580" s="145"/>
      <c r="AC580" s="145"/>
      <c r="AD580" s="145"/>
      <c r="AE580" s="145"/>
      <c r="AF580" s="145"/>
      <c r="AG580" s="145"/>
      <c r="AH580" s="145"/>
      <c r="AI580" s="145"/>
      <c r="AJ580" s="145"/>
      <c r="AK580" s="145"/>
      <c r="AL580" s="145"/>
      <c r="AM580" s="145"/>
      <c r="AN580" s="145"/>
      <c r="AO580" s="145"/>
      <c r="AP580" s="145"/>
      <c r="AQ580" s="145"/>
      <c r="AR580" s="145"/>
      <c r="AS580" s="145"/>
      <c r="AT580" s="145"/>
      <c r="AU580" s="145"/>
      <c r="AV580" s="145"/>
      <c r="AW580" s="145"/>
      <c r="AX580" s="145"/>
      <c r="AY580" s="145"/>
      <c r="AZ580" s="145"/>
      <c r="BA580" s="145"/>
      <c r="BB580" s="145"/>
      <c r="BC580" s="145"/>
      <c r="BD580" s="145"/>
      <c r="BE580" s="145"/>
      <c r="BF580" s="145"/>
      <c r="BG580" s="145"/>
      <c r="BH580" s="145"/>
      <c r="BI580" s="145"/>
      <c r="BJ580" s="145"/>
      <c r="BK580" s="145"/>
      <c r="BL580" s="145"/>
      <c r="BM580" s="145"/>
      <c r="BN580" s="145"/>
      <c r="BO580" s="145"/>
      <c r="BP580" s="145"/>
      <c r="BQ580" s="145"/>
      <c r="BR580" s="145"/>
      <c r="BS580" s="145"/>
      <c r="BT580" s="145"/>
      <c r="BU580" s="145"/>
      <c r="BV580" s="145"/>
      <c r="BW580" s="145"/>
      <c r="BX580" s="145"/>
      <c r="BY580" s="145"/>
      <c r="BZ580" s="145"/>
      <c r="CA580" s="145"/>
      <c r="CB580" s="145"/>
      <c r="CC580" s="145"/>
      <c r="CD580" s="145"/>
      <c r="CE580" s="145"/>
      <c r="CF580" s="145"/>
      <c r="CG580" s="145"/>
      <c r="CH580" s="145"/>
      <c r="CI580" s="145"/>
      <c r="CJ580" s="145"/>
      <c r="CK580" s="145"/>
      <c r="CL580" s="145"/>
      <c r="CM580" s="145"/>
      <c r="CN580" s="145"/>
      <c r="CO580" s="145"/>
      <c r="CP580" s="145"/>
      <c r="CQ580" s="145"/>
      <c r="CR580" s="145"/>
      <c r="CS580" s="145"/>
      <c r="CT580" s="145"/>
      <c r="CU580" s="145"/>
      <c r="CV580" s="145"/>
      <c r="CW580" s="145"/>
      <c r="CX580" s="145"/>
      <c r="CY580" s="145"/>
      <c r="CZ580" s="145"/>
      <c r="DA580" s="145"/>
      <c r="DB580" s="145"/>
      <c r="DC580" s="145"/>
      <c r="DD580" s="145"/>
      <c r="DE580" s="145"/>
      <c r="DF580" s="145"/>
      <c r="DG580" s="145"/>
      <c r="DH580" s="145"/>
      <c r="DI580" s="145"/>
      <c r="DJ580" s="145"/>
      <c r="DK580" s="145"/>
      <c r="DL580" s="145"/>
      <c r="DM580" s="145"/>
      <c r="DN580" s="145"/>
      <c r="DO580" s="145"/>
      <c r="DP580" s="145"/>
      <c r="DQ580" s="145"/>
      <c r="DR580" s="145"/>
      <c r="DS580" s="145"/>
      <c r="DT580" s="145"/>
      <c r="DU580" s="145"/>
      <c r="DV580" s="145"/>
      <c r="DW580" s="145"/>
      <c r="DX580" s="145"/>
      <c r="DY580" s="145"/>
      <c r="DZ580" s="145"/>
      <c r="EA580" s="145"/>
      <c r="EB580" s="145"/>
      <c r="EC580" s="145"/>
      <c r="ED580" s="145"/>
      <c r="EE580" s="145"/>
      <c r="EF580" s="145"/>
      <c r="EG580" s="145"/>
      <c r="EH580" s="145"/>
      <c r="EI580" s="145"/>
      <c r="EJ580" s="145"/>
      <c r="EK580" s="145"/>
      <c r="EL580" s="145"/>
      <c r="EM580" s="145"/>
      <c r="EN580" s="145"/>
      <c r="EO580" s="145"/>
      <c r="EP580" s="145"/>
      <c r="EQ580" s="145"/>
      <c r="ER580" s="145"/>
      <c r="ES580" s="145"/>
      <c r="ET580" s="145"/>
      <c r="EU580" s="145"/>
      <c r="EV580" s="145"/>
      <c r="EW580" s="145"/>
      <c r="EX580" s="145"/>
      <c r="EY580" s="145"/>
      <c r="EZ580" s="145"/>
      <c r="FA580" s="145"/>
      <c r="FB580" s="145"/>
      <c r="FC580" s="145"/>
      <c r="FD580" s="145"/>
      <c r="FE580" s="145"/>
      <c r="FF580" s="145"/>
      <c r="FG580" s="145"/>
      <c r="FH580" s="145"/>
      <c r="FI580" s="145"/>
      <c r="FJ580" s="145"/>
      <c r="FK580" s="145"/>
      <c r="FL580" s="145"/>
      <c r="FM580" s="145"/>
      <c r="FN580" s="145"/>
      <c r="FO580" s="145"/>
      <c r="FP580" s="145"/>
      <c r="FQ580" s="145"/>
      <c r="FR580" s="145"/>
      <c r="FS580" s="145"/>
      <c r="FT580" s="145"/>
      <c r="FU580" s="145"/>
      <c r="FV580" s="145"/>
      <c r="FW580" s="145"/>
      <c r="FX580" s="145"/>
      <c r="FY580" s="145"/>
      <c r="FZ580" s="145"/>
      <c r="GA580" s="145"/>
      <c r="GB580" s="145"/>
      <c r="GC580" s="145"/>
      <c r="GD580" s="145"/>
      <c r="GE580" s="145"/>
      <c r="GF580" s="145"/>
      <c r="GG580" s="145"/>
      <c r="GH580" s="145"/>
      <c r="GI580" s="145"/>
      <c r="GJ580" s="145"/>
      <c r="GK580" s="145"/>
      <c r="GL580" s="145"/>
      <c r="GM580" s="145"/>
      <c r="GN580" s="145"/>
      <c r="GO580" s="145"/>
      <c r="GP580" s="145"/>
      <c r="GQ580" s="145"/>
      <c r="GR580" s="145"/>
      <c r="GS580" s="145"/>
      <c r="GT580" s="145"/>
      <c r="GU580" s="145"/>
      <c r="GV580" s="145"/>
      <c r="GW580" s="145"/>
      <c r="GX580" s="145"/>
      <c r="GY580" s="145"/>
      <c r="GZ580" s="145"/>
      <c r="HA580" s="145"/>
      <c r="HB580" s="145"/>
      <c r="HC580" s="145"/>
      <c r="HD580" s="145"/>
      <c r="HE580" s="145"/>
      <c r="HF580" s="145"/>
      <c r="HG580" s="145"/>
      <c r="HH580" s="145"/>
      <c r="HI580" s="145"/>
      <c r="HJ580" s="145"/>
      <c r="HK580" s="145"/>
      <c r="HL580" s="145"/>
      <c r="HM580" s="145"/>
      <c r="HN580" s="145"/>
      <c r="HO580" s="145"/>
      <c r="HP580" s="145"/>
      <c r="HQ580" s="145"/>
      <c r="HR580" s="145"/>
      <c r="HS580" s="145"/>
      <c r="HT580" s="145"/>
      <c r="HU580" s="145"/>
      <c r="HV580" s="145"/>
      <c r="HW580" s="145"/>
      <c r="HX580" s="145"/>
      <c r="HY580" s="145"/>
      <c r="HZ580" s="145"/>
      <c r="IA580" s="145"/>
      <c r="IB580" s="145"/>
      <c r="IC580" s="145"/>
      <c r="ID580" s="145"/>
      <c r="IE580" s="145"/>
      <c r="IF580" s="145"/>
      <c r="IG580" s="145"/>
      <c r="IH580" s="145"/>
      <c r="II580" s="145"/>
      <c r="IJ580" s="145"/>
      <c r="IK580" s="145"/>
      <c r="IL580" s="145"/>
      <c r="IM580" s="145"/>
      <c r="IN580" s="145"/>
      <c r="IO580" s="145"/>
      <c r="IP580" s="145"/>
      <c r="IQ580" s="145"/>
      <c r="IR580" s="145"/>
      <c r="IS580" s="145"/>
      <c r="IT580" s="145"/>
      <c r="IU580" s="145"/>
      <c r="IV580" s="145"/>
    </row>
    <row r="581" spans="1:256" ht="45" customHeight="1" thickTop="1" thickBot="1" x14ac:dyDescent="0.55000000000000004">
      <c r="B581" s="29"/>
      <c r="C581" s="503" t="s">
        <v>7</v>
      </c>
      <c r="D581" s="505" t="s">
        <v>8</v>
      </c>
      <c r="E581" s="507"/>
      <c r="F581" s="503" t="s">
        <v>9</v>
      </c>
      <c r="G581" s="509" t="s">
        <v>10</v>
      </c>
      <c r="H581" s="510"/>
      <c r="I581" s="498" t="s">
        <v>2</v>
      </c>
      <c r="J581" s="499"/>
      <c r="K581" s="499"/>
      <c r="L581" s="500"/>
      <c r="M581" s="490" t="s">
        <v>3</v>
      </c>
      <c r="N581" s="30"/>
      <c r="O581" s="31"/>
      <c r="P581" s="2"/>
      <c r="Q581" s="23"/>
      <c r="R581" s="23"/>
      <c r="S581" s="23"/>
      <c r="T581" s="23"/>
      <c r="U581" s="23"/>
      <c r="V581" s="23"/>
      <c r="W581" s="23"/>
      <c r="X581" s="23"/>
      <c r="Y581" s="23"/>
      <c r="Z581" s="23"/>
      <c r="AA581" s="23"/>
      <c r="AB581" s="23"/>
      <c r="AC581" s="23"/>
      <c r="AD581" s="23"/>
      <c r="AE581" s="23"/>
      <c r="AF581" s="23"/>
      <c r="AG581" s="23"/>
      <c r="AH581" s="23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2"/>
      <c r="BI581" s="2"/>
      <c r="BJ581" s="2"/>
      <c r="BK581" s="2"/>
      <c r="BL581" s="2"/>
      <c r="BM581" s="2"/>
      <c r="BN581" s="2"/>
      <c r="BO581" s="2"/>
      <c r="BP581" s="2"/>
      <c r="BQ581" s="2"/>
      <c r="BR581" s="2"/>
      <c r="BS581" s="2"/>
      <c r="BT581" s="2"/>
      <c r="BU581" s="2"/>
      <c r="BV581" s="2"/>
      <c r="BW581" s="2"/>
      <c r="BX581" s="2"/>
      <c r="BY581" s="2"/>
      <c r="BZ581" s="2"/>
      <c r="CA581" s="2"/>
      <c r="CB581" s="2"/>
      <c r="CC581" s="2"/>
      <c r="CD581" s="2"/>
      <c r="CE581" s="2"/>
      <c r="CF581" s="2"/>
      <c r="CG581" s="2"/>
      <c r="CH581" s="2"/>
      <c r="CI581" s="2"/>
      <c r="CJ581" s="2"/>
      <c r="CK581" s="2"/>
      <c r="CL581" s="2"/>
      <c r="CM581" s="2"/>
      <c r="CN581" s="2"/>
      <c r="CO581" s="2"/>
      <c r="CP581" s="2"/>
      <c r="CQ581" s="2"/>
      <c r="CR581" s="2"/>
      <c r="CS581" s="2"/>
      <c r="CT581" s="2"/>
      <c r="CU581" s="2"/>
      <c r="CV581" s="2"/>
      <c r="CW581" s="2"/>
      <c r="CX581" s="2"/>
      <c r="CY581" s="2"/>
      <c r="CZ581" s="2"/>
      <c r="DA581" s="2"/>
      <c r="DB581" s="2"/>
      <c r="DC581" s="2"/>
      <c r="DD581" s="2"/>
      <c r="DE581" s="2"/>
      <c r="DF581" s="2"/>
      <c r="DG581" s="2"/>
      <c r="DH581" s="2"/>
      <c r="DI581" s="2"/>
      <c r="DJ581" s="2"/>
      <c r="DK581" s="2"/>
      <c r="DL581" s="2"/>
      <c r="DM581" s="2"/>
      <c r="DN581" s="2"/>
      <c r="DO581" s="2"/>
      <c r="DP581" s="2"/>
      <c r="DQ581" s="2"/>
      <c r="DR581" s="2"/>
      <c r="DS581" s="2"/>
      <c r="DT581" s="2"/>
      <c r="DU581" s="2"/>
      <c r="DV581" s="2"/>
      <c r="DW581" s="2"/>
      <c r="DX581" s="2"/>
      <c r="DY581" s="2"/>
      <c r="DZ581" s="2"/>
      <c r="EA581" s="2"/>
      <c r="EB581" s="2"/>
      <c r="EC581" s="2"/>
      <c r="ED581" s="2"/>
      <c r="EE581" s="2"/>
      <c r="EF581" s="2"/>
      <c r="EG581" s="2"/>
      <c r="EH581" s="2"/>
      <c r="EI581" s="2"/>
      <c r="EJ581" s="2"/>
      <c r="EK581" s="2"/>
      <c r="EL581" s="2"/>
      <c r="EM581" s="2"/>
      <c r="EN581" s="2"/>
      <c r="EO581" s="2"/>
      <c r="EP581" s="2"/>
      <c r="EQ581" s="2"/>
      <c r="ER581" s="2"/>
      <c r="ES581" s="2"/>
      <c r="ET581" s="2"/>
      <c r="EU581" s="2"/>
      <c r="EV581" s="2"/>
      <c r="EW581" s="2"/>
      <c r="EX581" s="2"/>
      <c r="EY581" s="2"/>
      <c r="EZ581" s="2"/>
      <c r="FA581" s="2"/>
      <c r="FB581" s="2"/>
      <c r="FC581" s="2"/>
      <c r="FD581" s="2"/>
      <c r="FE581" s="2"/>
      <c r="FF581" s="2"/>
      <c r="FG581" s="2"/>
      <c r="FH581" s="2"/>
      <c r="FI581" s="2"/>
      <c r="FJ581" s="2"/>
      <c r="FK581" s="2"/>
      <c r="FL581" s="2"/>
      <c r="FM581" s="2"/>
      <c r="FN581" s="2"/>
      <c r="FO581" s="2"/>
      <c r="FP581" s="2"/>
      <c r="FQ581" s="2"/>
      <c r="FR581" s="2"/>
      <c r="FS581" s="2"/>
      <c r="FT581" s="2"/>
      <c r="FU581" s="2"/>
      <c r="FV581" s="2"/>
      <c r="FW581" s="2"/>
      <c r="FX581" s="2"/>
      <c r="FY581" s="2"/>
      <c r="FZ581" s="2"/>
      <c r="GA581" s="2"/>
      <c r="GB581" s="2"/>
      <c r="GC581" s="2"/>
      <c r="GD581" s="2"/>
      <c r="GE581" s="2"/>
      <c r="GF581" s="2"/>
      <c r="GG581" s="2"/>
      <c r="GH581" s="2"/>
      <c r="GI581" s="2"/>
      <c r="GJ581" s="2"/>
      <c r="GK581" s="2"/>
      <c r="GL581" s="2"/>
      <c r="GM581" s="2"/>
      <c r="GN581" s="2"/>
      <c r="GO581" s="2"/>
      <c r="GP581" s="2"/>
      <c r="GQ581" s="2"/>
      <c r="GR581" s="2"/>
      <c r="GS581" s="2"/>
      <c r="GT581" s="2"/>
      <c r="GU581" s="2"/>
      <c r="GV581" s="2"/>
      <c r="GW581" s="2"/>
      <c r="GX581" s="2"/>
      <c r="GY581" s="2"/>
      <c r="GZ581" s="2"/>
      <c r="HA581" s="2"/>
      <c r="HB581" s="2"/>
      <c r="HC581" s="2"/>
      <c r="HD581" s="2"/>
      <c r="HE581" s="2"/>
      <c r="HF581" s="2"/>
      <c r="HG581" s="2"/>
      <c r="HH581" s="2"/>
      <c r="HI581" s="2"/>
      <c r="HJ581" s="2"/>
      <c r="HK581" s="2"/>
      <c r="HL581" s="2"/>
      <c r="HM581" s="2"/>
      <c r="HN581" s="2"/>
      <c r="HO581" s="2"/>
      <c r="HP581" s="2"/>
      <c r="HQ581" s="2"/>
      <c r="HR581" s="2"/>
      <c r="HS581" s="2"/>
      <c r="HT581" s="2"/>
      <c r="HU581" s="2"/>
      <c r="HV581" s="2"/>
      <c r="HW581" s="2"/>
      <c r="HX581" s="2"/>
      <c r="HY581" s="2"/>
      <c r="HZ581" s="2"/>
      <c r="IA581" s="2"/>
      <c r="IB581" s="2"/>
      <c r="IC581" s="2"/>
      <c r="ID581" s="2"/>
      <c r="IE581" s="2"/>
      <c r="IF581" s="2"/>
      <c r="IG581" s="2"/>
      <c r="IH581" s="2"/>
      <c r="II581" s="2"/>
      <c r="IJ581" s="2"/>
      <c r="IK581" s="2"/>
      <c r="IL581" s="2"/>
      <c r="IM581" s="2"/>
      <c r="IN581" s="2"/>
      <c r="IO581" s="2"/>
      <c r="IP581" s="2"/>
      <c r="IQ581" s="2"/>
      <c r="IR581" s="2"/>
      <c r="IS581" s="2"/>
      <c r="IT581" s="2"/>
      <c r="IU581" s="2"/>
      <c r="IV581" s="2"/>
    </row>
    <row r="582" spans="1:256" ht="45" customHeight="1" thickTop="1" thickBot="1" x14ac:dyDescent="0.55000000000000004">
      <c r="A582" s="32"/>
      <c r="B582" s="29"/>
      <c r="C582" s="504"/>
      <c r="D582" s="506"/>
      <c r="E582" s="508"/>
      <c r="F582" s="504"/>
      <c r="G582" s="33">
        <v>2020</v>
      </c>
      <c r="H582" s="34">
        <v>2021</v>
      </c>
      <c r="I582" s="35">
        <v>2020</v>
      </c>
      <c r="J582" s="15">
        <v>2021</v>
      </c>
      <c r="K582" s="15" t="s">
        <v>5</v>
      </c>
      <c r="L582" s="15" t="s">
        <v>6</v>
      </c>
      <c r="M582" s="491"/>
      <c r="N582" s="36"/>
      <c r="O582" s="37"/>
      <c r="P582" s="2"/>
      <c r="Q582" s="23"/>
      <c r="R582" s="23"/>
      <c r="S582" s="23"/>
      <c r="T582" s="23"/>
      <c r="U582" s="23"/>
      <c r="V582" s="23"/>
      <c r="W582" s="23"/>
      <c r="X582" s="23"/>
      <c r="Y582" s="23"/>
      <c r="Z582" s="23"/>
      <c r="AA582" s="23"/>
      <c r="AB582" s="23"/>
      <c r="AC582" s="23"/>
      <c r="AD582" s="23"/>
      <c r="AE582" s="23"/>
      <c r="AF582" s="23"/>
      <c r="AG582" s="23"/>
      <c r="AH582" s="23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  <c r="BD582" s="2"/>
      <c r="BE582" s="2"/>
      <c r="BF582" s="2"/>
      <c r="BG582" s="2"/>
      <c r="BH582" s="2"/>
      <c r="BI582" s="2"/>
      <c r="BJ582" s="2"/>
      <c r="BK582" s="2"/>
      <c r="BL582" s="2"/>
      <c r="BM582" s="2"/>
      <c r="BN582" s="2"/>
      <c r="BO582" s="2"/>
      <c r="BP582" s="2"/>
      <c r="BQ582" s="2"/>
      <c r="BR582" s="2"/>
      <c r="BS582" s="2"/>
      <c r="BT582" s="2"/>
      <c r="BU582" s="2"/>
      <c r="BV582" s="2"/>
      <c r="BW582" s="2"/>
      <c r="BX582" s="2"/>
      <c r="BY582" s="2"/>
      <c r="BZ582" s="2"/>
      <c r="CA582" s="2"/>
      <c r="CB582" s="2"/>
      <c r="CC582" s="2"/>
      <c r="CD582" s="2"/>
      <c r="CE582" s="2"/>
      <c r="CF582" s="2"/>
      <c r="CG582" s="2"/>
      <c r="CH582" s="2"/>
      <c r="CI582" s="2"/>
      <c r="CJ582" s="2"/>
      <c r="CK582" s="2"/>
      <c r="CL582" s="2"/>
      <c r="CM582" s="2"/>
      <c r="CN582" s="2"/>
      <c r="CO582" s="2"/>
      <c r="CP582" s="2"/>
      <c r="CQ582" s="2"/>
      <c r="CR582" s="2"/>
      <c r="CS582" s="2"/>
      <c r="CT582" s="2"/>
      <c r="CU582" s="2"/>
      <c r="CV582" s="2"/>
      <c r="CW582" s="2"/>
      <c r="CX582" s="2"/>
      <c r="CY582" s="2"/>
      <c r="CZ582" s="2"/>
      <c r="DA582" s="2"/>
      <c r="DB582" s="2"/>
      <c r="DC582" s="2"/>
      <c r="DD582" s="2"/>
      <c r="DE582" s="2"/>
      <c r="DF582" s="2"/>
      <c r="DG582" s="2"/>
      <c r="DH582" s="2"/>
      <c r="DI582" s="2"/>
      <c r="DJ582" s="2"/>
      <c r="DK582" s="2"/>
      <c r="DL582" s="2"/>
      <c r="DM582" s="2"/>
      <c r="DN582" s="2"/>
      <c r="DO582" s="2"/>
      <c r="DP582" s="2"/>
      <c r="DQ582" s="2"/>
      <c r="DR582" s="2"/>
      <c r="DS582" s="2"/>
      <c r="DT582" s="2"/>
      <c r="DU582" s="2"/>
      <c r="DV582" s="2"/>
      <c r="DW582" s="2"/>
      <c r="DX582" s="2"/>
      <c r="DY582" s="2"/>
      <c r="DZ582" s="2"/>
      <c r="EA582" s="2"/>
      <c r="EB582" s="2"/>
      <c r="EC582" s="2"/>
      <c r="ED582" s="2"/>
      <c r="EE582" s="2"/>
      <c r="EF582" s="2"/>
      <c r="EG582" s="2"/>
      <c r="EH582" s="2"/>
      <c r="EI582" s="2"/>
      <c r="EJ582" s="2"/>
      <c r="EK582" s="2"/>
      <c r="EL582" s="2"/>
      <c r="EM582" s="2"/>
      <c r="EN582" s="2"/>
      <c r="EO582" s="2"/>
      <c r="EP582" s="2"/>
      <c r="EQ582" s="2"/>
      <c r="ER582" s="2"/>
      <c r="ES582" s="2"/>
      <c r="ET582" s="2"/>
      <c r="EU582" s="2"/>
      <c r="EV582" s="2"/>
      <c r="EW582" s="2"/>
      <c r="EX582" s="2"/>
      <c r="EY582" s="2"/>
      <c r="EZ582" s="2"/>
      <c r="FA582" s="2"/>
      <c r="FB582" s="2"/>
      <c r="FC582" s="2"/>
      <c r="FD582" s="2"/>
      <c r="FE582" s="2"/>
      <c r="FF582" s="2"/>
      <c r="FG582" s="2"/>
      <c r="FH582" s="2"/>
      <c r="FI582" s="2"/>
      <c r="FJ582" s="2"/>
      <c r="FK582" s="2"/>
      <c r="FL582" s="2"/>
      <c r="FM582" s="2"/>
      <c r="FN582" s="2"/>
      <c r="FO582" s="2"/>
      <c r="FP582" s="2"/>
      <c r="FQ582" s="2"/>
      <c r="FR582" s="2"/>
      <c r="FS582" s="2"/>
      <c r="FT582" s="2"/>
      <c r="FU582" s="2"/>
      <c r="FV582" s="2"/>
      <c r="FW582" s="2"/>
      <c r="FX582" s="2"/>
      <c r="FY582" s="2"/>
      <c r="FZ582" s="2"/>
      <c r="GA582" s="2"/>
      <c r="GB582" s="2"/>
      <c r="GC582" s="2"/>
      <c r="GD582" s="2"/>
      <c r="GE582" s="2"/>
      <c r="GF582" s="2"/>
      <c r="GG582" s="2"/>
      <c r="GH582" s="2"/>
      <c r="GI582" s="2"/>
      <c r="GJ582" s="2"/>
      <c r="GK582" s="2"/>
      <c r="GL582" s="2"/>
      <c r="GM582" s="2"/>
      <c r="GN582" s="2"/>
      <c r="GO582" s="2"/>
      <c r="GP582" s="2"/>
      <c r="GQ582" s="2"/>
      <c r="GR582" s="2"/>
      <c r="GS582" s="2"/>
      <c r="GT582" s="2"/>
      <c r="GU582" s="2"/>
      <c r="GV582" s="2"/>
      <c r="GW582" s="2"/>
      <c r="GX582" s="2"/>
      <c r="GY582" s="2"/>
      <c r="GZ582" s="2"/>
      <c r="HA582" s="2"/>
      <c r="HB582" s="2"/>
      <c r="HC582" s="2"/>
      <c r="HD582" s="2"/>
      <c r="HE582" s="2"/>
      <c r="HF582" s="2"/>
      <c r="HG582" s="2"/>
      <c r="HH582" s="2"/>
      <c r="HI582" s="2"/>
      <c r="HJ582" s="2"/>
      <c r="HK582" s="2"/>
      <c r="HL582" s="2"/>
      <c r="HM582" s="2"/>
      <c r="HN582" s="2"/>
      <c r="HO582" s="2"/>
      <c r="HP582" s="2"/>
      <c r="HQ582" s="2"/>
      <c r="HR582" s="2"/>
      <c r="HS582" s="2"/>
      <c r="HT582" s="2"/>
      <c r="HU582" s="2"/>
      <c r="HV582" s="2"/>
      <c r="HW582" s="2"/>
      <c r="HX582" s="2"/>
      <c r="HY582" s="2"/>
      <c r="HZ582" s="2"/>
      <c r="IA582" s="2"/>
      <c r="IB582" s="2"/>
      <c r="IC582" s="2"/>
      <c r="ID582" s="2"/>
      <c r="IE582" s="2"/>
      <c r="IF582" s="2"/>
      <c r="IG582" s="2"/>
      <c r="IH582" s="2"/>
      <c r="II582" s="2"/>
      <c r="IJ582" s="2"/>
      <c r="IK582" s="2"/>
      <c r="IL582" s="2"/>
      <c r="IM582" s="2"/>
      <c r="IN582" s="2"/>
      <c r="IO582" s="2"/>
      <c r="IP582" s="2"/>
      <c r="IQ582" s="2"/>
      <c r="IR582" s="2"/>
      <c r="IS582" s="2"/>
      <c r="IT582" s="2"/>
      <c r="IU582" s="2"/>
      <c r="IV582" s="2"/>
    </row>
    <row r="583" spans="1:256" ht="45" customHeight="1" thickTop="1" thickBot="1" x14ac:dyDescent="0.55000000000000004">
      <c r="B583" s="29"/>
      <c r="C583" s="157" t="s">
        <v>659</v>
      </c>
      <c r="D583" s="502" t="s">
        <v>660</v>
      </c>
      <c r="E583" s="502"/>
      <c r="F583" s="502"/>
      <c r="G583" s="160"/>
      <c r="H583" s="160"/>
      <c r="I583" s="160">
        <f>SUM(I584,I592,I598)+I599+I597</f>
        <v>49300</v>
      </c>
      <c r="J583" s="160">
        <f>SUM(J584,J592,J598)+J599+J597</f>
        <v>54570</v>
      </c>
      <c r="K583" s="160">
        <f t="shared" ref="K583:M583" si="57">SUM(K584,K592,K598)+K599+K597</f>
        <v>0</v>
      </c>
      <c r="L583" s="160">
        <f t="shared" si="57"/>
        <v>0</v>
      </c>
      <c r="M583" s="160">
        <f t="shared" si="57"/>
        <v>0</v>
      </c>
      <c r="N583" s="160">
        <f>SUM(N584,N592,N598)+N599+N597</f>
        <v>0</v>
      </c>
      <c r="O583" s="160">
        <f>SUM(O584,O592,O598)+O599+O597</f>
        <v>0</v>
      </c>
      <c r="P583" s="2"/>
      <c r="Q583" s="161"/>
      <c r="R583" s="161"/>
      <c r="S583" s="161"/>
      <c r="T583" s="161"/>
      <c r="U583" s="161"/>
      <c r="V583" s="161"/>
      <c r="W583" s="161"/>
      <c r="X583" s="161"/>
      <c r="Y583" s="161"/>
      <c r="Z583" s="161"/>
      <c r="AA583" s="161"/>
      <c r="AB583" s="161"/>
      <c r="AC583" s="161"/>
      <c r="AD583" s="161"/>
      <c r="AE583" s="161"/>
      <c r="AF583" s="161"/>
      <c r="AG583" s="161"/>
      <c r="AH583" s="161"/>
      <c r="AI583" s="161"/>
      <c r="AJ583" s="161"/>
      <c r="AK583" s="161"/>
      <c r="AL583" s="161"/>
      <c r="AM583" s="161"/>
      <c r="AN583" s="161"/>
      <c r="AO583" s="161"/>
      <c r="AP583" s="161"/>
      <c r="AQ583" s="161"/>
      <c r="AR583" s="161"/>
      <c r="AS583" s="161"/>
      <c r="AT583" s="161"/>
      <c r="AU583" s="161"/>
      <c r="AV583" s="161"/>
      <c r="AW583" s="161"/>
      <c r="AX583" s="161"/>
      <c r="AY583" s="161"/>
      <c r="AZ583" s="161"/>
      <c r="BA583" s="161"/>
      <c r="BB583" s="161"/>
      <c r="BC583" s="161"/>
      <c r="BD583" s="161"/>
      <c r="BE583" s="161"/>
      <c r="BF583" s="161"/>
      <c r="BG583" s="161"/>
      <c r="BH583" s="161"/>
      <c r="BI583" s="161"/>
      <c r="BJ583" s="161"/>
      <c r="BK583" s="161"/>
      <c r="BL583" s="161"/>
      <c r="BM583" s="161"/>
      <c r="BN583" s="161"/>
      <c r="BO583" s="161"/>
      <c r="BP583" s="161"/>
      <c r="BQ583" s="161"/>
      <c r="BR583" s="161"/>
      <c r="BS583" s="161"/>
      <c r="BT583" s="161"/>
      <c r="BU583" s="161"/>
      <c r="BV583" s="161"/>
      <c r="BW583" s="161"/>
      <c r="BX583" s="161"/>
      <c r="BY583" s="161"/>
      <c r="BZ583" s="161"/>
      <c r="CA583" s="161"/>
      <c r="CB583" s="161"/>
      <c r="CC583" s="161"/>
      <c r="CD583" s="161"/>
      <c r="CE583" s="161"/>
      <c r="CF583" s="161"/>
      <c r="CG583" s="161"/>
      <c r="CH583" s="161"/>
      <c r="CI583" s="161"/>
      <c r="CJ583" s="161"/>
      <c r="CK583" s="161"/>
      <c r="CL583" s="161"/>
      <c r="CM583" s="161"/>
      <c r="CN583" s="161"/>
      <c r="CO583" s="161"/>
      <c r="CP583" s="161"/>
      <c r="CQ583" s="161"/>
      <c r="CR583" s="161"/>
      <c r="CS583" s="161"/>
      <c r="CT583" s="161"/>
      <c r="CU583" s="161"/>
      <c r="CV583" s="161"/>
      <c r="CW583" s="161"/>
      <c r="CX583" s="161"/>
      <c r="CY583" s="161"/>
      <c r="CZ583" s="161"/>
      <c r="DA583" s="161"/>
      <c r="DB583" s="161"/>
      <c r="DC583" s="161"/>
      <c r="DD583" s="161"/>
      <c r="DE583" s="161"/>
      <c r="DF583" s="161"/>
      <c r="DG583" s="161"/>
      <c r="DH583" s="161"/>
      <c r="DI583" s="161"/>
      <c r="DJ583" s="161"/>
      <c r="DK583" s="161"/>
      <c r="DL583" s="161"/>
      <c r="DM583" s="161"/>
      <c r="DN583" s="161"/>
      <c r="DO583" s="161"/>
      <c r="DP583" s="161"/>
      <c r="DQ583" s="161"/>
      <c r="DR583" s="161"/>
      <c r="DS583" s="161"/>
      <c r="DT583" s="161"/>
      <c r="DU583" s="161"/>
      <c r="DV583" s="161"/>
      <c r="DW583" s="161"/>
      <c r="DX583" s="161"/>
      <c r="DY583" s="161"/>
      <c r="DZ583" s="161"/>
      <c r="EA583" s="161"/>
      <c r="EB583" s="161"/>
      <c r="EC583" s="161"/>
      <c r="ED583" s="161"/>
      <c r="EE583" s="161"/>
      <c r="EF583" s="161"/>
      <c r="EG583" s="161"/>
      <c r="EH583" s="161"/>
      <c r="EI583" s="161"/>
      <c r="EJ583" s="161"/>
      <c r="EK583" s="161"/>
      <c r="EL583" s="161"/>
      <c r="EM583" s="161"/>
      <c r="EN583" s="161"/>
      <c r="EO583" s="161"/>
      <c r="EP583" s="161"/>
      <c r="EQ583" s="161"/>
      <c r="ER583" s="161"/>
      <c r="ES583" s="161"/>
      <c r="ET583" s="161"/>
      <c r="EU583" s="161"/>
      <c r="EV583" s="161"/>
      <c r="EW583" s="161"/>
      <c r="EX583" s="161"/>
      <c r="EY583" s="161"/>
      <c r="EZ583" s="161"/>
      <c r="FA583" s="161"/>
      <c r="FB583" s="161"/>
      <c r="FC583" s="161"/>
      <c r="FD583" s="161"/>
      <c r="FE583" s="161"/>
      <c r="FF583" s="161"/>
      <c r="FG583" s="161"/>
      <c r="FH583" s="161"/>
      <c r="FI583" s="161"/>
      <c r="FJ583" s="161"/>
      <c r="FK583" s="161"/>
      <c r="FL583" s="161"/>
      <c r="FM583" s="161"/>
      <c r="FN583" s="161"/>
      <c r="FO583" s="161"/>
      <c r="FP583" s="161"/>
      <c r="FQ583" s="161"/>
      <c r="FR583" s="161"/>
      <c r="FS583" s="161"/>
      <c r="FT583" s="161"/>
      <c r="FU583" s="161"/>
      <c r="FV583" s="161"/>
      <c r="FW583" s="161"/>
      <c r="FX583" s="161"/>
      <c r="FY583" s="161"/>
      <c r="FZ583" s="161"/>
      <c r="GA583" s="161"/>
      <c r="GB583" s="161"/>
      <c r="GC583" s="161"/>
      <c r="GD583" s="161"/>
      <c r="GE583" s="161"/>
      <c r="GF583" s="161"/>
      <c r="GG583" s="161"/>
      <c r="GH583" s="161"/>
      <c r="GI583" s="161"/>
      <c r="GJ583" s="161"/>
      <c r="GK583" s="161"/>
      <c r="GL583" s="161"/>
      <c r="GM583" s="161"/>
      <c r="GN583" s="161"/>
      <c r="GO583" s="161"/>
      <c r="GP583" s="161"/>
      <c r="GQ583" s="161"/>
      <c r="GR583" s="161"/>
      <c r="GS583" s="161"/>
      <c r="GT583" s="161"/>
      <c r="GU583" s="161"/>
      <c r="GV583" s="161"/>
      <c r="GW583" s="161"/>
      <c r="GX583" s="161"/>
      <c r="GY583" s="161"/>
      <c r="GZ583" s="161"/>
      <c r="HA583" s="161"/>
      <c r="HB583" s="161"/>
      <c r="HC583" s="161"/>
      <c r="HD583" s="161"/>
      <c r="HE583" s="161"/>
      <c r="HF583" s="161"/>
      <c r="HG583" s="161"/>
      <c r="HH583" s="161"/>
      <c r="HI583" s="161"/>
      <c r="HJ583" s="161"/>
      <c r="HK583" s="161"/>
      <c r="HL583" s="161"/>
      <c r="HM583" s="161"/>
      <c r="HN583" s="161"/>
      <c r="HO583" s="161"/>
      <c r="HP583" s="161"/>
      <c r="HQ583" s="161"/>
      <c r="HR583" s="161"/>
      <c r="HS583" s="161"/>
      <c r="HT583" s="161"/>
      <c r="HU583" s="161"/>
      <c r="HV583" s="161"/>
      <c r="HW583" s="161"/>
      <c r="HX583" s="161"/>
      <c r="HY583" s="161"/>
      <c r="HZ583" s="161"/>
      <c r="IA583" s="161"/>
      <c r="IB583" s="161"/>
      <c r="IC583" s="161"/>
      <c r="ID583" s="161"/>
      <c r="IE583" s="161"/>
      <c r="IF583" s="161"/>
      <c r="IG583" s="161"/>
      <c r="IH583" s="161"/>
      <c r="II583" s="161"/>
      <c r="IJ583" s="161"/>
      <c r="IK583" s="161"/>
      <c r="IL583" s="161"/>
      <c r="IM583" s="161"/>
      <c r="IN583" s="161"/>
      <c r="IO583" s="161"/>
      <c r="IP583" s="161"/>
      <c r="IQ583" s="161"/>
      <c r="IR583" s="161"/>
      <c r="IS583" s="161"/>
      <c r="IT583" s="161"/>
      <c r="IU583" s="161"/>
      <c r="IV583" s="161"/>
    </row>
    <row r="584" spans="1:256" ht="45" customHeight="1" thickTop="1" x14ac:dyDescent="0.5">
      <c r="B584" s="29"/>
      <c r="C584" s="50" t="s">
        <v>661</v>
      </c>
      <c r="D584" s="192" t="s">
        <v>662</v>
      </c>
      <c r="E584" s="179"/>
      <c r="F584" s="181"/>
      <c r="G584" s="53"/>
      <c r="H584" s="53"/>
      <c r="I584" s="53">
        <f>SUM(I585:I590)</f>
        <v>470</v>
      </c>
      <c r="J584" s="53">
        <f>SUM(J585:J590)</f>
        <v>470</v>
      </c>
      <c r="K584" s="53">
        <f>SUM(K585:K590)</f>
        <v>0</v>
      </c>
      <c r="L584" s="53"/>
      <c r="M584" s="53"/>
      <c r="N584" s="53"/>
      <c r="O584" s="53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  <c r="BC584" s="2"/>
      <c r="BD584" s="2"/>
      <c r="BE584" s="2"/>
      <c r="BF584" s="2"/>
      <c r="BG584" s="2"/>
      <c r="BH584" s="2"/>
      <c r="BI584" s="2"/>
      <c r="BJ584" s="2"/>
      <c r="BK584" s="2"/>
      <c r="BL584" s="2"/>
      <c r="BM584" s="2"/>
      <c r="BN584" s="2"/>
      <c r="BO584" s="2"/>
      <c r="BP584" s="2"/>
      <c r="BQ584" s="2"/>
      <c r="BR584" s="2"/>
      <c r="BS584" s="2"/>
      <c r="BT584" s="2"/>
      <c r="BU584" s="2"/>
      <c r="BV584" s="2"/>
      <c r="BW584" s="2"/>
      <c r="BX584" s="2"/>
      <c r="BY584" s="2"/>
      <c r="BZ584" s="2"/>
      <c r="CA584" s="2"/>
      <c r="CB584" s="2"/>
      <c r="CC584" s="2"/>
      <c r="CD584" s="2"/>
      <c r="CE584" s="2"/>
      <c r="CF584" s="2"/>
      <c r="CG584" s="2"/>
      <c r="CH584" s="2"/>
      <c r="CI584" s="2"/>
      <c r="CJ584" s="2"/>
      <c r="CK584" s="2"/>
      <c r="CL584" s="2"/>
      <c r="CM584" s="2"/>
      <c r="CN584" s="2"/>
      <c r="CO584" s="2"/>
      <c r="CP584" s="2"/>
      <c r="CQ584" s="2"/>
      <c r="CR584" s="2"/>
      <c r="CS584" s="2"/>
      <c r="CT584" s="2"/>
      <c r="CU584" s="2"/>
      <c r="CV584" s="2"/>
      <c r="CW584" s="2"/>
      <c r="CX584" s="2"/>
      <c r="CY584" s="2"/>
      <c r="CZ584" s="2"/>
      <c r="DA584" s="2"/>
      <c r="DB584" s="2"/>
      <c r="DC584" s="2"/>
      <c r="DD584" s="2"/>
      <c r="DE584" s="2"/>
      <c r="DF584" s="2"/>
      <c r="DG584" s="2"/>
      <c r="DH584" s="2"/>
      <c r="DI584" s="2"/>
      <c r="DJ584" s="2"/>
      <c r="DK584" s="2"/>
      <c r="DL584" s="2"/>
      <c r="DM584" s="2"/>
      <c r="DN584" s="2"/>
      <c r="DO584" s="2"/>
      <c r="DP584" s="2"/>
      <c r="DQ584" s="2"/>
      <c r="DR584" s="2"/>
      <c r="DS584" s="2"/>
      <c r="DT584" s="2"/>
      <c r="DU584" s="2"/>
      <c r="DV584" s="2"/>
      <c r="DW584" s="2"/>
      <c r="DX584" s="2"/>
      <c r="DY584" s="2"/>
      <c r="DZ584" s="2"/>
      <c r="EA584" s="2"/>
      <c r="EB584" s="2"/>
      <c r="EC584" s="2"/>
      <c r="ED584" s="2"/>
      <c r="EE584" s="2"/>
      <c r="EF584" s="2"/>
      <c r="EG584" s="2"/>
      <c r="EH584" s="2"/>
      <c r="EI584" s="2"/>
      <c r="EJ584" s="2"/>
      <c r="EK584" s="2"/>
      <c r="EL584" s="2"/>
      <c r="EM584" s="2"/>
      <c r="EN584" s="2"/>
      <c r="EO584" s="2"/>
      <c r="EP584" s="2"/>
      <c r="EQ584" s="2"/>
      <c r="ER584" s="2"/>
      <c r="ES584" s="2"/>
      <c r="ET584" s="2"/>
      <c r="EU584" s="2"/>
      <c r="EV584" s="2"/>
      <c r="EW584" s="2"/>
      <c r="EX584" s="2"/>
      <c r="EY584" s="2"/>
      <c r="EZ584" s="2"/>
      <c r="FA584" s="2"/>
      <c r="FB584" s="2"/>
      <c r="FC584" s="2"/>
      <c r="FD584" s="2"/>
      <c r="FE584" s="2"/>
      <c r="FF584" s="2"/>
      <c r="FG584" s="2"/>
      <c r="FH584" s="2"/>
      <c r="FI584" s="2"/>
      <c r="FJ584" s="2"/>
      <c r="FK584" s="2"/>
      <c r="FL584" s="2"/>
      <c r="FM584" s="2"/>
      <c r="FN584" s="2"/>
      <c r="FO584" s="2"/>
      <c r="FP584" s="2"/>
      <c r="FQ584" s="2"/>
      <c r="FR584" s="2"/>
      <c r="FS584" s="2"/>
      <c r="FT584" s="2"/>
      <c r="FU584" s="2"/>
      <c r="FV584" s="2"/>
      <c r="FW584" s="2"/>
      <c r="FX584" s="2"/>
      <c r="FY584" s="2"/>
      <c r="FZ584" s="2"/>
      <c r="GA584" s="2"/>
      <c r="GB584" s="2"/>
      <c r="GC584" s="2"/>
      <c r="GD584" s="2"/>
      <c r="GE584" s="2"/>
      <c r="GF584" s="2"/>
      <c r="GG584" s="2"/>
      <c r="GH584" s="2"/>
      <c r="GI584" s="2"/>
      <c r="GJ584" s="2"/>
      <c r="GK584" s="2"/>
      <c r="GL584" s="2"/>
      <c r="GM584" s="2"/>
      <c r="GN584" s="2"/>
      <c r="GO584" s="2"/>
      <c r="GP584" s="2"/>
      <c r="GQ584" s="2"/>
      <c r="GR584" s="2"/>
      <c r="GS584" s="2"/>
      <c r="GT584" s="2"/>
      <c r="GU584" s="2"/>
      <c r="GV584" s="2"/>
      <c r="GW584" s="2"/>
      <c r="GX584" s="2"/>
      <c r="GY584" s="2"/>
      <c r="GZ584" s="2"/>
      <c r="HA584" s="2"/>
      <c r="HB584" s="2"/>
      <c r="HC584" s="2"/>
      <c r="HD584" s="2"/>
      <c r="HE584" s="2"/>
      <c r="HF584" s="2"/>
      <c r="HG584" s="2"/>
      <c r="HH584" s="2"/>
      <c r="HI584" s="2"/>
      <c r="HJ584" s="2"/>
      <c r="HK584" s="2"/>
      <c r="HL584" s="2"/>
      <c r="HM584" s="2"/>
      <c r="HN584" s="2"/>
      <c r="HO584" s="2"/>
      <c r="HP584" s="2"/>
      <c r="HQ584" s="2"/>
      <c r="HR584" s="2"/>
      <c r="HS584" s="2"/>
      <c r="HT584" s="2"/>
      <c r="HU584" s="2"/>
      <c r="HV584" s="2"/>
      <c r="HW584" s="2"/>
      <c r="HX584" s="2"/>
      <c r="HY584" s="2"/>
      <c r="HZ584" s="2"/>
      <c r="IA584" s="2"/>
      <c r="IB584" s="2"/>
      <c r="IC584" s="2"/>
      <c r="ID584" s="2"/>
      <c r="IE584" s="2"/>
      <c r="IF584" s="2"/>
      <c r="IG584" s="2"/>
      <c r="IH584" s="2"/>
      <c r="II584" s="2"/>
      <c r="IJ584" s="2"/>
      <c r="IK584" s="2"/>
      <c r="IL584" s="2"/>
      <c r="IM584" s="2"/>
      <c r="IN584" s="2"/>
      <c r="IO584" s="2"/>
      <c r="IP584" s="2"/>
      <c r="IQ584" s="2"/>
      <c r="IR584" s="2"/>
      <c r="IS584" s="2"/>
      <c r="IT584" s="2"/>
      <c r="IU584" s="2"/>
      <c r="IV584" s="2"/>
    </row>
    <row r="585" spans="1:256" ht="45" customHeight="1" x14ac:dyDescent="0.5">
      <c r="B585" s="86"/>
      <c r="C585" s="56"/>
      <c r="D585" s="142"/>
      <c r="E585" s="55" t="s">
        <v>19</v>
      </c>
      <c r="F585" s="143" t="s">
        <v>663</v>
      </c>
      <c r="G585" s="357"/>
      <c r="H585" s="85"/>
      <c r="I585" s="85">
        <v>200</v>
      </c>
      <c r="J585" s="85">
        <v>200</v>
      </c>
      <c r="K585" s="85"/>
      <c r="L585" s="85"/>
      <c r="M585" s="85"/>
      <c r="N585" s="85"/>
      <c r="O585" s="85"/>
      <c r="P585" s="145"/>
      <c r="Q585" s="145"/>
      <c r="R585" s="145"/>
      <c r="S585" s="145"/>
      <c r="T585" s="145"/>
      <c r="U585" s="145"/>
      <c r="V585" s="145"/>
      <c r="W585" s="145"/>
      <c r="X585" s="145"/>
      <c r="Y585" s="145"/>
      <c r="Z585" s="145"/>
      <c r="AA585" s="145"/>
      <c r="AB585" s="145"/>
      <c r="AC585" s="145"/>
      <c r="AD585" s="145"/>
      <c r="AE585" s="145"/>
      <c r="AF585" s="145"/>
      <c r="AG585" s="145"/>
      <c r="AH585" s="145"/>
      <c r="AI585" s="145"/>
      <c r="AJ585" s="145"/>
      <c r="AK585" s="145"/>
      <c r="AL585" s="145"/>
      <c r="AM585" s="145"/>
      <c r="AN585" s="145"/>
      <c r="AO585" s="145"/>
      <c r="AP585" s="145"/>
      <c r="AQ585" s="145"/>
      <c r="AR585" s="145"/>
      <c r="AS585" s="145"/>
      <c r="AT585" s="145"/>
      <c r="AU585" s="145"/>
      <c r="AV585" s="145"/>
      <c r="AW585" s="145"/>
      <c r="AX585" s="145"/>
      <c r="AY585" s="145"/>
      <c r="AZ585" s="145"/>
      <c r="BA585" s="145"/>
      <c r="BB585" s="145"/>
      <c r="BC585" s="145"/>
      <c r="BD585" s="145"/>
      <c r="BE585" s="145"/>
      <c r="BF585" s="145"/>
      <c r="BG585" s="145"/>
      <c r="BH585" s="145"/>
      <c r="BI585" s="145"/>
      <c r="BJ585" s="145"/>
      <c r="BK585" s="145"/>
      <c r="BL585" s="145"/>
      <c r="BM585" s="145"/>
      <c r="BN585" s="145"/>
      <c r="BO585" s="145"/>
      <c r="BP585" s="145"/>
      <c r="BQ585" s="145"/>
      <c r="BR585" s="145"/>
      <c r="BS585" s="145"/>
      <c r="BT585" s="145"/>
      <c r="BU585" s="145"/>
      <c r="BV585" s="145"/>
      <c r="BW585" s="145"/>
      <c r="BX585" s="145"/>
      <c r="BY585" s="145"/>
      <c r="BZ585" s="145"/>
      <c r="CA585" s="145"/>
      <c r="CB585" s="145"/>
      <c r="CC585" s="145"/>
      <c r="CD585" s="145"/>
      <c r="CE585" s="145"/>
      <c r="CF585" s="145"/>
      <c r="CG585" s="145"/>
      <c r="CH585" s="145"/>
      <c r="CI585" s="145"/>
      <c r="CJ585" s="145"/>
      <c r="CK585" s="145"/>
      <c r="CL585" s="145"/>
      <c r="CM585" s="145"/>
      <c r="CN585" s="145"/>
      <c r="CO585" s="145"/>
      <c r="CP585" s="145"/>
      <c r="CQ585" s="145"/>
      <c r="CR585" s="145"/>
      <c r="CS585" s="145"/>
      <c r="CT585" s="145"/>
      <c r="CU585" s="145"/>
      <c r="CV585" s="145"/>
      <c r="CW585" s="145"/>
      <c r="CX585" s="145"/>
      <c r="CY585" s="145"/>
      <c r="CZ585" s="145"/>
      <c r="DA585" s="145"/>
      <c r="DB585" s="145"/>
      <c r="DC585" s="145"/>
      <c r="DD585" s="145"/>
      <c r="DE585" s="145"/>
      <c r="DF585" s="145"/>
      <c r="DG585" s="145"/>
      <c r="DH585" s="145"/>
      <c r="DI585" s="145"/>
      <c r="DJ585" s="145"/>
      <c r="DK585" s="145"/>
      <c r="DL585" s="145"/>
      <c r="DM585" s="145"/>
      <c r="DN585" s="145"/>
      <c r="DO585" s="145"/>
      <c r="DP585" s="145"/>
      <c r="DQ585" s="145"/>
      <c r="DR585" s="145"/>
      <c r="DS585" s="145"/>
      <c r="DT585" s="145"/>
      <c r="DU585" s="145"/>
      <c r="DV585" s="145"/>
      <c r="DW585" s="145"/>
      <c r="DX585" s="145"/>
      <c r="DY585" s="145"/>
      <c r="DZ585" s="145"/>
      <c r="EA585" s="145"/>
      <c r="EB585" s="145"/>
      <c r="EC585" s="145"/>
      <c r="ED585" s="145"/>
      <c r="EE585" s="145"/>
      <c r="EF585" s="145"/>
      <c r="EG585" s="145"/>
      <c r="EH585" s="145"/>
      <c r="EI585" s="145"/>
      <c r="EJ585" s="145"/>
      <c r="EK585" s="145"/>
      <c r="EL585" s="145"/>
      <c r="EM585" s="145"/>
      <c r="EN585" s="145"/>
      <c r="EO585" s="145"/>
      <c r="EP585" s="145"/>
      <c r="EQ585" s="145"/>
      <c r="ER585" s="145"/>
      <c r="ES585" s="145"/>
      <c r="ET585" s="145"/>
      <c r="EU585" s="145"/>
      <c r="EV585" s="145"/>
      <c r="EW585" s="145"/>
      <c r="EX585" s="145"/>
      <c r="EY585" s="145"/>
      <c r="EZ585" s="145"/>
      <c r="FA585" s="145"/>
      <c r="FB585" s="145"/>
      <c r="FC585" s="145"/>
      <c r="FD585" s="145"/>
      <c r="FE585" s="145"/>
      <c r="FF585" s="145"/>
      <c r="FG585" s="145"/>
      <c r="FH585" s="145"/>
      <c r="FI585" s="145"/>
      <c r="FJ585" s="145"/>
      <c r="FK585" s="145"/>
      <c r="FL585" s="145"/>
      <c r="FM585" s="145"/>
      <c r="FN585" s="145"/>
      <c r="FO585" s="145"/>
      <c r="FP585" s="145"/>
      <c r="FQ585" s="145"/>
      <c r="FR585" s="145"/>
      <c r="FS585" s="145"/>
      <c r="FT585" s="145"/>
      <c r="FU585" s="145"/>
      <c r="FV585" s="145"/>
      <c r="FW585" s="145"/>
      <c r="FX585" s="145"/>
      <c r="FY585" s="145"/>
      <c r="FZ585" s="145"/>
      <c r="GA585" s="145"/>
      <c r="GB585" s="145"/>
      <c r="GC585" s="145"/>
      <c r="GD585" s="145"/>
      <c r="GE585" s="145"/>
      <c r="GF585" s="145"/>
      <c r="GG585" s="145"/>
      <c r="GH585" s="145"/>
      <c r="GI585" s="145"/>
      <c r="GJ585" s="145"/>
      <c r="GK585" s="145"/>
      <c r="GL585" s="145"/>
      <c r="GM585" s="145"/>
      <c r="GN585" s="145"/>
      <c r="GO585" s="145"/>
      <c r="GP585" s="145"/>
      <c r="GQ585" s="145"/>
      <c r="GR585" s="145"/>
      <c r="GS585" s="145"/>
      <c r="GT585" s="145"/>
      <c r="GU585" s="145"/>
      <c r="GV585" s="145"/>
      <c r="GW585" s="145"/>
      <c r="GX585" s="145"/>
      <c r="GY585" s="145"/>
      <c r="GZ585" s="145"/>
      <c r="HA585" s="145"/>
      <c r="HB585" s="145"/>
      <c r="HC585" s="145"/>
      <c r="HD585" s="145"/>
      <c r="HE585" s="145"/>
      <c r="HF585" s="145"/>
      <c r="HG585" s="145"/>
      <c r="HH585" s="145"/>
      <c r="HI585" s="145"/>
      <c r="HJ585" s="145"/>
      <c r="HK585" s="145"/>
      <c r="HL585" s="145"/>
      <c r="HM585" s="145"/>
      <c r="HN585" s="145"/>
      <c r="HO585" s="145"/>
      <c r="HP585" s="145"/>
      <c r="HQ585" s="145"/>
      <c r="HR585" s="145"/>
      <c r="HS585" s="145"/>
      <c r="HT585" s="145"/>
      <c r="HU585" s="145"/>
      <c r="HV585" s="145"/>
      <c r="HW585" s="145"/>
      <c r="HX585" s="145"/>
      <c r="HY585" s="145"/>
      <c r="HZ585" s="145"/>
      <c r="IA585" s="145"/>
      <c r="IB585" s="145"/>
      <c r="IC585" s="145"/>
      <c r="ID585" s="145"/>
      <c r="IE585" s="145"/>
      <c r="IF585" s="145"/>
      <c r="IG585" s="145"/>
      <c r="IH585" s="145"/>
      <c r="II585" s="145"/>
      <c r="IJ585" s="145"/>
      <c r="IK585" s="145"/>
      <c r="IL585" s="145"/>
      <c r="IM585" s="145"/>
      <c r="IN585" s="145"/>
      <c r="IO585" s="145"/>
      <c r="IP585" s="145"/>
      <c r="IQ585" s="145"/>
      <c r="IR585" s="145"/>
      <c r="IS585" s="145"/>
      <c r="IT585" s="145"/>
      <c r="IU585" s="145"/>
      <c r="IV585" s="145"/>
    </row>
    <row r="586" spans="1:256" ht="45" hidden="1" customHeight="1" x14ac:dyDescent="0.5">
      <c r="B586" s="86"/>
      <c r="C586" s="56"/>
      <c r="D586" s="142"/>
      <c r="E586" s="55" t="s">
        <v>21</v>
      </c>
      <c r="F586" s="143" t="s">
        <v>664</v>
      </c>
      <c r="G586" s="357"/>
      <c r="H586" s="85"/>
      <c r="I586" s="85"/>
      <c r="J586" s="85"/>
      <c r="K586" s="85"/>
      <c r="L586" s="85"/>
      <c r="M586" s="85"/>
      <c r="N586" s="85"/>
      <c r="O586" s="85"/>
      <c r="P586" s="145"/>
      <c r="Q586" s="145"/>
      <c r="R586" s="145"/>
      <c r="S586" s="145"/>
      <c r="T586" s="145"/>
      <c r="U586" s="145"/>
      <c r="V586" s="145"/>
      <c r="W586" s="145"/>
      <c r="X586" s="145"/>
      <c r="Y586" s="145"/>
      <c r="Z586" s="145"/>
      <c r="AA586" s="145"/>
      <c r="AB586" s="145"/>
      <c r="AC586" s="145"/>
      <c r="AD586" s="145"/>
      <c r="AE586" s="145"/>
      <c r="AF586" s="145"/>
      <c r="AG586" s="145"/>
      <c r="AH586" s="145"/>
      <c r="AI586" s="145"/>
      <c r="AJ586" s="145"/>
      <c r="AK586" s="145"/>
      <c r="AL586" s="145"/>
      <c r="AM586" s="145"/>
      <c r="AN586" s="145"/>
      <c r="AO586" s="145"/>
      <c r="AP586" s="145"/>
      <c r="AQ586" s="145"/>
      <c r="AR586" s="145"/>
      <c r="AS586" s="145"/>
      <c r="AT586" s="145"/>
      <c r="AU586" s="145"/>
      <c r="AV586" s="145"/>
      <c r="AW586" s="145"/>
      <c r="AX586" s="145"/>
      <c r="AY586" s="145"/>
      <c r="AZ586" s="145"/>
      <c r="BA586" s="145"/>
      <c r="BB586" s="145"/>
      <c r="BC586" s="145"/>
      <c r="BD586" s="145"/>
      <c r="BE586" s="145"/>
      <c r="BF586" s="145"/>
      <c r="BG586" s="145"/>
      <c r="BH586" s="145"/>
      <c r="BI586" s="145"/>
      <c r="BJ586" s="145"/>
      <c r="BK586" s="145"/>
      <c r="BL586" s="145"/>
      <c r="BM586" s="145"/>
      <c r="BN586" s="145"/>
      <c r="BO586" s="145"/>
      <c r="BP586" s="145"/>
      <c r="BQ586" s="145"/>
      <c r="BR586" s="145"/>
      <c r="BS586" s="145"/>
      <c r="BT586" s="145"/>
      <c r="BU586" s="145"/>
      <c r="BV586" s="145"/>
      <c r="BW586" s="145"/>
      <c r="BX586" s="145"/>
      <c r="BY586" s="145"/>
      <c r="BZ586" s="145"/>
      <c r="CA586" s="145"/>
      <c r="CB586" s="145"/>
      <c r="CC586" s="145"/>
      <c r="CD586" s="145"/>
      <c r="CE586" s="145"/>
      <c r="CF586" s="145"/>
      <c r="CG586" s="145"/>
      <c r="CH586" s="145"/>
      <c r="CI586" s="145"/>
      <c r="CJ586" s="145"/>
      <c r="CK586" s="145"/>
      <c r="CL586" s="145"/>
      <c r="CM586" s="145"/>
      <c r="CN586" s="145"/>
      <c r="CO586" s="145"/>
      <c r="CP586" s="145"/>
      <c r="CQ586" s="145"/>
      <c r="CR586" s="145"/>
      <c r="CS586" s="145"/>
      <c r="CT586" s="145"/>
      <c r="CU586" s="145"/>
      <c r="CV586" s="145"/>
      <c r="CW586" s="145"/>
      <c r="CX586" s="145"/>
      <c r="CY586" s="145"/>
      <c r="CZ586" s="145"/>
      <c r="DA586" s="145"/>
      <c r="DB586" s="145"/>
      <c r="DC586" s="145"/>
      <c r="DD586" s="145"/>
      <c r="DE586" s="145"/>
      <c r="DF586" s="145"/>
      <c r="DG586" s="145"/>
      <c r="DH586" s="145"/>
      <c r="DI586" s="145"/>
      <c r="DJ586" s="145"/>
      <c r="DK586" s="145"/>
      <c r="DL586" s="145"/>
      <c r="DM586" s="145"/>
      <c r="DN586" s="145"/>
      <c r="DO586" s="145"/>
      <c r="DP586" s="145"/>
      <c r="DQ586" s="145"/>
      <c r="DR586" s="145"/>
      <c r="DS586" s="145"/>
      <c r="DT586" s="145"/>
      <c r="DU586" s="145"/>
      <c r="DV586" s="145"/>
      <c r="DW586" s="145"/>
      <c r="DX586" s="145"/>
      <c r="DY586" s="145"/>
      <c r="DZ586" s="145"/>
      <c r="EA586" s="145"/>
      <c r="EB586" s="145"/>
      <c r="EC586" s="145"/>
      <c r="ED586" s="145"/>
      <c r="EE586" s="145"/>
      <c r="EF586" s="145"/>
      <c r="EG586" s="145"/>
      <c r="EH586" s="145"/>
      <c r="EI586" s="145"/>
      <c r="EJ586" s="145"/>
      <c r="EK586" s="145"/>
      <c r="EL586" s="145"/>
      <c r="EM586" s="145"/>
      <c r="EN586" s="145"/>
      <c r="EO586" s="145"/>
      <c r="EP586" s="145"/>
      <c r="EQ586" s="145"/>
      <c r="ER586" s="145"/>
      <c r="ES586" s="145"/>
      <c r="ET586" s="145"/>
      <c r="EU586" s="145"/>
      <c r="EV586" s="145"/>
      <c r="EW586" s="145"/>
      <c r="EX586" s="145"/>
      <c r="EY586" s="145"/>
      <c r="EZ586" s="145"/>
      <c r="FA586" s="145"/>
      <c r="FB586" s="145"/>
      <c r="FC586" s="145"/>
      <c r="FD586" s="145"/>
      <c r="FE586" s="145"/>
      <c r="FF586" s="145"/>
      <c r="FG586" s="145"/>
      <c r="FH586" s="145"/>
      <c r="FI586" s="145"/>
      <c r="FJ586" s="145"/>
      <c r="FK586" s="145"/>
      <c r="FL586" s="145"/>
      <c r="FM586" s="145"/>
      <c r="FN586" s="145"/>
      <c r="FO586" s="145"/>
      <c r="FP586" s="145"/>
      <c r="FQ586" s="145"/>
      <c r="FR586" s="145"/>
      <c r="FS586" s="145"/>
      <c r="FT586" s="145"/>
      <c r="FU586" s="145"/>
      <c r="FV586" s="145"/>
      <c r="FW586" s="145"/>
      <c r="FX586" s="145"/>
      <c r="FY586" s="145"/>
      <c r="FZ586" s="145"/>
      <c r="GA586" s="145"/>
      <c r="GB586" s="145"/>
      <c r="GC586" s="145"/>
      <c r="GD586" s="145"/>
      <c r="GE586" s="145"/>
      <c r="GF586" s="145"/>
      <c r="GG586" s="145"/>
      <c r="GH586" s="145"/>
      <c r="GI586" s="145"/>
      <c r="GJ586" s="145"/>
      <c r="GK586" s="145"/>
      <c r="GL586" s="145"/>
      <c r="GM586" s="145"/>
      <c r="GN586" s="145"/>
      <c r="GO586" s="145"/>
      <c r="GP586" s="145"/>
      <c r="GQ586" s="145"/>
      <c r="GR586" s="145"/>
      <c r="GS586" s="145"/>
      <c r="GT586" s="145"/>
      <c r="GU586" s="145"/>
      <c r="GV586" s="145"/>
      <c r="GW586" s="145"/>
      <c r="GX586" s="145"/>
      <c r="GY586" s="145"/>
      <c r="GZ586" s="145"/>
      <c r="HA586" s="145"/>
      <c r="HB586" s="145"/>
      <c r="HC586" s="145"/>
      <c r="HD586" s="145"/>
      <c r="HE586" s="145"/>
      <c r="HF586" s="145"/>
      <c r="HG586" s="145"/>
      <c r="HH586" s="145"/>
      <c r="HI586" s="145"/>
      <c r="HJ586" s="145"/>
      <c r="HK586" s="145"/>
      <c r="HL586" s="145"/>
      <c r="HM586" s="145"/>
      <c r="HN586" s="145"/>
      <c r="HO586" s="145"/>
      <c r="HP586" s="145"/>
      <c r="HQ586" s="145"/>
      <c r="HR586" s="145"/>
      <c r="HS586" s="145"/>
      <c r="HT586" s="145"/>
      <c r="HU586" s="145"/>
      <c r="HV586" s="145"/>
      <c r="HW586" s="145"/>
      <c r="HX586" s="145"/>
      <c r="HY586" s="145"/>
      <c r="HZ586" s="145"/>
      <c r="IA586" s="145"/>
      <c r="IB586" s="145"/>
      <c r="IC586" s="145"/>
      <c r="ID586" s="145"/>
      <c r="IE586" s="145"/>
      <c r="IF586" s="145"/>
      <c r="IG586" s="145"/>
      <c r="IH586" s="145"/>
      <c r="II586" s="145"/>
      <c r="IJ586" s="145"/>
      <c r="IK586" s="145"/>
      <c r="IL586" s="145"/>
      <c r="IM586" s="145"/>
      <c r="IN586" s="145"/>
      <c r="IO586" s="145"/>
      <c r="IP586" s="145"/>
      <c r="IQ586" s="145"/>
      <c r="IR586" s="145"/>
      <c r="IS586" s="145"/>
      <c r="IT586" s="145"/>
      <c r="IU586" s="145"/>
      <c r="IV586" s="145"/>
    </row>
    <row r="587" spans="1:256" ht="45" hidden="1" customHeight="1" x14ac:dyDescent="0.5">
      <c r="B587" s="86"/>
      <c r="C587" s="56"/>
      <c r="D587" s="142"/>
      <c r="E587" s="55" t="s">
        <v>77</v>
      </c>
      <c r="F587" s="143" t="s">
        <v>665</v>
      </c>
      <c r="G587" s="357"/>
      <c r="H587" s="85"/>
      <c r="I587" s="85"/>
      <c r="J587" s="85"/>
      <c r="K587" s="85"/>
      <c r="L587" s="85"/>
      <c r="M587" s="85"/>
      <c r="N587" s="85"/>
      <c r="O587" s="85"/>
      <c r="P587" s="145"/>
      <c r="Q587" s="145"/>
      <c r="R587" s="145"/>
      <c r="S587" s="145"/>
      <c r="T587" s="145"/>
      <c r="U587" s="145"/>
      <c r="V587" s="145"/>
      <c r="W587" s="145"/>
      <c r="X587" s="145"/>
      <c r="Y587" s="145"/>
      <c r="Z587" s="145"/>
      <c r="AA587" s="145"/>
      <c r="AB587" s="145"/>
      <c r="AC587" s="145"/>
      <c r="AD587" s="145"/>
      <c r="AE587" s="145"/>
      <c r="AF587" s="145"/>
      <c r="AG587" s="145"/>
      <c r="AH587" s="145"/>
      <c r="AI587" s="145"/>
      <c r="AJ587" s="145"/>
      <c r="AK587" s="145"/>
      <c r="AL587" s="145"/>
      <c r="AM587" s="145"/>
      <c r="AN587" s="145"/>
      <c r="AO587" s="145"/>
      <c r="AP587" s="145"/>
      <c r="AQ587" s="145"/>
      <c r="AR587" s="145"/>
      <c r="AS587" s="145"/>
      <c r="AT587" s="145"/>
      <c r="AU587" s="145"/>
      <c r="AV587" s="145"/>
      <c r="AW587" s="145"/>
      <c r="AX587" s="145"/>
      <c r="AY587" s="145"/>
      <c r="AZ587" s="145"/>
      <c r="BA587" s="145"/>
      <c r="BB587" s="145"/>
      <c r="BC587" s="145"/>
      <c r="BD587" s="145"/>
      <c r="BE587" s="145"/>
      <c r="BF587" s="145"/>
      <c r="BG587" s="145"/>
      <c r="BH587" s="145"/>
      <c r="BI587" s="145"/>
      <c r="BJ587" s="145"/>
      <c r="BK587" s="145"/>
      <c r="BL587" s="145"/>
      <c r="BM587" s="145"/>
      <c r="BN587" s="145"/>
      <c r="BO587" s="145"/>
      <c r="BP587" s="145"/>
      <c r="BQ587" s="145"/>
      <c r="BR587" s="145"/>
      <c r="BS587" s="145"/>
      <c r="BT587" s="145"/>
      <c r="BU587" s="145"/>
      <c r="BV587" s="145"/>
      <c r="BW587" s="145"/>
      <c r="BX587" s="145"/>
      <c r="BY587" s="145"/>
      <c r="BZ587" s="145"/>
      <c r="CA587" s="145"/>
      <c r="CB587" s="145"/>
      <c r="CC587" s="145"/>
      <c r="CD587" s="145"/>
      <c r="CE587" s="145"/>
      <c r="CF587" s="145"/>
      <c r="CG587" s="145"/>
      <c r="CH587" s="145"/>
      <c r="CI587" s="145"/>
      <c r="CJ587" s="145"/>
      <c r="CK587" s="145"/>
      <c r="CL587" s="145"/>
      <c r="CM587" s="145"/>
      <c r="CN587" s="145"/>
      <c r="CO587" s="145"/>
      <c r="CP587" s="145"/>
      <c r="CQ587" s="145"/>
      <c r="CR587" s="145"/>
      <c r="CS587" s="145"/>
      <c r="CT587" s="145"/>
      <c r="CU587" s="145"/>
      <c r="CV587" s="145"/>
      <c r="CW587" s="145"/>
      <c r="CX587" s="145"/>
      <c r="CY587" s="145"/>
      <c r="CZ587" s="145"/>
      <c r="DA587" s="145"/>
      <c r="DB587" s="145"/>
      <c r="DC587" s="145"/>
      <c r="DD587" s="145"/>
      <c r="DE587" s="145"/>
      <c r="DF587" s="145"/>
      <c r="DG587" s="145"/>
      <c r="DH587" s="145"/>
      <c r="DI587" s="145"/>
      <c r="DJ587" s="145"/>
      <c r="DK587" s="145"/>
      <c r="DL587" s="145"/>
      <c r="DM587" s="145"/>
      <c r="DN587" s="145"/>
      <c r="DO587" s="145"/>
      <c r="DP587" s="145"/>
      <c r="DQ587" s="145"/>
      <c r="DR587" s="145"/>
      <c r="DS587" s="145"/>
      <c r="DT587" s="145"/>
      <c r="DU587" s="145"/>
      <c r="DV587" s="145"/>
      <c r="DW587" s="145"/>
      <c r="DX587" s="145"/>
      <c r="DY587" s="145"/>
      <c r="DZ587" s="145"/>
      <c r="EA587" s="145"/>
      <c r="EB587" s="145"/>
      <c r="EC587" s="145"/>
      <c r="ED587" s="145"/>
      <c r="EE587" s="145"/>
      <c r="EF587" s="145"/>
      <c r="EG587" s="145"/>
      <c r="EH587" s="145"/>
      <c r="EI587" s="145"/>
      <c r="EJ587" s="145"/>
      <c r="EK587" s="145"/>
      <c r="EL587" s="145"/>
      <c r="EM587" s="145"/>
      <c r="EN587" s="145"/>
      <c r="EO587" s="145"/>
      <c r="EP587" s="145"/>
      <c r="EQ587" s="145"/>
      <c r="ER587" s="145"/>
      <c r="ES587" s="145"/>
      <c r="ET587" s="145"/>
      <c r="EU587" s="145"/>
      <c r="EV587" s="145"/>
      <c r="EW587" s="145"/>
      <c r="EX587" s="145"/>
      <c r="EY587" s="145"/>
      <c r="EZ587" s="145"/>
      <c r="FA587" s="145"/>
      <c r="FB587" s="145"/>
      <c r="FC587" s="145"/>
      <c r="FD587" s="145"/>
      <c r="FE587" s="145"/>
      <c r="FF587" s="145"/>
      <c r="FG587" s="145"/>
      <c r="FH587" s="145"/>
      <c r="FI587" s="145"/>
      <c r="FJ587" s="145"/>
      <c r="FK587" s="145"/>
      <c r="FL587" s="145"/>
      <c r="FM587" s="145"/>
      <c r="FN587" s="145"/>
      <c r="FO587" s="145"/>
      <c r="FP587" s="145"/>
      <c r="FQ587" s="145"/>
      <c r="FR587" s="145"/>
      <c r="FS587" s="145"/>
      <c r="FT587" s="145"/>
      <c r="FU587" s="145"/>
      <c r="FV587" s="145"/>
      <c r="FW587" s="145"/>
      <c r="FX587" s="145"/>
      <c r="FY587" s="145"/>
      <c r="FZ587" s="145"/>
      <c r="GA587" s="145"/>
      <c r="GB587" s="145"/>
      <c r="GC587" s="145"/>
      <c r="GD587" s="145"/>
      <c r="GE587" s="145"/>
      <c r="GF587" s="145"/>
      <c r="GG587" s="145"/>
      <c r="GH587" s="145"/>
      <c r="GI587" s="145"/>
      <c r="GJ587" s="145"/>
      <c r="GK587" s="145"/>
      <c r="GL587" s="145"/>
      <c r="GM587" s="145"/>
      <c r="GN587" s="145"/>
      <c r="GO587" s="145"/>
      <c r="GP587" s="145"/>
      <c r="GQ587" s="145"/>
      <c r="GR587" s="145"/>
      <c r="GS587" s="145"/>
      <c r="GT587" s="145"/>
      <c r="GU587" s="145"/>
      <c r="GV587" s="145"/>
      <c r="GW587" s="145"/>
      <c r="GX587" s="145"/>
      <c r="GY587" s="145"/>
      <c r="GZ587" s="145"/>
      <c r="HA587" s="145"/>
      <c r="HB587" s="145"/>
      <c r="HC587" s="145"/>
      <c r="HD587" s="145"/>
      <c r="HE587" s="145"/>
      <c r="HF587" s="145"/>
      <c r="HG587" s="145"/>
      <c r="HH587" s="145"/>
      <c r="HI587" s="145"/>
      <c r="HJ587" s="145"/>
      <c r="HK587" s="145"/>
      <c r="HL587" s="145"/>
      <c r="HM587" s="145"/>
      <c r="HN587" s="145"/>
      <c r="HO587" s="145"/>
      <c r="HP587" s="145"/>
      <c r="HQ587" s="145"/>
      <c r="HR587" s="145"/>
      <c r="HS587" s="145"/>
      <c r="HT587" s="145"/>
      <c r="HU587" s="145"/>
      <c r="HV587" s="145"/>
      <c r="HW587" s="145"/>
      <c r="HX587" s="145"/>
      <c r="HY587" s="145"/>
      <c r="HZ587" s="145"/>
      <c r="IA587" s="145"/>
      <c r="IB587" s="145"/>
      <c r="IC587" s="145"/>
      <c r="ID587" s="145"/>
      <c r="IE587" s="145"/>
      <c r="IF587" s="145"/>
      <c r="IG587" s="145"/>
      <c r="IH587" s="145"/>
      <c r="II587" s="145"/>
      <c r="IJ587" s="145"/>
      <c r="IK587" s="145"/>
      <c r="IL587" s="145"/>
      <c r="IM587" s="145"/>
      <c r="IN587" s="145"/>
      <c r="IO587" s="145"/>
      <c r="IP587" s="145"/>
      <c r="IQ587" s="145"/>
      <c r="IR587" s="145"/>
      <c r="IS587" s="145"/>
      <c r="IT587" s="145"/>
      <c r="IU587" s="145"/>
      <c r="IV587" s="145"/>
    </row>
    <row r="588" spans="1:256" ht="45" hidden="1" customHeight="1" x14ac:dyDescent="0.5">
      <c r="B588" s="86"/>
      <c r="C588" s="56"/>
      <c r="D588" s="142"/>
      <c r="E588" s="55" t="s">
        <v>23</v>
      </c>
      <c r="F588" s="143" t="s">
        <v>666</v>
      </c>
      <c r="G588" s="357"/>
      <c r="H588" s="85"/>
      <c r="I588" s="85"/>
      <c r="J588" s="85"/>
      <c r="K588" s="85"/>
      <c r="L588" s="85"/>
      <c r="M588" s="85"/>
      <c r="N588" s="85"/>
      <c r="O588" s="85"/>
      <c r="P588" s="145"/>
      <c r="Q588" s="145"/>
      <c r="R588" s="145"/>
      <c r="S588" s="145"/>
      <c r="T588" s="145"/>
      <c r="U588" s="145"/>
      <c r="V588" s="145"/>
      <c r="W588" s="145"/>
      <c r="X588" s="145"/>
      <c r="Y588" s="145"/>
      <c r="Z588" s="145"/>
      <c r="AA588" s="145"/>
      <c r="AB588" s="145"/>
      <c r="AC588" s="145"/>
      <c r="AD588" s="145"/>
      <c r="AE588" s="145"/>
      <c r="AF588" s="145"/>
      <c r="AG588" s="145"/>
      <c r="AH588" s="145"/>
      <c r="AI588" s="145"/>
      <c r="AJ588" s="145"/>
      <c r="AK588" s="145"/>
      <c r="AL588" s="145"/>
      <c r="AM588" s="145"/>
      <c r="AN588" s="145"/>
      <c r="AO588" s="145"/>
      <c r="AP588" s="145"/>
      <c r="AQ588" s="145"/>
      <c r="AR588" s="145"/>
      <c r="AS588" s="145"/>
      <c r="AT588" s="145"/>
      <c r="AU588" s="145"/>
      <c r="AV588" s="145"/>
      <c r="AW588" s="145"/>
      <c r="AX588" s="145"/>
      <c r="AY588" s="145"/>
      <c r="AZ588" s="145"/>
      <c r="BA588" s="145"/>
      <c r="BB588" s="145"/>
      <c r="BC588" s="145"/>
      <c r="BD588" s="145"/>
      <c r="BE588" s="145"/>
      <c r="BF588" s="145"/>
      <c r="BG588" s="145"/>
      <c r="BH588" s="145"/>
      <c r="BI588" s="145"/>
      <c r="BJ588" s="145"/>
      <c r="BK588" s="145"/>
      <c r="BL588" s="145"/>
      <c r="BM588" s="145"/>
      <c r="BN588" s="145"/>
      <c r="BO588" s="145"/>
      <c r="BP588" s="145"/>
      <c r="BQ588" s="145"/>
      <c r="BR588" s="145"/>
      <c r="BS588" s="145"/>
      <c r="BT588" s="145"/>
      <c r="BU588" s="145"/>
      <c r="BV588" s="145"/>
      <c r="BW588" s="145"/>
      <c r="BX588" s="145"/>
      <c r="BY588" s="145"/>
      <c r="BZ588" s="145"/>
      <c r="CA588" s="145"/>
      <c r="CB588" s="145"/>
      <c r="CC588" s="145"/>
      <c r="CD588" s="145"/>
      <c r="CE588" s="145"/>
      <c r="CF588" s="145"/>
      <c r="CG588" s="145"/>
      <c r="CH588" s="145"/>
      <c r="CI588" s="145"/>
      <c r="CJ588" s="145"/>
      <c r="CK588" s="145"/>
      <c r="CL588" s="145"/>
      <c r="CM588" s="145"/>
      <c r="CN588" s="145"/>
      <c r="CO588" s="145"/>
      <c r="CP588" s="145"/>
      <c r="CQ588" s="145"/>
      <c r="CR588" s="145"/>
      <c r="CS588" s="145"/>
      <c r="CT588" s="145"/>
      <c r="CU588" s="145"/>
      <c r="CV588" s="145"/>
      <c r="CW588" s="145"/>
      <c r="CX588" s="145"/>
      <c r="CY588" s="145"/>
      <c r="CZ588" s="145"/>
      <c r="DA588" s="145"/>
      <c r="DB588" s="145"/>
      <c r="DC588" s="145"/>
      <c r="DD588" s="145"/>
      <c r="DE588" s="145"/>
      <c r="DF588" s="145"/>
      <c r="DG588" s="145"/>
      <c r="DH588" s="145"/>
      <c r="DI588" s="145"/>
      <c r="DJ588" s="145"/>
      <c r="DK588" s="145"/>
      <c r="DL588" s="145"/>
      <c r="DM588" s="145"/>
      <c r="DN588" s="145"/>
      <c r="DO588" s="145"/>
      <c r="DP588" s="145"/>
      <c r="DQ588" s="145"/>
      <c r="DR588" s="145"/>
      <c r="DS588" s="145"/>
      <c r="DT588" s="145"/>
      <c r="DU588" s="145"/>
      <c r="DV588" s="145"/>
      <c r="DW588" s="145"/>
      <c r="DX588" s="145"/>
      <c r="DY588" s="145"/>
      <c r="DZ588" s="145"/>
      <c r="EA588" s="145"/>
      <c r="EB588" s="145"/>
      <c r="EC588" s="145"/>
      <c r="ED588" s="145"/>
      <c r="EE588" s="145"/>
      <c r="EF588" s="145"/>
      <c r="EG588" s="145"/>
      <c r="EH588" s="145"/>
      <c r="EI588" s="145"/>
      <c r="EJ588" s="145"/>
      <c r="EK588" s="145"/>
      <c r="EL588" s="145"/>
      <c r="EM588" s="145"/>
      <c r="EN588" s="145"/>
      <c r="EO588" s="145"/>
      <c r="EP588" s="145"/>
      <c r="EQ588" s="145"/>
      <c r="ER588" s="145"/>
      <c r="ES588" s="145"/>
      <c r="ET588" s="145"/>
      <c r="EU588" s="145"/>
      <c r="EV588" s="145"/>
      <c r="EW588" s="145"/>
      <c r="EX588" s="145"/>
      <c r="EY588" s="145"/>
      <c r="EZ588" s="145"/>
      <c r="FA588" s="145"/>
      <c r="FB588" s="145"/>
      <c r="FC588" s="145"/>
      <c r="FD588" s="145"/>
      <c r="FE588" s="145"/>
      <c r="FF588" s="145"/>
      <c r="FG588" s="145"/>
      <c r="FH588" s="145"/>
      <c r="FI588" s="145"/>
      <c r="FJ588" s="145"/>
      <c r="FK588" s="145"/>
      <c r="FL588" s="145"/>
      <c r="FM588" s="145"/>
      <c r="FN588" s="145"/>
      <c r="FO588" s="145"/>
      <c r="FP588" s="145"/>
      <c r="FQ588" s="145"/>
      <c r="FR588" s="145"/>
      <c r="FS588" s="145"/>
      <c r="FT588" s="145"/>
      <c r="FU588" s="145"/>
      <c r="FV588" s="145"/>
      <c r="FW588" s="145"/>
      <c r="FX588" s="145"/>
      <c r="FY588" s="145"/>
      <c r="FZ588" s="145"/>
      <c r="GA588" s="145"/>
      <c r="GB588" s="145"/>
      <c r="GC588" s="145"/>
      <c r="GD588" s="145"/>
      <c r="GE588" s="145"/>
      <c r="GF588" s="145"/>
      <c r="GG588" s="145"/>
      <c r="GH588" s="145"/>
      <c r="GI588" s="145"/>
      <c r="GJ588" s="145"/>
      <c r="GK588" s="145"/>
      <c r="GL588" s="145"/>
      <c r="GM588" s="145"/>
      <c r="GN588" s="145"/>
      <c r="GO588" s="145"/>
      <c r="GP588" s="145"/>
      <c r="GQ588" s="145"/>
      <c r="GR588" s="145"/>
      <c r="GS588" s="145"/>
      <c r="GT588" s="145"/>
      <c r="GU588" s="145"/>
      <c r="GV588" s="145"/>
      <c r="GW588" s="145"/>
      <c r="GX588" s="145"/>
      <c r="GY588" s="145"/>
      <c r="GZ588" s="145"/>
      <c r="HA588" s="145"/>
      <c r="HB588" s="145"/>
      <c r="HC588" s="145"/>
      <c r="HD588" s="145"/>
      <c r="HE588" s="145"/>
      <c r="HF588" s="145"/>
      <c r="HG588" s="145"/>
      <c r="HH588" s="145"/>
      <c r="HI588" s="145"/>
      <c r="HJ588" s="145"/>
      <c r="HK588" s="145"/>
      <c r="HL588" s="145"/>
      <c r="HM588" s="145"/>
      <c r="HN588" s="145"/>
      <c r="HO588" s="145"/>
      <c r="HP588" s="145"/>
      <c r="HQ588" s="145"/>
      <c r="HR588" s="145"/>
      <c r="HS588" s="145"/>
      <c r="HT588" s="145"/>
      <c r="HU588" s="145"/>
      <c r="HV588" s="145"/>
      <c r="HW588" s="145"/>
      <c r="HX588" s="145"/>
      <c r="HY588" s="145"/>
      <c r="HZ588" s="145"/>
      <c r="IA588" s="145"/>
      <c r="IB588" s="145"/>
      <c r="IC588" s="145"/>
      <c r="ID588" s="145"/>
      <c r="IE588" s="145"/>
      <c r="IF588" s="145"/>
      <c r="IG588" s="145"/>
      <c r="IH588" s="145"/>
      <c r="II588" s="145"/>
      <c r="IJ588" s="145"/>
      <c r="IK588" s="145"/>
      <c r="IL588" s="145"/>
      <c r="IM588" s="145"/>
      <c r="IN588" s="145"/>
      <c r="IO588" s="145"/>
      <c r="IP588" s="145"/>
      <c r="IQ588" s="145"/>
      <c r="IR588" s="145"/>
      <c r="IS588" s="145"/>
      <c r="IT588" s="145"/>
      <c r="IU588" s="145"/>
      <c r="IV588" s="145"/>
    </row>
    <row r="589" spans="1:256" ht="45" hidden="1" customHeight="1" x14ac:dyDescent="0.5">
      <c r="B589" s="86"/>
      <c r="C589" s="56"/>
      <c r="D589" s="142"/>
      <c r="E589" s="55" t="s">
        <v>129</v>
      </c>
      <c r="F589" s="143" t="s">
        <v>667</v>
      </c>
      <c r="G589" s="357"/>
      <c r="H589" s="85"/>
      <c r="I589" s="85"/>
      <c r="J589" s="85"/>
      <c r="K589" s="85"/>
      <c r="L589" s="85"/>
      <c r="M589" s="85"/>
      <c r="N589" s="85"/>
      <c r="O589" s="85"/>
      <c r="P589" s="145"/>
      <c r="Q589" s="145"/>
      <c r="R589" s="145"/>
      <c r="S589" s="145"/>
      <c r="T589" s="145"/>
      <c r="U589" s="145"/>
      <c r="V589" s="145"/>
      <c r="W589" s="145"/>
      <c r="X589" s="145"/>
      <c r="Y589" s="145"/>
      <c r="Z589" s="145"/>
      <c r="AA589" s="145"/>
      <c r="AB589" s="145"/>
      <c r="AC589" s="145"/>
      <c r="AD589" s="145"/>
      <c r="AE589" s="145"/>
      <c r="AF589" s="145"/>
      <c r="AG589" s="145"/>
      <c r="AH589" s="145"/>
      <c r="AI589" s="145"/>
      <c r="AJ589" s="145"/>
      <c r="AK589" s="145"/>
      <c r="AL589" s="145"/>
      <c r="AM589" s="145"/>
      <c r="AN589" s="145"/>
      <c r="AO589" s="145"/>
      <c r="AP589" s="145"/>
      <c r="AQ589" s="145"/>
      <c r="AR589" s="145"/>
      <c r="AS589" s="145"/>
      <c r="AT589" s="145"/>
      <c r="AU589" s="145"/>
      <c r="AV589" s="145"/>
      <c r="AW589" s="145"/>
      <c r="AX589" s="145"/>
      <c r="AY589" s="145"/>
      <c r="AZ589" s="145"/>
      <c r="BA589" s="145"/>
      <c r="BB589" s="145"/>
      <c r="BC589" s="145"/>
      <c r="BD589" s="145"/>
      <c r="BE589" s="145"/>
      <c r="BF589" s="145"/>
      <c r="BG589" s="145"/>
      <c r="BH589" s="145"/>
      <c r="BI589" s="145"/>
      <c r="BJ589" s="145"/>
      <c r="BK589" s="145"/>
      <c r="BL589" s="145"/>
      <c r="BM589" s="145"/>
      <c r="BN589" s="145"/>
      <c r="BO589" s="145"/>
      <c r="BP589" s="145"/>
      <c r="BQ589" s="145"/>
      <c r="BR589" s="145"/>
      <c r="BS589" s="145"/>
      <c r="BT589" s="145"/>
      <c r="BU589" s="145"/>
      <c r="BV589" s="145"/>
      <c r="BW589" s="145"/>
      <c r="BX589" s="145"/>
      <c r="BY589" s="145"/>
      <c r="BZ589" s="145"/>
      <c r="CA589" s="145"/>
      <c r="CB589" s="145"/>
      <c r="CC589" s="145"/>
      <c r="CD589" s="145"/>
      <c r="CE589" s="145"/>
      <c r="CF589" s="145"/>
      <c r="CG589" s="145"/>
      <c r="CH589" s="145"/>
      <c r="CI589" s="145"/>
      <c r="CJ589" s="145"/>
      <c r="CK589" s="145"/>
      <c r="CL589" s="145"/>
      <c r="CM589" s="145"/>
      <c r="CN589" s="145"/>
      <c r="CO589" s="145"/>
      <c r="CP589" s="145"/>
      <c r="CQ589" s="145"/>
      <c r="CR589" s="145"/>
      <c r="CS589" s="145"/>
      <c r="CT589" s="145"/>
      <c r="CU589" s="145"/>
      <c r="CV589" s="145"/>
      <c r="CW589" s="145"/>
      <c r="CX589" s="145"/>
      <c r="CY589" s="145"/>
      <c r="CZ589" s="145"/>
      <c r="DA589" s="145"/>
      <c r="DB589" s="145"/>
      <c r="DC589" s="145"/>
      <c r="DD589" s="145"/>
      <c r="DE589" s="145"/>
      <c r="DF589" s="145"/>
      <c r="DG589" s="145"/>
      <c r="DH589" s="145"/>
      <c r="DI589" s="145"/>
      <c r="DJ589" s="145"/>
      <c r="DK589" s="145"/>
      <c r="DL589" s="145"/>
      <c r="DM589" s="145"/>
      <c r="DN589" s="145"/>
      <c r="DO589" s="145"/>
      <c r="DP589" s="145"/>
      <c r="DQ589" s="145"/>
      <c r="DR589" s="145"/>
      <c r="DS589" s="145"/>
      <c r="DT589" s="145"/>
      <c r="DU589" s="145"/>
      <c r="DV589" s="145"/>
      <c r="DW589" s="145"/>
      <c r="DX589" s="145"/>
      <c r="DY589" s="145"/>
      <c r="DZ589" s="145"/>
      <c r="EA589" s="145"/>
      <c r="EB589" s="145"/>
      <c r="EC589" s="145"/>
      <c r="ED589" s="145"/>
      <c r="EE589" s="145"/>
      <c r="EF589" s="145"/>
      <c r="EG589" s="145"/>
      <c r="EH589" s="145"/>
      <c r="EI589" s="145"/>
      <c r="EJ589" s="145"/>
      <c r="EK589" s="145"/>
      <c r="EL589" s="145"/>
      <c r="EM589" s="145"/>
      <c r="EN589" s="145"/>
      <c r="EO589" s="145"/>
      <c r="EP589" s="145"/>
      <c r="EQ589" s="145"/>
      <c r="ER589" s="145"/>
      <c r="ES589" s="145"/>
      <c r="ET589" s="145"/>
      <c r="EU589" s="145"/>
      <c r="EV589" s="145"/>
      <c r="EW589" s="145"/>
      <c r="EX589" s="145"/>
      <c r="EY589" s="145"/>
      <c r="EZ589" s="145"/>
      <c r="FA589" s="145"/>
      <c r="FB589" s="145"/>
      <c r="FC589" s="145"/>
      <c r="FD589" s="145"/>
      <c r="FE589" s="145"/>
      <c r="FF589" s="145"/>
      <c r="FG589" s="145"/>
      <c r="FH589" s="145"/>
      <c r="FI589" s="145"/>
      <c r="FJ589" s="145"/>
      <c r="FK589" s="145"/>
      <c r="FL589" s="145"/>
      <c r="FM589" s="145"/>
      <c r="FN589" s="145"/>
      <c r="FO589" s="145"/>
      <c r="FP589" s="145"/>
      <c r="FQ589" s="145"/>
      <c r="FR589" s="145"/>
      <c r="FS589" s="145"/>
      <c r="FT589" s="145"/>
      <c r="FU589" s="145"/>
      <c r="FV589" s="145"/>
      <c r="FW589" s="145"/>
      <c r="FX589" s="145"/>
      <c r="FY589" s="145"/>
      <c r="FZ589" s="145"/>
      <c r="GA589" s="145"/>
      <c r="GB589" s="145"/>
      <c r="GC589" s="145"/>
      <c r="GD589" s="145"/>
      <c r="GE589" s="145"/>
      <c r="GF589" s="145"/>
      <c r="GG589" s="145"/>
      <c r="GH589" s="145"/>
      <c r="GI589" s="145"/>
      <c r="GJ589" s="145"/>
      <c r="GK589" s="145"/>
      <c r="GL589" s="145"/>
      <c r="GM589" s="145"/>
      <c r="GN589" s="145"/>
      <c r="GO589" s="145"/>
      <c r="GP589" s="145"/>
      <c r="GQ589" s="145"/>
      <c r="GR589" s="145"/>
      <c r="GS589" s="145"/>
      <c r="GT589" s="145"/>
      <c r="GU589" s="145"/>
      <c r="GV589" s="145"/>
      <c r="GW589" s="145"/>
      <c r="GX589" s="145"/>
      <c r="GY589" s="145"/>
      <c r="GZ589" s="145"/>
      <c r="HA589" s="145"/>
      <c r="HB589" s="145"/>
      <c r="HC589" s="145"/>
      <c r="HD589" s="145"/>
      <c r="HE589" s="145"/>
      <c r="HF589" s="145"/>
      <c r="HG589" s="145"/>
      <c r="HH589" s="145"/>
      <c r="HI589" s="145"/>
      <c r="HJ589" s="145"/>
      <c r="HK589" s="145"/>
      <c r="HL589" s="145"/>
      <c r="HM589" s="145"/>
      <c r="HN589" s="145"/>
      <c r="HO589" s="145"/>
      <c r="HP589" s="145"/>
      <c r="HQ589" s="145"/>
      <c r="HR589" s="145"/>
      <c r="HS589" s="145"/>
      <c r="HT589" s="145"/>
      <c r="HU589" s="145"/>
      <c r="HV589" s="145"/>
      <c r="HW589" s="145"/>
      <c r="HX589" s="145"/>
      <c r="HY589" s="145"/>
      <c r="HZ589" s="145"/>
      <c r="IA589" s="145"/>
      <c r="IB589" s="145"/>
      <c r="IC589" s="145"/>
      <c r="ID589" s="145"/>
      <c r="IE589" s="145"/>
      <c r="IF589" s="145"/>
      <c r="IG589" s="145"/>
      <c r="IH589" s="145"/>
      <c r="II589" s="145"/>
      <c r="IJ589" s="145"/>
      <c r="IK589" s="145"/>
      <c r="IL589" s="145"/>
      <c r="IM589" s="145"/>
      <c r="IN589" s="145"/>
      <c r="IO589" s="145"/>
      <c r="IP589" s="145"/>
      <c r="IQ589" s="145"/>
      <c r="IR589" s="145"/>
      <c r="IS589" s="145"/>
      <c r="IT589" s="145"/>
      <c r="IU589" s="145"/>
      <c r="IV589" s="145"/>
    </row>
    <row r="590" spans="1:256" ht="45" customHeight="1" x14ac:dyDescent="0.5">
      <c r="B590" s="86"/>
      <c r="C590" s="56"/>
      <c r="D590" s="56"/>
      <c r="E590" s="55" t="s">
        <v>27</v>
      </c>
      <c r="F590" s="56" t="s">
        <v>668</v>
      </c>
      <c r="G590" s="169"/>
      <c r="H590" s="85"/>
      <c r="I590" s="85">
        <v>270</v>
      </c>
      <c r="J590" s="85">
        <v>270</v>
      </c>
      <c r="K590" s="85"/>
      <c r="L590" s="85"/>
      <c r="M590" s="85"/>
      <c r="N590" s="85"/>
      <c r="O590" s="85"/>
      <c r="P590" s="145"/>
      <c r="Q590" s="145"/>
      <c r="R590" s="145"/>
      <c r="S590" s="145"/>
      <c r="T590" s="145"/>
      <c r="U590" s="145"/>
      <c r="V590" s="145"/>
      <c r="W590" s="145"/>
      <c r="X590" s="145"/>
      <c r="Y590" s="145"/>
      <c r="Z590" s="145"/>
      <c r="AA590" s="145"/>
      <c r="AB590" s="145"/>
      <c r="AC590" s="145"/>
      <c r="AD590" s="145"/>
      <c r="AE590" s="145"/>
      <c r="AF590" s="145"/>
      <c r="AG590" s="145"/>
      <c r="AH590" s="145"/>
      <c r="AI590" s="145"/>
      <c r="AJ590" s="145"/>
      <c r="AK590" s="145"/>
      <c r="AL590" s="145"/>
      <c r="AM590" s="145"/>
      <c r="AN590" s="145"/>
      <c r="AO590" s="145"/>
      <c r="AP590" s="145"/>
      <c r="AQ590" s="145"/>
      <c r="AR590" s="145"/>
      <c r="AS590" s="145"/>
      <c r="AT590" s="145"/>
      <c r="AU590" s="145"/>
      <c r="AV590" s="145"/>
      <c r="AW590" s="145"/>
      <c r="AX590" s="145"/>
      <c r="AY590" s="145"/>
      <c r="AZ590" s="145"/>
      <c r="BA590" s="145"/>
      <c r="BB590" s="145"/>
      <c r="BC590" s="145"/>
      <c r="BD590" s="145"/>
      <c r="BE590" s="145"/>
      <c r="BF590" s="145"/>
      <c r="BG590" s="145"/>
      <c r="BH590" s="145"/>
      <c r="BI590" s="145"/>
      <c r="BJ590" s="145"/>
      <c r="BK590" s="145"/>
      <c r="BL590" s="145"/>
      <c r="BM590" s="145"/>
      <c r="BN590" s="145"/>
      <c r="BO590" s="145"/>
      <c r="BP590" s="145"/>
      <c r="BQ590" s="145"/>
      <c r="BR590" s="145"/>
      <c r="BS590" s="145"/>
      <c r="BT590" s="145"/>
      <c r="BU590" s="145"/>
      <c r="BV590" s="145"/>
      <c r="BW590" s="145"/>
      <c r="BX590" s="145"/>
      <c r="BY590" s="145"/>
      <c r="BZ590" s="145"/>
      <c r="CA590" s="145"/>
      <c r="CB590" s="145"/>
      <c r="CC590" s="145"/>
      <c r="CD590" s="145"/>
      <c r="CE590" s="145"/>
      <c r="CF590" s="145"/>
      <c r="CG590" s="145"/>
      <c r="CH590" s="145"/>
      <c r="CI590" s="145"/>
      <c r="CJ590" s="145"/>
      <c r="CK590" s="145"/>
      <c r="CL590" s="145"/>
      <c r="CM590" s="145"/>
      <c r="CN590" s="145"/>
      <c r="CO590" s="145"/>
      <c r="CP590" s="145"/>
      <c r="CQ590" s="145"/>
      <c r="CR590" s="145"/>
      <c r="CS590" s="145"/>
      <c r="CT590" s="145"/>
      <c r="CU590" s="145"/>
      <c r="CV590" s="145"/>
      <c r="CW590" s="145"/>
      <c r="CX590" s="145"/>
      <c r="CY590" s="145"/>
      <c r="CZ590" s="145"/>
      <c r="DA590" s="145"/>
      <c r="DB590" s="145"/>
      <c r="DC590" s="145"/>
      <c r="DD590" s="145"/>
      <c r="DE590" s="145"/>
      <c r="DF590" s="145"/>
      <c r="DG590" s="145"/>
      <c r="DH590" s="145"/>
      <c r="DI590" s="145"/>
      <c r="DJ590" s="145"/>
      <c r="DK590" s="145"/>
      <c r="DL590" s="145"/>
      <c r="DM590" s="145"/>
      <c r="DN590" s="145"/>
      <c r="DO590" s="145"/>
      <c r="DP590" s="145"/>
      <c r="DQ590" s="145"/>
      <c r="DR590" s="145"/>
      <c r="DS590" s="145"/>
      <c r="DT590" s="145"/>
      <c r="DU590" s="145"/>
      <c r="DV590" s="145"/>
      <c r="DW590" s="145"/>
      <c r="DX590" s="145"/>
      <c r="DY590" s="145"/>
      <c r="DZ590" s="145"/>
      <c r="EA590" s="145"/>
      <c r="EB590" s="145"/>
      <c r="EC590" s="145"/>
      <c r="ED590" s="145"/>
      <c r="EE590" s="145"/>
      <c r="EF590" s="145"/>
      <c r="EG590" s="145"/>
      <c r="EH590" s="145"/>
      <c r="EI590" s="145"/>
      <c r="EJ590" s="145"/>
      <c r="EK590" s="145"/>
      <c r="EL590" s="145"/>
      <c r="EM590" s="145"/>
      <c r="EN590" s="145"/>
      <c r="EO590" s="145"/>
      <c r="EP590" s="145"/>
      <c r="EQ590" s="145"/>
      <c r="ER590" s="145"/>
      <c r="ES590" s="145"/>
      <c r="ET590" s="145"/>
      <c r="EU590" s="145"/>
      <c r="EV590" s="145"/>
      <c r="EW590" s="145"/>
      <c r="EX590" s="145"/>
      <c r="EY590" s="145"/>
      <c r="EZ590" s="145"/>
      <c r="FA590" s="145"/>
      <c r="FB590" s="145"/>
      <c r="FC590" s="145"/>
      <c r="FD590" s="145"/>
      <c r="FE590" s="145"/>
      <c r="FF590" s="145"/>
      <c r="FG590" s="145"/>
      <c r="FH590" s="145"/>
      <c r="FI590" s="145"/>
      <c r="FJ590" s="145"/>
      <c r="FK590" s="145"/>
      <c r="FL590" s="145"/>
      <c r="FM590" s="145"/>
      <c r="FN590" s="145"/>
      <c r="FO590" s="145"/>
      <c r="FP590" s="145"/>
      <c r="FQ590" s="145"/>
      <c r="FR590" s="145"/>
      <c r="FS590" s="145"/>
      <c r="FT590" s="145"/>
      <c r="FU590" s="145"/>
      <c r="FV590" s="145"/>
      <c r="FW590" s="145"/>
      <c r="FX590" s="145"/>
      <c r="FY590" s="145"/>
      <c r="FZ590" s="145"/>
      <c r="GA590" s="145"/>
      <c r="GB590" s="145"/>
      <c r="GC590" s="145"/>
      <c r="GD590" s="145"/>
      <c r="GE590" s="145"/>
      <c r="GF590" s="145"/>
      <c r="GG590" s="145"/>
      <c r="GH590" s="145"/>
      <c r="GI590" s="145"/>
      <c r="GJ590" s="145"/>
      <c r="GK590" s="145"/>
      <c r="GL590" s="145"/>
      <c r="GM590" s="145"/>
      <c r="GN590" s="145"/>
      <c r="GO590" s="145"/>
      <c r="GP590" s="145"/>
      <c r="GQ590" s="145"/>
      <c r="GR590" s="145"/>
      <c r="GS590" s="145"/>
      <c r="GT590" s="145"/>
      <c r="GU590" s="145"/>
      <c r="GV590" s="145"/>
      <c r="GW590" s="145"/>
      <c r="GX590" s="145"/>
      <c r="GY590" s="145"/>
      <c r="GZ590" s="145"/>
      <c r="HA590" s="145"/>
      <c r="HB590" s="145"/>
      <c r="HC590" s="145"/>
      <c r="HD590" s="145"/>
      <c r="HE590" s="145"/>
      <c r="HF590" s="145"/>
      <c r="HG590" s="145"/>
      <c r="HH590" s="145"/>
      <c r="HI590" s="145"/>
      <c r="HJ590" s="145"/>
      <c r="HK590" s="145"/>
      <c r="HL590" s="145"/>
      <c r="HM590" s="145"/>
      <c r="HN590" s="145"/>
      <c r="HO590" s="145"/>
      <c r="HP590" s="145"/>
      <c r="HQ590" s="145"/>
      <c r="HR590" s="145"/>
      <c r="HS590" s="145"/>
      <c r="HT590" s="145"/>
      <c r="HU590" s="145"/>
      <c r="HV590" s="145"/>
      <c r="HW590" s="145"/>
      <c r="HX590" s="145"/>
      <c r="HY590" s="145"/>
      <c r="HZ590" s="145"/>
      <c r="IA590" s="145"/>
      <c r="IB590" s="145"/>
      <c r="IC590" s="145"/>
      <c r="ID590" s="145"/>
      <c r="IE590" s="145"/>
      <c r="IF590" s="145"/>
      <c r="IG590" s="145"/>
      <c r="IH590" s="145"/>
      <c r="II590" s="145"/>
      <c r="IJ590" s="145"/>
      <c r="IK590" s="145"/>
      <c r="IL590" s="145"/>
      <c r="IM590" s="145"/>
      <c r="IN590" s="145"/>
      <c r="IO590" s="145"/>
      <c r="IP590" s="145"/>
      <c r="IQ590" s="145"/>
      <c r="IR590" s="145"/>
      <c r="IS590" s="145"/>
      <c r="IT590" s="145"/>
      <c r="IU590" s="145"/>
      <c r="IV590" s="145"/>
    </row>
    <row r="591" spans="1:256" ht="45" customHeight="1" x14ac:dyDescent="0.5">
      <c r="B591" s="390"/>
      <c r="C591" s="391"/>
      <c r="D591" s="210"/>
      <c r="E591" s="391"/>
      <c r="F591" s="210"/>
      <c r="G591" s="402"/>
      <c r="H591" s="403"/>
      <c r="I591" s="403"/>
      <c r="J591" s="403"/>
      <c r="K591" s="403"/>
      <c r="L591" s="403"/>
      <c r="M591" s="403"/>
      <c r="N591" s="403"/>
      <c r="O591" s="403"/>
      <c r="P591" s="399"/>
      <c r="Q591" s="399"/>
      <c r="R591" s="399"/>
      <c r="S591" s="399"/>
      <c r="T591" s="399"/>
      <c r="U591" s="399"/>
      <c r="V591" s="399"/>
      <c r="W591" s="399"/>
      <c r="X591" s="399"/>
      <c r="Y591" s="399"/>
      <c r="Z591" s="399"/>
      <c r="AA591" s="399"/>
      <c r="AB591" s="399"/>
      <c r="AC591" s="399"/>
      <c r="AD591" s="399"/>
      <c r="AE591" s="399"/>
      <c r="AF591" s="399"/>
      <c r="AG591" s="399"/>
      <c r="AH591" s="399"/>
      <c r="AI591" s="399"/>
      <c r="AJ591" s="399"/>
      <c r="AK591" s="399"/>
      <c r="AL591" s="399"/>
      <c r="AM591" s="399"/>
      <c r="AN591" s="399"/>
      <c r="AO591" s="399"/>
      <c r="AP591" s="399"/>
      <c r="AQ591" s="399"/>
      <c r="AR591" s="399"/>
      <c r="AS591" s="399"/>
      <c r="AT591" s="399"/>
      <c r="AU591" s="399"/>
      <c r="AV591" s="399"/>
      <c r="AW591" s="399"/>
      <c r="AX591" s="399"/>
      <c r="AY591" s="399"/>
      <c r="AZ591" s="399"/>
      <c r="BA591" s="399"/>
      <c r="BB591" s="399"/>
      <c r="BC591" s="399"/>
      <c r="BD591" s="399"/>
      <c r="BE591" s="399"/>
      <c r="BF591" s="399"/>
      <c r="BG591" s="399"/>
      <c r="BH591" s="399"/>
      <c r="BI591" s="399"/>
      <c r="BJ591" s="399"/>
      <c r="BK591" s="399"/>
      <c r="BL591" s="399"/>
      <c r="BM591" s="399"/>
      <c r="BN591" s="399"/>
      <c r="BO591" s="399"/>
      <c r="BP591" s="399"/>
      <c r="BQ591" s="399"/>
      <c r="BR591" s="399"/>
      <c r="BS591" s="399"/>
      <c r="BT591" s="399"/>
      <c r="BU591" s="399"/>
      <c r="BV591" s="399"/>
      <c r="BW591" s="399"/>
      <c r="BX591" s="399"/>
      <c r="BY591" s="399"/>
      <c r="BZ591" s="399"/>
      <c r="CA591" s="399"/>
      <c r="CB591" s="399"/>
      <c r="CC591" s="399"/>
      <c r="CD591" s="399"/>
      <c r="CE591" s="399"/>
      <c r="CF591" s="399"/>
      <c r="CG591" s="399"/>
      <c r="CH591" s="399"/>
      <c r="CI591" s="399"/>
      <c r="CJ591" s="399"/>
      <c r="CK591" s="399"/>
      <c r="CL591" s="399"/>
      <c r="CM591" s="399"/>
      <c r="CN591" s="399"/>
      <c r="CO591" s="399"/>
      <c r="CP591" s="399"/>
      <c r="CQ591" s="399"/>
      <c r="CR591" s="399"/>
      <c r="CS591" s="399"/>
      <c r="CT591" s="399"/>
      <c r="CU591" s="399"/>
      <c r="CV591" s="399"/>
      <c r="CW591" s="399"/>
      <c r="CX591" s="399"/>
      <c r="CY591" s="399"/>
      <c r="CZ591" s="399"/>
      <c r="DA591" s="399"/>
      <c r="DB591" s="399"/>
      <c r="DC591" s="399"/>
      <c r="DD591" s="399"/>
      <c r="DE591" s="399"/>
      <c r="DF591" s="399"/>
      <c r="DG591" s="399"/>
      <c r="DH591" s="399"/>
      <c r="DI591" s="399"/>
      <c r="DJ591" s="399"/>
      <c r="DK591" s="399"/>
      <c r="DL591" s="399"/>
      <c r="DM591" s="399"/>
      <c r="DN591" s="399"/>
      <c r="DO591" s="399"/>
      <c r="DP591" s="399"/>
      <c r="DQ591" s="399"/>
      <c r="DR591" s="399"/>
      <c r="DS591" s="399"/>
      <c r="DT591" s="399"/>
      <c r="DU591" s="399"/>
      <c r="DV591" s="399"/>
      <c r="DW591" s="399"/>
      <c r="DX591" s="399"/>
      <c r="DY591" s="399"/>
      <c r="DZ591" s="399"/>
      <c r="EA591" s="399"/>
      <c r="EB591" s="399"/>
      <c r="EC591" s="399"/>
      <c r="ED591" s="399"/>
      <c r="EE591" s="399"/>
      <c r="EF591" s="399"/>
      <c r="EG591" s="399"/>
      <c r="EH591" s="399"/>
      <c r="EI591" s="399"/>
      <c r="EJ591" s="399"/>
      <c r="EK591" s="399"/>
      <c r="EL591" s="399"/>
      <c r="EM591" s="399"/>
      <c r="EN591" s="399"/>
      <c r="EO591" s="399"/>
      <c r="EP591" s="399"/>
      <c r="EQ591" s="399"/>
      <c r="ER591" s="399"/>
      <c r="ES591" s="399"/>
      <c r="ET591" s="399"/>
      <c r="EU591" s="399"/>
      <c r="EV591" s="399"/>
      <c r="EW591" s="399"/>
      <c r="EX591" s="399"/>
      <c r="EY591" s="399"/>
      <c r="EZ591" s="399"/>
      <c r="FA591" s="399"/>
      <c r="FB591" s="399"/>
      <c r="FC591" s="399"/>
      <c r="FD591" s="399"/>
      <c r="FE591" s="399"/>
      <c r="FF591" s="399"/>
      <c r="FG591" s="399"/>
      <c r="FH591" s="399"/>
      <c r="FI591" s="399"/>
      <c r="FJ591" s="399"/>
      <c r="FK591" s="399"/>
      <c r="FL591" s="399"/>
      <c r="FM591" s="399"/>
      <c r="FN591" s="399"/>
      <c r="FO591" s="399"/>
      <c r="FP591" s="399"/>
      <c r="FQ591" s="399"/>
      <c r="FR591" s="399"/>
      <c r="FS591" s="399"/>
      <c r="FT591" s="399"/>
      <c r="FU591" s="399"/>
      <c r="FV591" s="399"/>
      <c r="FW591" s="399"/>
      <c r="FX591" s="399"/>
      <c r="FY591" s="399"/>
      <c r="FZ591" s="399"/>
      <c r="GA591" s="399"/>
      <c r="GB591" s="399"/>
      <c r="GC591" s="399"/>
      <c r="GD591" s="399"/>
      <c r="GE591" s="399"/>
      <c r="GF591" s="399"/>
      <c r="GG591" s="399"/>
      <c r="GH591" s="399"/>
      <c r="GI591" s="399"/>
      <c r="GJ591" s="399"/>
      <c r="GK591" s="399"/>
      <c r="GL591" s="399"/>
      <c r="GM591" s="399"/>
      <c r="GN591" s="399"/>
      <c r="GO591" s="399"/>
      <c r="GP591" s="399"/>
      <c r="GQ591" s="399"/>
      <c r="GR591" s="399"/>
      <c r="GS591" s="399"/>
      <c r="GT591" s="399"/>
      <c r="GU591" s="399"/>
      <c r="GV591" s="399"/>
      <c r="GW591" s="399"/>
      <c r="GX591" s="399"/>
      <c r="GY591" s="399"/>
      <c r="GZ591" s="399"/>
      <c r="HA591" s="399"/>
      <c r="HB591" s="399"/>
      <c r="HC591" s="399"/>
      <c r="HD591" s="399"/>
      <c r="HE591" s="399"/>
      <c r="HF591" s="399"/>
      <c r="HG591" s="399"/>
      <c r="HH591" s="399"/>
      <c r="HI591" s="399"/>
      <c r="HJ591" s="399"/>
      <c r="HK591" s="399"/>
      <c r="HL591" s="399"/>
      <c r="HM591" s="399"/>
      <c r="HN591" s="399"/>
      <c r="HO591" s="399"/>
      <c r="HP591" s="399"/>
      <c r="HQ591" s="399"/>
      <c r="HR591" s="399"/>
      <c r="HS591" s="399"/>
      <c r="HT591" s="399"/>
      <c r="HU591" s="399"/>
      <c r="HV591" s="399"/>
      <c r="HW591" s="399"/>
      <c r="HX591" s="399"/>
      <c r="HY591" s="399"/>
      <c r="HZ591" s="399"/>
      <c r="IA591" s="399"/>
      <c r="IB591" s="399"/>
      <c r="IC591" s="399"/>
      <c r="ID591" s="399"/>
      <c r="IE591" s="399"/>
      <c r="IF591" s="399"/>
      <c r="IG591" s="399"/>
      <c r="IH591" s="399"/>
      <c r="II591" s="399"/>
      <c r="IJ591" s="399"/>
      <c r="IK591" s="399"/>
      <c r="IL591" s="399"/>
      <c r="IM591" s="399"/>
      <c r="IN591" s="399"/>
      <c r="IO591" s="399"/>
      <c r="IP591" s="399"/>
      <c r="IQ591" s="399"/>
      <c r="IR591" s="399"/>
      <c r="IS591" s="399"/>
      <c r="IT591" s="399"/>
      <c r="IU591" s="399"/>
      <c r="IV591" s="399"/>
    </row>
    <row r="592" spans="1:256" ht="45" customHeight="1" x14ac:dyDescent="0.5">
      <c r="B592" s="29"/>
      <c r="C592" s="56" t="s">
        <v>669</v>
      </c>
      <c r="D592" s="56" t="s">
        <v>670</v>
      </c>
      <c r="E592" s="55"/>
      <c r="F592" s="56" t="s">
        <v>671</v>
      </c>
      <c r="G592" s="168"/>
      <c r="H592" s="78"/>
      <c r="I592" s="78">
        <f>I593+I594+I595</f>
        <v>34000</v>
      </c>
      <c r="J592" s="78">
        <f>J593+J594+J595</f>
        <v>35000</v>
      </c>
      <c r="K592" s="78">
        <f>K593+K594+K595</f>
        <v>0</v>
      </c>
      <c r="L592" s="78"/>
      <c r="M592" s="78"/>
      <c r="N592" s="78"/>
      <c r="O592" s="78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2"/>
      <c r="BG592" s="2"/>
      <c r="BH592" s="2"/>
      <c r="BI592" s="2"/>
      <c r="BJ592" s="2"/>
      <c r="BK592" s="2"/>
      <c r="BL592" s="2"/>
      <c r="BM592" s="2"/>
      <c r="BN592" s="2"/>
      <c r="BO592" s="2"/>
      <c r="BP592" s="2"/>
      <c r="BQ592" s="2"/>
      <c r="BR592" s="2"/>
      <c r="BS592" s="2"/>
      <c r="BT592" s="2"/>
      <c r="BU592" s="2"/>
      <c r="BV592" s="2"/>
      <c r="BW592" s="2"/>
      <c r="BX592" s="2"/>
      <c r="BY592" s="2"/>
      <c r="BZ592" s="2"/>
      <c r="CA592" s="2"/>
      <c r="CB592" s="2"/>
      <c r="CC592" s="2"/>
      <c r="CD592" s="2"/>
      <c r="CE592" s="2"/>
      <c r="CF592" s="2"/>
      <c r="CG592" s="2"/>
      <c r="CH592" s="2"/>
      <c r="CI592" s="2"/>
      <c r="CJ592" s="2"/>
      <c r="CK592" s="2"/>
      <c r="CL592" s="2"/>
      <c r="CM592" s="2"/>
      <c r="CN592" s="2"/>
      <c r="CO592" s="2"/>
      <c r="CP592" s="2"/>
      <c r="CQ592" s="2"/>
      <c r="CR592" s="2"/>
      <c r="CS592" s="2"/>
      <c r="CT592" s="2"/>
      <c r="CU592" s="2"/>
      <c r="CV592" s="2"/>
      <c r="CW592" s="2"/>
      <c r="CX592" s="2"/>
      <c r="CY592" s="2"/>
      <c r="CZ592" s="2"/>
      <c r="DA592" s="2"/>
      <c r="DB592" s="2"/>
      <c r="DC592" s="2"/>
      <c r="DD592" s="2"/>
      <c r="DE592" s="2"/>
      <c r="DF592" s="2"/>
      <c r="DG592" s="2"/>
      <c r="DH592" s="2"/>
      <c r="DI592" s="2"/>
      <c r="DJ592" s="2"/>
      <c r="DK592" s="2"/>
      <c r="DL592" s="2"/>
      <c r="DM592" s="2"/>
      <c r="DN592" s="2"/>
      <c r="DO592" s="2"/>
      <c r="DP592" s="2"/>
      <c r="DQ592" s="2"/>
      <c r="DR592" s="2"/>
      <c r="DS592" s="2"/>
      <c r="DT592" s="2"/>
      <c r="DU592" s="2"/>
      <c r="DV592" s="2"/>
      <c r="DW592" s="2"/>
      <c r="DX592" s="2"/>
      <c r="DY592" s="2"/>
      <c r="DZ592" s="2"/>
      <c r="EA592" s="2"/>
      <c r="EB592" s="2"/>
      <c r="EC592" s="2"/>
      <c r="ED592" s="2"/>
      <c r="EE592" s="2"/>
      <c r="EF592" s="2"/>
      <c r="EG592" s="2"/>
      <c r="EH592" s="2"/>
      <c r="EI592" s="2"/>
      <c r="EJ592" s="2"/>
      <c r="EK592" s="2"/>
      <c r="EL592" s="2"/>
      <c r="EM592" s="2"/>
      <c r="EN592" s="2"/>
      <c r="EO592" s="2"/>
      <c r="EP592" s="2"/>
      <c r="EQ592" s="2"/>
      <c r="ER592" s="2"/>
      <c r="ES592" s="2"/>
      <c r="ET592" s="2"/>
      <c r="EU592" s="2"/>
      <c r="EV592" s="2"/>
      <c r="EW592" s="2"/>
      <c r="EX592" s="2"/>
      <c r="EY592" s="2"/>
      <c r="EZ592" s="2"/>
      <c r="FA592" s="2"/>
      <c r="FB592" s="2"/>
      <c r="FC592" s="2"/>
      <c r="FD592" s="2"/>
      <c r="FE592" s="2"/>
      <c r="FF592" s="2"/>
      <c r="FG592" s="2"/>
      <c r="FH592" s="2"/>
      <c r="FI592" s="2"/>
      <c r="FJ592" s="2"/>
      <c r="FK592" s="2"/>
      <c r="FL592" s="2"/>
      <c r="FM592" s="2"/>
      <c r="FN592" s="2"/>
      <c r="FO592" s="2"/>
      <c r="FP592" s="2"/>
      <c r="FQ592" s="2"/>
      <c r="FR592" s="2"/>
      <c r="FS592" s="2"/>
      <c r="FT592" s="2"/>
      <c r="FU592" s="2"/>
      <c r="FV592" s="2"/>
      <c r="FW592" s="2"/>
      <c r="FX592" s="2"/>
      <c r="FY592" s="2"/>
      <c r="FZ592" s="2"/>
      <c r="GA592" s="2"/>
      <c r="GB592" s="2"/>
      <c r="GC592" s="2"/>
      <c r="GD592" s="2"/>
      <c r="GE592" s="2"/>
      <c r="GF592" s="2"/>
      <c r="GG592" s="2"/>
      <c r="GH592" s="2"/>
      <c r="GI592" s="2"/>
      <c r="GJ592" s="2"/>
      <c r="GK592" s="2"/>
      <c r="GL592" s="2"/>
      <c r="GM592" s="2"/>
      <c r="GN592" s="2"/>
      <c r="GO592" s="2"/>
      <c r="GP592" s="2"/>
      <c r="GQ592" s="2"/>
      <c r="GR592" s="2"/>
      <c r="GS592" s="2"/>
      <c r="GT592" s="2"/>
      <c r="GU592" s="2"/>
      <c r="GV592" s="2"/>
      <c r="GW592" s="2"/>
      <c r="GX592" s="2"/>
      <c r="GY592" s="2"/>
      <c r="GZ592" s="2"/>
      <c r="HA592" s="2"/>
      <c r="HB592" s="2"/>
      <c r="HC592" s="2"/>
      <c r="HD592" s="2"/>
      <c r="HE592" s="2"/>
      <c r="HF592" s="2"/>
      <c r="HG592" s="2"/>
      <c r="HH592" s="2"/>
      <c r="HI592" s="2"/>
      <c r="HJ592" s="2"/>
      <c r="HK592" s="2"/>
      <c r="HL592" s="2"/>
      <c r="HM592" s="2"/>
      <c r="HN592" s="2"/>
      <c r="HO592" s="2"/>
      <c r="HP592" s="2"/>
      <c r="HQ592" s="2"/>
      <c r="HR592" s="2"/>
      <c r="HS592" s="2"/>
      <c r="HT592" s="2"/>
      <c r="HU592" s="2"/>
      <c r="HV592" s="2"/>
      <c r="HW592" s="2"/>
      <c r="HX592" s="2"/>
      <c r="HY592" s="2"/>
      <c r="HZ592" s="2"/>
      <c r="IA592" s="2"/>
      <c r="IB592" s="2"/>
      <c r="IC592" s="2"/>
      <c r="ID592" s="2"/>
      <c r="IE592" s="2"/>
      <c r="IF592" s="2"/>
      <c r="IG592" s="2"/>
      <c r="IH592" s="2"/>
      <c r="II592" s="2"/>
      <c r="IJ592" s="2"/>
      <c r="IK592" s="2"/>
      <c r="IL592" s="2"/>
      <c r="IM592" s="2"/>
      <c r="IN592" s="2"/>
      <c r="IO592" s="2"/>
      <c r="IP592" s="2"/>
      <c r="IQ592" s="2"/>
      <c r="IR592" s="2"/>
      <c r="IS592" s="2"/>
      <c r="IT592" s="2"/>
      <c r="IU592" s="2"/>
      <c r="IV592" s="2"/>
    </row>
    <row r="593" spans="1:256" ht="45" customHeight="1" x14ac:dyDescent="0.5">
      <c r="B593" s="29"/>
      <c r="C593" s="64"/>
      <c r="D593" s="64"/>
      <c r="E593" s="79" t="s">
        <v>19</v>
      </c>
      <c r="F593" s="64" t="s">
        <v>672</v>
      </c>
      <c r="G593" s="377"/>
      <c r="H593" s="75"/>
      <c r="I593" s="75">
        <v>9000</v>
      </c>
      <c r="J593" s="75">
        <v>9300</v>
      </c>
      <c r="K593" s="75"/>
      <c r="L593" s="75"/>
      <c r="M593" s="83"/>
      <c r="N593" s="83"/>
      <c r="O593" s="83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2"/>
      <c r="BG593" s="2"/>
      <c r="BH593" s="2"/>
      <c r="BI593" s="2"/>
      <c r="BJ593" s="2"/>
      <c r="BK593" s="2"/>
      <c r="BL593" s="2"/>
      <c r="BM593" s="2"/>
      <c r="BN593" s="2"/>
      <c r="BO593" s="2"/>
      <c r="BP593" s="2"/>
      <c r="BQ593" s="2"/>
      <c r="BR593" s="2"/>
      <c r="BS593" s="2"/>
      <c r="BT593" s="2"/>
      <c r="BU593" s="2"/>
      <c r="BV593" s="2"/>
      <c r="BW593" s="2"/>
      <c r="BX593" s="2"/>
      <c r="BY593" s="2"/>
      <c r="BZ593" s="2"/>
      <c r="CA593" s="2"/>
      <c r="CB593" s="2"/>
      <c r="CC593" s="2"/>
      <c r="CD593" s="2"/>
      <c r="CE593" s="2"/>
      <c r="CF593" s="2"/>
      <c r="CG593" s="2"/>
      <c r="CH593" s="2"/>
      <c r="CI593" s="2"/>
      <c r="CJ593" s="2"/>
      <c r="CK593" s="2"/>
      <c r="CL593" s="2"/>
      <c r="CM593" s="2"/>
      <c r="CN593" s="2"/>
      <c r="CO593" s="2"/>
      <c r="CP593" s="2"/>
      <c r="CQ593" s="2"/>
      <c r="CR593" s="2"/>
      <c r="CS593" s="2"/>
      <c r="CT593" s="2"/>
      <c r="CU593" s="2"/>
      <c r="CV593" s="2"/>
      <c r="CW593" s="2"/>
      <c r="CX593" s="2"/>
      <c r="CY593" s="2"/>
      <c r="CZ593" s="2"/>
      <c r="DA593" s="2"/>
      <c r="DB593" s="2"/>
      <c r="DC593" s="2"/>
      <c r="DD593" s="2"/>
      <c r="DE593" s="2"/>
      <c r="DF593" s="2"/>
      <c r="DG593" s="2"/>
      <c r="DH593" s="2"/>
      <c r="DI593" s="2"/>
      <c r="DJ593" s="2"/>
      <c r="DK593" s="2"/>
      <c r="DL593" s="2"/>
      <c r="DM593" s="2"/>
      <c r="DN593" s="2"/>
      <c r="DO593" s="2"/>
      <c r="DP593" s="2"/>
      <c r="DQ593" s="2"/>
      <c r="DR593" s="2"/>
      <c r="DS593" s="2"/>
      <c r="DT593" s="2"/>
      <c r="DU593" s="2"/>
      <c r="DV593" s="2"/>
      <c r="DW593" s="2"/>
      <c r="DX593" s="2"/>
      <c r="DY593" s="2"/>
      <c r="DZ593" s="2"/>
      <c r="EA593" s="2"/>
      <c r="EB593" s="2"/>
      <c r="EC593" s="2"/>
      <c r="ED593" s="2"/>
      <c r="EE593" s="2"/>
      <c r="EF593" s="2"/>
      <c r="EG593" s="2"/>
      <c r="EH593" s="2"/>
      <c r="EI593" s="2"/>
      <c r="EJ593" s="2"/>
      <c r="EK593" s="2"/>
      <c r="EL593" s="2"/>
      <c r="EM593" s="2"/>
      <c r="EN593" s="2"/>
      <c r="EO593" s="2"/>
      <c r="EP593" s="2"/>
      <c r="EQ593" s="2"/>
      <c r="ER593" s="2"/>
      <c r="ES593" s="2"/>
      <c r="ET593" s="2"/>
      <c r="EU593" s="2"/>
      <c r="EV593" s="2"/>
      <c r="EW593" s="2"/>
      <c r="EX593" s="2"/>
      <c r="EY593" s="2"/>
      <c r="EZ593" s="2"/>
      <c r="FA593" s="2"/>
      <c r="FB593" s="2"/>
      <c r="FC593" s="2"/>
      <c r="FD593" s="2"/>
      <c r="FE593" s="2"/>
      <c r="FF593" s="2"/>
      <c r="FG593" s="2"/>
      <c r="FH593" s="2"/>
      <c r="FI593" s="2"/>
      <c r="FJ593" s="2"/>
      <c r="FK593" s="2"/>
      <c r="FL593" s="2"/>
      <c r="FM593" s="2"/>
      <c r="FN593" s="2"/>
      <c r="FO593" s="2"/>
      <c r="FP593" s="2"/>
      <c r="FQ593" s="2"/>
      <c r="FR593" s="2"/>
      <c r="FS593" s="2"/>
      <c r="FT593" s="2"/>
      <c r="FU593" s="2"/>
      <c r="FV593" s="2"/>
      <c r="FW593" s="2"/>
      <c r="FX593" s="2"/>
      <c r="FY593" s="2"/>
      <c r="FZ593" s="2"/>
      <c r="GA593" s="2"/>
      <c r="GB593" s="2"/>
      <c r="GC593" s="2"/>
      <c r="GD593" s="2"/>
      <c r="GE593" s="2"/>
      <c r="GF593" s="2"/>
      <c r="GG593" s="2"/>
      <c r="GH593" s="2"/>
      <c r="GI593" s="2"/>
      <c r="GJ593" s="2"/>
      <c r="GK593" s="2"/>
      <c r="GL593" s="2"/>
      <c r="GM593" s="2"/>
      <c r="GN593" s="2"/>
      <c r="GO593" s="2"/>
      <c r="GP593" s="2"/>
      <c r="GQ593" s="2"/>
      <c r="GR593" s="2"/>
      <c r="GS593" s="2"/>
      <c r="GT593" s="2"/>
      <c r="GU593" s="2"/>
      <c r="GV593" s="2"/>
      <c r="GW593" s="2"/>
      <c r="GX593" s="2"/>
      <c r="GY593" s="2"/>
      <c r="GZ593" s="2"/>
      <c r="HA593" s="2"/>
      <c r="HB593" s="2"/>
      <c r="HC593" s="2"/>
      <c r="HD593" s="2"/>
      <c r="HE593" s="2"/>
      <c r="HF593" s="2"/>
      <c r="HG593" s="2"/>
      <c r="HH593" s="2"/>
      <c r="HI593" s="2"/>
      <c r="HJ593" s="2"/>
      <c r="HK593" s="2"/>
      <c r="HL593" s="2"/>
      <c r="HM593" s="2"/>
      <c r="HN593" s="2"/>
      <c r="HO593" s="2"/>
      <c r="HP593" s="2"/>
      <c r="HQ593" s="2"/>
      <c r="HR593" s="2"/>
      <c r="HS593" s="2"/>
      <c r="HT593" s="2"/>
      <c r="HU593" s="2"/>
      <c r="HV593" s="2"/>
      <c r="HW593" s="2"/>
      <c r="HX593" s="2"/>
      <c r="HY593" s="2"/>
      <c r="HZ593" s="2"/>
      <c r="IA593" s="2"/>
      <c r="IB593" s="2"/>
      <c r="IC593" s="2"/>
      <c r="ID593" s="2"/>
      <c r="IE593" s="2"/>
      <c r="IF593" s="2"/>
      <c r="IG593" s="2"/>
      <c r="IH593" s="2"/>
      <c r="II593" s="2"/>
      <c r="IJ593" s="2"/>
      <c r="IK593" s="2"/>
      <c r="IL593" s="2"/>
      <c r="IM593" s="2"/>
      <c r="IN593" s="2"/>
      <c r="IO593" s="2"/>
      <c r="IP593" s="2"/>
      <c r="IQ593" s="2"/>
      <c r="IR593" s="2"/>
      <c r="IS593" s="2"/>
      <c r="IT593" s="2"/>
      <c r="IU593" s="2"/>
      <c r="IV593" s="2"/>
    </row>
    <row r="594" spans="1:256" ht="45" customHeight="1" x14ac:dyDescent="0.5">
      <c r="B594" s="29"/>
      <c r="C594" s="64"/>
      <c r="D594" s="64"/>
      <c r="E594" s="79" t="s">
        <v>21</v>
      </c>
      <c r="F594" s="64" t="s">
        <v>673</v>
      </c>
      <c r="G594" s="377"/>
      <c r="H594" s="75"/>
      <c r="I594" s="75">
        <v>25000</v>
      </c>
      <c r="J594" s="75">
        <v>25700</v>
      </c>
      <c r="K594" s="75"/>
      <c r="L594" s="75"/>
      <c r="M594" s="83"/>
      <c r="N594" s="83"/>
      <c r="O594" s="83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  <c r="BC594" s="2"/>
      <c r="BD594" s="2"/>
      <c r="BE594" s="2"/>
      <c r="BF594" s="2"/>
      <c r="BG594" s="2"/>
      <c r="BH594" s="2"/>
      <c r="BI594" s="2"/>
      <c r="BJ594" s="2"/>
      <c r="BK594" s="2"/>
      <c r="BL594" s="2"/>
      <c r="BM594" s="2"/>
      <c r="BN594" s="2"/>
      <c r="BO594" s="2"/>
      <c r="BP594" s="2"/>
      <c r="BQ594" s="2"/>
      <c r="BR594" s="2"/>
      <c r="BS594" s="2"/>
      <c r="BT594" s="2"/>
      <c r="BU594" s="2"/>
      <c r="BV594" s="2"/>
      <c r="BW594" s="2"/>
      <c r="BX594" s="2"/>
      <c r="BY594" s="2"/>
      <c r="BZ594" s="2"/>
      <c r="CA594" s="2"/>
      <c r="CB594" s="2"/>
      <c r="CC594" s="2"/>
      <c r="CD594" s="2"/>
      <c r="CE594" s="2"/>
      <c r="CF594" s="2"/>
      <c r="CG594" s="2"/>
      <c r="CH594" s="2"/>
      <c r="CI594" s="2"/>
      <c r="CJ594" s="2"/>
      <c r="CK594" s="2"/>
      <c r="CL594" s="2"/>
      <c r="CM594" s="2"/>
      <c r="CN594" s="2"/>
      <c r="CO594" s="2"/>
      <c r="CP594" s="2"/>
      <c r="CQ594" s="2"/>
      <c r="CR594" s="2"/>
      <c r="CS594" s="2"/>
      <c r="CT594" s="2"/>
      <c r="CU594" s="2"/>
      <c r="CV594" s="2"/>
      <c r="CW594" s="2"/>
      <c r="CX594" s="2"/>
      <c r="CY594" s="2"/>
      <c r="CZ594" s="2"/>
      <c r="DA594" s="2"/>
      <c r="DB594" s="2"/>
      <c r="DC594" s="2"/>
      <c r="DD594" s="2"/>
      <c r="DE594" s="2"/>
      <c r="DF594" s="2"/>
      <c r="DG594" s="2"/>
      <c r="DH594" s="2"/>
      <c r="DI594" s="2"/>
      <c r="DJ594" s="2"/>
      <c r="DK594" s="2"/>
      <c r="DL594" s="2"/>
      <c r="DM594" s="2"/>
      <c r="DN594" s="2"/>
      <c r="DO594" s="2"/>
      <c r="DP594" s="2"/>
      <c r="DQ594" s="2"/>
      <c r="DR594" s="2"/>
      <c r="DS594" s="2"/>
      <c r="DT594" s="2"/>
      <c r="DU594" s="2"/>
      <c r="DV594" s="2"/>
      <c r="DW594" s="2"/>
      <c r="DX594" s="2"/>
      <c r="DY594" s="2"/>
      <c r="DZ594" s="2"/>
      <c r="EA594" s="2"/>
      <c r="EB594" s="2"/>
      <c r="EC594" s="2"/>
      <c r="ED594" s="2"/>
      <c r="EE594" s="2"/>
      <c r="EF594" s="2"/>
      <c r="EG594" s="2"/>
      <c r="EH594" s="2"/>
      <c r="EI594" s="2"/>
      <c r="EJ594" s="2"/>
      <c r="EK594" s="2"/>
      <c r="EL594" s="2"/>
      <c r="EM594" s="2"/>
      <c r="EN594" s="2"/>
      <c r="EO594" s="2"/>
      <c r="EP594" s="2"/>
      <c r="EQ594" s="2"/>
      <c r="ER594" s="2"/>
      <c r="ES594" s="2"/>
      <c r="ET594" s="2"/>
      <c r="EU594" s="2"/>
      <c r="EV594" s="2"/>
      <c r="EW594" s="2"/>
      <c r="EX594" s="2"/>
      <c r="EY594" s="2"/>
      <c r="EZ594" s="2"/>
      <c r="FA594" s="2"/>
      <c r="FB594" s="2"/>
      <c r="FC594" s="2"/>
      <c r="FD594" s="2"/>
      <c r="FE594" s="2"/>
      <c r="FF594" s="2"/>
      <c r="FG594" s="2"/>
      <c r="FH594" s="2"/>
      <c r="FI594" s="2"/>
      <c r="FJ594" s="2"/>
      <c r="FK594" s="2"/>
      <c r="FL594" s="2"/>
      <c r="FM594" s="2"/>
      <c r="FN594" s="2"/>
      <c r="FO594" s="2"/>
      <c r="FP594" s="2"/>
      <c r="FQ594" s="2"/>
      <c r="FR594" s="2"/>
      <c r="FS594" s="2"/>
      <c r="FT594" s="2"/>
      <c r="FU594" s="2"/>
      <c r="FV594" s="2"/>
      <c r="FW594" s="2"/>
      <c r="FX594" s="2"/>
      <c r="FY594" s="2"/>
      <c r="FZ594" s="2"/>
      <c r="GA594" s="2"/>
      <c r="GB594" s="2"/>
      <c r="GC594" s="2"/>
      <c r="GD594" s="2"/>
      <c r="GE594" s="2"/>
      <c r="GF594" s="2"/>
      <c r="GG594" s="2"/>
      <c r="GH594" s="2"/>
      <c r="GI594" s="2"/>
      <c r="GJ594" s="2"/>
      <c r="GK594" s="2"/>
      <c r="GL594" s="2"/>
      <c r="GM594" s="2"/>
      <c r="GN594" s="2"/>
      <c r="GO594" s="2"/>
      <c r="GP594" s="2"/>
      <c r="GQ594" s="2"/>
      <c r="GR594" s="2"/>
      <c r="GS594" s="2"/>
      <c r="GT594" s="2"/>
      <c r="GU594" s="2"/>
      <c r="GV594" s="2"/>
      <c r="GW594" s="2"/>
      <c r="GX594" s="2"/>
      <c r="GY594" s="2"/>
      <c r="GZ594" s="2"/>
      <c r="HA594" s="2"/>
      <c r="HB594" s="2"/>
      <c r="HC594" s="2"/>
      <c r="HD594" s="2"/>
      <c r="HE594" s="2"/>
      <c r="HF594" s="2"/>
      <c r="HG594" s="2"/>
      <c r="HH594" s="2"/>
      <c r="HI594" s="2"/>
      <c r="HJ594" s="2"/>
      <c r="HK594" s="2"/>
      <c r="HL594" s="2"/>
      <c r="HM594" s="2"/>
      <c r="HN594" s="2"/>
      <c r="HO594" s="2"/>
      <c r="HP594" s="2"/>
      <c r="HQ594" s="2"/>
      <c r="HR594" s="2"/>
      <c r="HS594" s="2"/>
      <c r="HT594" s="2"/>
      <c r="HU594" s="2"/>
      <c r="HV594" s="2"/>
      <c r="HW594" s="2"/>
      <c r="HX594" s="2"/>
      <c r="HY594" s="2"/>
      <c r="HZ594" s="2"/>
      <c r="IA594" s="2"/>
      <c r="IB594" s="2"/>
      <c r="IC594" s="2"/>
      <c r="ID594" s="2"/>
      <c r="IE594" s="2"/>
      <c r="IF594" s="2"/>
      <c r="IG594" s="2"/>
      <c r="IH594" s="2"/>
      <c r="II594" s="2"/>
      <c r="IJ594" s="2"/>
      <c r="IK594" s="2"/>
      <c r="IL594" s="2"/>
      <c r="IM594" s="2"/>
      <c r="IN594" s="2"/>
      <c r="IO594" s="2"/>
      <c r="IP594" s="2"/>
      <c r="IQ594" s="2"/>
      <c r="IR594" s="2"/>
      <c r="IS594" s="2"/>
      <c r="IT594" s="2"/>
      <c r="IU594" s="2"/>
      <c r="IV594" s="2"/>
    </row>
    <row r="595" spans="1:256" ht="45" hidden="1" customHeight="1" x14ac:dyDescent="0.5">
      <c r="B595" s="29"/>
      <c r="C595" s="64"/>
      <c r="D595" s="64"/>
      <c r="E595" s="79" t="s">
        <v>77</v>
      </c>
      <c r="F595" s="64" t="s">
        <v>674</v>
      </c>
      <c r="G595" s="377"/>
      <c r="H595" s="75"/>
      <c r="I595" s="75">
        <v>0</v>
      </c>
      <c r="J595" s="75">
        <v>0</v>
      </c>
      <c r="K595" s="75">
        <v>0</v>
      </c>
      <c r="L595" s="75"/>
      <c r="M595" s="83"/>
      <c r="N595" s="83"/>
      <c r="O595" s="83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  <c r="BC595" s="2"/>
      <c r="BD595" s="2"/>
      <c r="BE595" s="2"/>
      <c r="BF595" s="2"/>
      <c r="BG595" s="2"/>
      <c r="BH595" s="2"/>
      <c r="BI595" s="2"/>
      <c r="BJ595" s="2"/>
      <c r="BK595" s="2"/>
      <c r="BL595" s="2"/>
      <c r="BM595" s="2"/>
      <c r="BN595" s="2"/>
      <c r="BO595" s="2"/>
      <c r="BP595" s="2"/>
      <c r="BQ595" s="2"/>
      <c r="BR595" s="2"/>
      <c r="BS595" s="2"/>
      <c r="BT595" s="2"/>
      <c r="BU595" s="2"/>
      <c r="BV595" s="2"/>
      <c r="BW595" s="2"/>
      <c r="BX595" s="2"/>
      <c r="BY595" s="2"/>
      <c r="BZ595" s="2"/>
      <c r="CA595" s="2"/>
      <c r="CB595" s="2"/>
      <c r="CC595" s="2"/>
      <c r="CD595" s="2"/>
      <c r="CE595" s="2"/>
      <c r="CF595" s="2"/>
      <c r="CG595" s="2"/>
      <c r="CH595" s="2"/>
      <c r="CI595" s="2"/>
      <c r="CJ595" s="2"/>
      <c r="CK595" s="2"/>
      <c r="CL595" s="2"/>
      <c r="CM595" s="2"/>
      <c r="CN595" s="2"/>
      <c r="CO595" s="2"/>
      <c r="CP595" s="2"/>
      <c r="CQ595" s="2"/>
      <c r="CR595" s="2"/>
      <c r="CS595" s="2"/>
      <c r="CT595" s="2"/>
      <c r="CU595" s="2"/>
      <c r="CV595" s="2"/>
      <c r="CW595" s="2"/>
      <c r="CX595" s="2"/>
      <c r="CY595" s="2"/>
      <c r="CZ595" s="2"/>
      <c r="DA595" s="2"/>
      <c r="DB595" s="2"/>
      <c r="DC595" s="2"/>
      <c r="DD595" s="2"/>
      <c r="DE595" s="2"/>
      <c r="DF595" s="2"/>
      <c r="DG595" s="2"/>
      <c r="DH595" s="2"/>
      <c r="DI595" s="2"/>
      <c r="DJ595" s="2"/>
      <c r="DK595" s="2"/>
      <c r="DL595" s="2"/>
      <c r="DM595" s="2"/>
      <c r="DN595" s="2"/>
      <c r="DO595" s="2"/>
      <c r="DP595" s="2"/>
      <c r="DQ595" s="2"/>
      <c r="DR595" s="2"/>
      <c r="DS595" s="2"/>
      <c r="DT595" s="2"/>
      <c r="DU595" s="2"/>
      <c r="DV595" s="2"/>
      <c r="DW595" s="2"/>
      <c r="DX595" s="2"/>
      <c r="DY595" s="2"/>
      <c r="DZ595" s="2"/>
      <c r="EA595" s="2"/>
      <c r="EB595" s="2"/>
      <c r="EC595" s="2"/>
      <c r="ED595" s="2"/>
      <c r="EE595" s="2"/>
      <c r="EF595" s="2"/>
      <c r="EG595" s="2"/>
      <c r="EH595" s="2"/>
      <c r="EI595" s="2"/>
      <c r="EJ595" s="2"/>
      <c r="EK595" s="2"/>
      <c r="EL595" s="2"/>
      <c r="EM595" s="2"/>
      <c r="EN595" s="2"/>
      <c r="EO595" s="2"/>
      <c r="EP595" s="2"/>
      <c r="EQ595" s="2"/>
      <c r="ER595" s="2"/>
      <c r="ES595" s="2"/>
      <c r="ET595" s="2"/>
      <c r="EU595" s="2"/>
      <c r="EV595" s="2"/>
      <c r="EW595" s="2"/>
      <c r="EX595" s="2"/>
      <c r="EY595" s="2"/>
      <c r="EZ595" s="2"/>
      <c r="FA595" s="2"/>
      <c r="FB595" s="2"/>
      <c r="FC595" s="2"/>
      <c r="FD595" s="2"/>
      <c r="FE595" s="2"/>
      <c r="FF595" s="2"/>
      <c r="FG595" s="2"/>
      <c r="FH595" s="2"/>
      <c r="FI595" s="2"/>
      <c r="FJ595" s="2"/>
      <c r="FK595" s="2"/>
      <c r="FL595" s="2"/>
      <c r="FM595" s="2"/>
      <c r="FN595" s="2"/>
      <c r="FO595" s="2"/>
      <c r="FP595" s="2"/>
      <c r="FQ595" s="2"/>
      <c r="FR595" s="2"/>
      <c r="FS595" s="2"/>
      <c r="FT595" s="2"/>
      <c r="FU595" s="2"/>
      <c r="FV595" s="2"/>
      <c r="FW595" s="2"/>
      <c r="FX595" s="2"/>
      <c r="FY595" s="2"/>
      <c r="FZ595" s="2"/>
      <c r="GA595" s="2"/>
      <c r="GB595" s="2"/>
      <c r="GC595" s="2"/>
      <c r="GD595" s="2"/>
      <c r="GE595" s="2"/>
      <c r="GF595" s="2"/>
      <c r="GG595" s="2"/>
      <c r="GH595" s="2"/>
      <c r="GI595" s="2"/>
      <c r="GJ595" s="2"/>
      <c r="GK595" s="2"/>
      <c r="GL595" s="2"/>
      <c r="GM595" s="2"/>
      <c r="GN595" s="2"/>
      <c r="GO595" s="2"/>
      <c r="GP595" s="2"/>
      <c r="GQ595" s="2"/>
      <c r="GR595" s="2"/>
      <c r="GS595" s="2"/>
      <c r="GT595" s="2"/>
      <c r="GU595" s="2"/>
      <c r="GV595" s="2"/>
      <c r="GW595" s="2"/>
      <c r="GX595" s="2"/>
      <c r="GY595" s="2"/>
      <c r="GZ595" s="2"/>
      <c r="HA595" s="2"/>
      <c r="HB595" s="2"/>
      <c r="HC595" s="2"/>
      <c r="HD595" s="2"/>
      <c r="HE595" s="2"/>
      <c r="HF595" s="2"/>
      <c r="HG595" s="2"/>
      <c r="HH595" s="2"/>
      <c r="HI595" s="2"/>
      <c r="HJ595" s="2"/>
      <c r="HK595" s="2"/>
      <c r="HL595" s="2"/>
      <c r="HM595" s="2"/>
      <c r="HN595" s="2"/>
      <c r="HO595" s="2"/>
      <c r="HP595" s="2"/>
      <c r="HQ595" s="2"/>
      <c r="HR595" s="2"/>
      <c r="HS595" s="2"/>
      <c r="HT595" s="2"/>
      <c r="HU595" s="2"/>
      <c r="HV595" s="2"/>
      <c r="HW595" s="2"/>
      <c r="HX595" s="2"/>
      <c r="HY595" s="2"/>
      <c r="HZ595" s="2"/>
      <c r="IA595" s="2"/>
      <c r="IB595" s="2"/>
      <c r="IC595" s="2"/>
      <c r="ID595" s="2"/>
      <c r="IE595" s="2"/>
      <c r="IF595" s="2"/>
      <c r="IG595" s="2"/>
      <c r="IH595" s="2"/>
      <c r="II595" s="2"/>
      <c r="IJ595" s="2"/>
      <c r="IK595" s="2"/>
      <c r="IL595" s="2"/>
      <c r="IM595" s="2"/>
      <c r="IN595" s="2"/>
      <c r="IO595" s="2"/>
      <c r="IP595" s="2"/>
      <c r="IQ595" s="2"/>
      <c r="IR595" s="2"/>
      <c r="IS595" s="2"/>
      <c r="IT595" s="2"/>
      <c r="IU595" s="2"/>
      <c r="IV595" s="2"/>
    </row>
    <row r="596" spans="1:256" ht="45" customHeight="1" x14ac:dyDescent="0.5">
      <c r="B596" s="29"/>
      <c r="C596" s="64"/>
      <c r="D596" s="64"/>
      <c r="E596" s="79"/>
      <c r="F596" s="64"/>
      <c r="G596" s="377"/>
      <c r="H596" s="83"/>
      <c r="I596" s="83"/>
      <c r="J596" s="83"/>
      <c r="K596" s="83"/>
      <c r="L596" s="83"/>
      <c r="M596" s="83"/>
      <c r="N596" s="83"/>
      <c r="O596" s="83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  <c r="BD596" s="2"/>
      <c r="BE596" s="2"/>
      <c r="BF596" s="2"/>
      <c r="BG596" s="2"/>
      <c r="BH596" s="2"/>
      <c r="BI596" s="2"/>
      <c r="BJ596" s="2"/>
      <c r="BK596" s="2"/>
      <c r="BL596" s="2"/>
      <c r="BM596" s="2"/>
      <c r="BN596" s="2"/>
      <c r="BO596" s="2"/>
      <c r="BP596" s="2"/>
      <c r="BQ596" s="2"/>
      <c r="BR596" s="2"/>
      <c r="BS596" s="2"/>
      <c r="BT596" s="2"/>
      <c r="BU596" s="2"/>
      <c r="BV596" s="2"/>
      <c r="BW596" s="2"/>
      <c r="BX596" s="2"/>
      <c r="BY596" s="2"/>
      <c r="BZ596" s="2"/>
      <c r="CA596" s="2"/>
      <c r="CB596" s="2"/>
      <c r="CC596" s="2"/>
      <c r="CD596" s="2"/>
      <c r="CE596" s="2"/>
      <c r="CF596" s="2"/>
      <c r="CG596" s="2"/>
      <c r="CH596" s="2"/>
      <c r="CI596" s="2"/>
      <c r="CJ596" s="2"/>
      <c r="CK596" s="2"/>
      <c r="CL596" s="2"/>
      <c r="CM596" s="2"/>
      <c r="CN596" s="2"/>
      <c r="CO596" s="2"/>
      <c r="CP596" s="2"/>
      <c r="CQ596" s="2"/>
      <c r="CR596" s="2"/>
      <c r="CS596" s="2"/>
      <c r="CT596" s="2"/>
      <c r="CU596" s="2"/>
      <c r="CV596" s="2"/>
      <c r="CW596" s="2"/>
      <c r="CX596" s="2"/>
      <c r="CY596" s="2"/>
      <c r="CZ596" s="2"/>
      <c r="DA596" s="2"/>
      <c r="DB596" s="2"/>
      <c r="DC596" s="2"/>
      <c r="DD596" s="2"/>
      <c r="DE596" s="2"/>
      <c r="DF596" s="2"/>
      <c r="DG596" s="2"/>
      <c r="DH596" s="2"/>
      <c r="DI596" s="2"/>
      <c r="DJ596" s="2"/>
      <c r="DK596" s="2"/>
      <c r="DL596" s="2"/>
      <c r="DM596" s="2"/>
      <c r="DN596" s="2"/>
      <c r="DO596" s="2"/>
      <c r="DP596" s="2"/>
      <c r="DQ596" s="2"/>
      <c r="DR596" s="2"/>
      <c r="DS596" s="2"/>
      <c r="DT596" s="2"/>
      <c r="DU596" s="2"/>
      <c r="DV596" s="2"/>
      <c r="DW596" s="2"/>
      <c r="DX596" s="2"/>
      <c r="DY596" s="2"/>
      <c r="DZ596" s="2"/>
      <c r="EA596" s="2"/>
      <c r="EB596" s="2"/>
      <c r="EC596" s="2"/>
      <c r="ED596" s="2"/>
      <c r="EE596" s="2"/>
      <c r="EF596" s="2"/>
      <c r="EG596" s="2"/>
      <c r="EH596" s="2"/>
      <c r="EI596" s="2"/>
      <c r="EJ596" s="2"/>
      <c r="EK596" s="2"/>
      <c r="EL596" s="2"/>
      <c r="EM596" s="2"/>
      <c r="EN596" s="2"/>
      <c r="EO596" s="2"/>
      <c r="EP596" s="2"/>
      <c r="EQ596" s="2"/>
      <c r="ER596" s="2"/>
      <c r="ES596" s="2"/>
      <c r="ET596" s="2"/>
      <c r="EU596" s="2"/>
      <c r="EV596" s="2"/>
      <c r="EW596" s="2"/>
      <c r="EX596" s="2"/>
      <c r="EY596" s="2"/>
      <c r="EZ596" s="2"/>
      <c r="FA596" s="2"/>
      <c r="FB596" s="2"/>
      <c r="FC596" s="2"/>
      <c r="FD596" s="2"/>
      <c r="FE596" s="2"/>
      <c r="FF596" s="2"/>
      <c r="FG596" s="2"/>
      <c r="FH596" s="2"/>
      <c r="FI596" s="2"/>
      <c r="FJ596" s="2"/>
      <c r="FK596" s="2"/>
      <c r="FL596" s="2"/>
      <c r="FM596" s="2"/>
      <c r="FN596" s="2"/>
      <c r="FO596" s="2"/>
      <c r="FP596" s="2"/>
      <c r="FQ596" s="2"/>
      <c r="FR596" s="2"/>
      <c r="FS596" s="2"/>
      <c r="FT596" s="2"/>
      <c r="FU596" s="2"/>
      <c r="FV596" s="2"/>
      <c r="FW596" s="2"/>
      <c r="FX596" s="2"/>
      <c r="FY596" s="2"/>
      <c r="FZ596" s="2"/>
      <c r="GA596" s="2"/>
      <c r="GB596" s="2"/>
      <c r="GC596" s="2"/>
      <c r="GD596" s="2"/>
      <c r="GE596" s="2"/>
      <c r="GF596" s="2"/>
      <c r="GG596" s="2"/>
      <c r="GH596" s="2"/>
      <c r="GI596" s="2"/>
      <c r="GJ596" s="2"/>
      <c r="GK596" s="2"/>
      <c r="GL596" s="2"/>
      <c r="GM596" s="2"/>
      <c r="GN596" s="2"/>
      <c r="GO596" s="2"/>
      <c r="GP596" s="2"/>
      <c r="GQ596" s="2"/>
      <c r="GR596" s="2"/>
      <c r="GS596" s="2"/>
      <c r="GT596" s="2"/>
      <c r="GU596" s="2"/>
      <c r="GV596" s="2"/>
      <c r="GW596" s="2"/>
      <c r="GX596" s="2"/>
      <c r="GY596" s="2"/>
      <c r="GZ596" s="2"/>
      <c r="HA596" s="2"/>
      <c r="HB596" s="2"/>
      <c r="HC596" s="2"/>
      <c r="HD596" s="2"/>
      <c r="HE596" s="2"/>
      <c r="HF596" s="2"/>
      <c r="HG596" s="2"/>
      <c r="HH596" s="2"/>
      <c r="HI596" s="2"/>
      <c r="HJ596" s="2"/>
      <c r="HK596" s="2"/>
      <c r="HL596" s="2"/>
      <c r="HM596" s="2"/>
      <c r="HN596" s="2"/>
      <c r="HO596" s="2"/>
      <c r="HP596" s="2"/>
      <c r="HQ596" s="2"/>
      <c r="HR596" s="2"/>
      <c r="HS596" s="2"/>
      <c r="HT596" s="2"/>
      <c r="HU596" s="2"/>
      <c r="HV596" s="2"/>
      <c r="HW596" s="2"/>
      <c r="HX596" s="2"/>
      <c r="HY596" s="2"/>
      <c r="HZ596" s="2"/>
      <c r="IA596" s="2"/>
      <c r="IB596" s="2"/>
      <c r="IC596" s="2"/>
      <c r="ID596" s="2"/>
      <c r="IE596" s="2"/>
      <c r="IF596" s="2"/>
      <c r="IG596" s="2"/>
      <c r="IH596" s="2"/>
      <c r="II596" s="2"/>
      <c r="IJ596" s="2"/>
      <c r="IK596" s="2"/>
      <c r="IL596" s="2"/>
      <c r="IM596" s="2"/>
      <c r="IN596" s="2"/>
      <c r="IO596" s="2"/>
      <c r="IP596" s="2"/>
      <c r="IQ596" s="2"/>
      <c r="IR596" s="2"/>
      <c r="IS596" s="2"/>
      <c r="IT596" s="2"/>
      <c r="IU596" s="2"/>
      <c r="IV596" s="2"/>
    </row>
    <row r="597" spans="1:256" ht="45" customHeight="1" x14ac:dyDescent="0.5">
      <c r="B597" s="29"/>
      <c r="C597" s="79" t="s">
        <v>675</v>
      </c>
      <c r="D597" s="64" t="s">
        <v>676</v>
      </c>
      <c r="E597" s="79"/>
      <c r="F597" s="64" t="s">
        <v>677</v>
      </c>
      <c r="G597" s="377"/>
      <c r="H597" s="108"/>
      <c r="I597" s="108">
        <v>1730</v>
      </c>
      <c r="J597" s="108">
        <v>1000</v>
      </c>
      <c r="K597" s="108"/>
      <c r="L597" s="108"/>
      <c r="M597" s="108"/>
      <c r="N597" s="108"/>
      <c r="O597" s="108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  <c r="BD597" s="2"/>
      <c r="BE597" s="2"/>
      <c r="BF597" s="2"/>
      <c r="BG597" s="2"/>
      <c r="BH597" s="2"/>
      <c r="BI597" s="2"/>
      <c r="BJ597" s="2"/>
      <c r="BK597" s="2"/>
      <c r="BL597" s="2"/>
      <c r="BM597" s="2"/>
      <c r="BN597" s="2"/>
      <c r="BO597" s="2"/>
      <c r="BP597" s="2"/>
      <c r="BQ597" s="2"/>
      <c r="BR597" s="2"/>
      <c r="BS597" s="2"/>
      <c r="BT597" s="2"/>
      <c r="BU597" s="2"/>
      <c r="BV597" s="2"/>
      <c r="BW597" s="2"/>
      <c r="BX597" s="2"/>
      <c r="BY597" s="2"/>
      <c r="BZ597" s="2"/>
      <c r="CA597" s="2"/>
      <c r="CB597" s="2"/>
      <c r="CC597" s="2"/>
      <c r="CD597" s="2"/>
      <c r="CE597" s="2"/>
      <c r="CF597" s="2"/>
      <c r="CG597" s="2"/>
      <c r="CH597" s="2"/>
      <c r="CI597" s="2"/>
      <c r="CJ597" s="2"/>
      <c r="CK597" s="2"/>
      <c r="CL597" s="2"/>
      <c r="CM597" s="2"/>
      <c r="CN597" s="2"/>
      <c r="CO597" s="2"/>
      <c r="CP597" s="2"/>
      <c r="CQ597" s="2"/>
      <c r="CR597" s="2"/>
      <c r="CS597" s="2"/>
      <c r="CT597" s="2"/>
      <c r="CU597" s="2"/>
      <c r="CV597" s="2"/>
      <c r="CW597" s="2"/>
      <c r="CX597" s="2"/>
      <c r="CY597" s="2"/>
      <c r="CZ597" s="2"/>
      <c r="DA597" s="2"/>
      <c r="DB597" s="2"/>
      <c r="DC597" s="2"/>
      <c r="DD597" s="2"/>
      <c r="DE597" s="2"/>
      <c r="DF597" s="2"/>
      <c r="DG597" s="2"/>
      <c r="DH597" s="2"/>
      <c r="DI597" s="2"/>
      <c r="DJ597" s="2"/>
      <c r="DK597" s="2"/>
      <c r="DL597" s="2"/>
      <c r="DM597" s="2"/>
      <c r="DN597" s="2"/>
      <c r="DO597" s="2"/>
      <c r="DP597" s="2"/>
      <c r="DQ597" s="2"/>
      <c r="DR597" s="2"/>
      <c r="DS597" s="2"/>
      <c r="DT597" s="2"/>
      <c r="DU597" s="2"/>
      <c r="DV597" s="2"/>
      <c r="DW597" s="2"/>
      <c r="DX597" s="2"/>
      <c r="DY597" s="2"/>
      <c r="DZ597" s="2"/>
      <c r="EA597" s="2"/>
      <c r="EB597" s="2"/>
      <c r="EC597" s="2"/>
      <c r="ED597" s="2"/>
      <c r="EE597" s="2"/>
      <c r="EF597" s="2"/>
      <c r="EG597" s="2"/>
      <c r="EH597" s="2"/>
      <c r="EI597" s="2"/>
      <c r="EJ597" s="2"/>
      <c r="EK597" s="2"/>
      <c r="EL597" s="2"/>
      <c r="EM597" s="2"/>
      <c r="EN597" s="2"/>
      <c r="EO597" s="2"/>
      <c r="EP597" s="2"/>
      <c r="EQ597" s="2"/>
      <c r="ER597" s="2"/>
      <c r="ES597" s="2"/>
      <c r="ET597" s="2"/>
      <c r="EU597" s="2"/>
      <c r="EV597" s="2"/>
      <c r="EW597" s="2"/>
      <c r="EX597" s="2"/>
      <c r="EY597" s="2"/>
      <c r="EZ597" s="2"/>
      <c r="FA597" s="2"/>
      <c r="FB597" s="2"/>
      <c r="FC597" s="2"/>
      <c r="FD597" s="2"/>
      <c r="FE597" s="2"/>
      <c r="FF597" s="2"/>
      <c r="FG597" s="2"/>
      <c r="FH597" s="2"/>
      <c r="FI597" s="2"/>
      <c r="FJ597" s="2"/>
      <c r="FK597" s="2"/>
      <c r="FL597" s="2"/>
      <c r="FM597" s="2"/>
      <c r="FN597" s="2"/>
      <c r="FO597" s="2"/>
      <c r="FP597" s="2"/>
      <c r="FQ597" s="2"/>
      <c r="FR597" s="2"/>
      <c r="FS597" s="2"/>
      <c r="FT597" s="2"/>
      <c r="FU597" s="2"/>
      <c r="FV597" s="2"/>
      <c r="FW597" s="2"/>
      <c r="FX597" s="2"/>
      <c r="FY597" s="2"/>
      <c r="FZ597" s="2"/>
      <c r="GA597" s="2"/>
      <c r="GB597" s="2"/>
      <c r="GC597" s="2"/>
      <c r="GD597" s="2"/>
      <c r="GE597" s="2"/>
      <c r="GF597" s="2"/>
      <c r="GG597" s="2"/>
      <c r="GH597" s="2"/>
      <c r="GI597" s="2"/>
      <c r="GJ597" s="2"/>
      <c r="GK597" s="2"/>
      <c r="GL597" s="2"/>
      <c r="GM597" s="2"/>
      <c r="GN597" s="2"/>
      <c r="GO597" s="2"/>
      <c r="GP597" s="2"/>
      <c r="GQ597" s="2"/>
      <c r="GR597" s="2"/>
      <c r="GS597" s="2"/>
      <c r="GT597" s="2"/>
      <c r="GU597" s="2"/>
      <c r="GV597" s="2"/>
      <c r="GW597" s="2"/>
      <c r="GX597" s="2"/>
      <c r="GY597" s="2"/>
      <c r="GZ597" s="2"/>
      <c r="HA597" s="2"/>
      <c r="HB597" s="2"/>
      <c r="HC597" s="2"/>
      <c r="HD597" s="2"/>
      <c r="HE597" s="2"/>
      <c r="HF597" s="2"/>
      <c r="HG597" s="2"/>
      <c r="HH597" s="2"/>
      <c r="HI597" s="2"/>
      <c r="HJ597" s="2"/>
      <c r="HK597" s="2"/>
      <c r="HL597" s="2"/>
      <c r="HM597" s="2"/>
      <c r="HN597" s="2"/>
      <c r="HO597" s="2"/>
      <c r="HP597" s="2"/>
      <c r="HQ597" s="2"/>
      <c r="HR597" s="2"/>
      <c r="HS597" s="2"/>
      <c r="HT597" s="2"/>
      <c r="HU597" s="2"/>
      <c r="HV597" s="2"/>
      <c r="HW597" s="2"/>
      <c r="HX597" s="2"/>
      <c r="HY597" s="2"/>
      <c r="HZ597" s="2"/>
      <c r="IA597" s="2"/>
      <c r="IB597" s="2"/>
      <c r="IC597" s="2"/>
      <c r="ID597" s="2"/>
      <c r="IE597" s="2"/>
      <c r="IF597" s="2"/>
      <c r="IG597" s="2"/>
      <c r="IH597" s="2"/>
      <c r="II597" s="2"/>
      <c r="IJ597" s="2"/>
      <c r="IK597" s="2"/>
      <c r="IL597" s="2"/>
      <c r="IM597" s="2"/>
      <c r="IN597" s="2"/>
      <c r="IO597" s="2"/>
      <c r="IP597" s="2"/>
      <c r="IQ597" s="2"/>
      <c r="IR597" s="2"/>
      <c r="IS597" s="2"/>
      <c r="IT597" s="2"/>
      <c r="IU597" s="2"/>
      <c r="IV597" s="2"/>
    </row>
    <row r="598" spans="1:256" ht="45" customHeight="1" x14ac:dyDescent="0.5">
      <c r="B598" s="29"/>
      <c r="C598" s="64" t="s">
        <v>678</v>
      </c>
      <c r="D598" s="64" t="s">
        <v>679</v>
      </c>
      <c r="E598" s="79"/>
      <c r="F598" s="64" t="s">
        <v>680</v>
      </c>
      <c r="G598" s="377"/>
      <c r="H598" s="108"/>
      <c r="I598" s="108">
        <v>13000</v>
      </c>
      <c r="J598" s="108">
        <v>18000</v>
      </c>
      <c r="K598" s="108"/>
      <c r="L598" s="108"/>
      <c r="M598" s="108"/>
      <c r="N598" s="108"/>
      <c r="O598" s="108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  <c r="BF598" s="2"/>
      <c r="BG598" s="2"/>
      <c r="BH598" s="2"/>
      <c r="BI598" s="2"/>
      <c r="BJ598" s="2"/>
      <c r="BK598" s="2"/>
      <c r="BL598" s="2"/>
      <c r="BM598" s="2"/>
      <c r="BN598" s="2"/>
      <c r="BO598" s="2"/>
      <c r="BP598" s="2"/>
      <c r="BQ598" s="2"/>
      <c r="BR598" s="2"/>
      <c r="BS598" s="2"/>
      <c r="BT598" s="2"/>
      <c r="BU598" s="2"/>
      <c r="BV598" s="2"/>
      <c r="BW598" s="2"/>
      <c r="BX598" s="2"/>
      <c r="BY598" s="2"/>
      <c r="BZ598" s="2"/>
      <c r="CA598" s="2"/>
      <c r="CB598" s="2"/>
      <c r="CC598" s="2"/>
      <c r="CD598" s="2"/>
      <c r="CE598" s="2"/>
      <c r="CF598" s="2"/>
      <c r="CG598" s="2"/>
      <c r="CH598" s="2"/>
      <c r="CI598" s="2"/>
      <c r="CJ598" s="2"/>
      <c r="CK598" s="2"/>
      <c r="CL598" s="2"/>
      <c r="CM598" s="2"/>
      <c r="CN598" s="2"/>
      <c r="CO598" s="2"/>
      <c r="CP598" s="2"/>
      <c r="CQ598" s="2"/>
      <c r="CR598" s="2"/>
      <c r="CS598" s="2"/>
      <c r="CT598" s="2"/>
      <c r="CU598" s="2"/>
      <c r="CV598" s="2"/>
      <c r="CW598" s="2"/>
      <c r="CX598" s="2"/>
      <c r="CY598" s="2"/>
      <c r="CZ598" s="2"/>
      <c r="DA598" s="2"/>
      <c r="DB598" s="2"/>
      <c r="DC598" s="2"/>
      <c r="DD598" s="2"/>
      <c r="DE598" s="2"/>
      <c r="DF598" s="2"/>
      <c r="DG598" s="2"/>
      <c r="DH598" s="2"/>
      <c r="DI598" s="2"/>
      <c r="DJ598" s="2"/>
      <c r="DK598" s="2"/>
      <c r="DL598" s="2"/>
      <c r="DM598" s="2"/>
      <c r="DN598" s="2"/>
      <c r="DO598" s="2"/>
      <c r="DP598" s="2"/>
      <c r="DQ598" s="2"/>
      <c r="DR598" s="2"/>
      <c r="DS598" s="2"/>
      <c r="DT598" s="2"/>
      <c r="DU598" s="2"/>
      <c r="DV598" s="2"/>
      <c r="DW598" s="2"/>
      <c r="DX598" s="2"/>
      <c r="DY598" s="2"/>
      <c r="DZ598" s="2"/>
      <c r="EA598" s="2"/>
      <c r="EB598" s="2"/>
      <c r="EC598" s="2"/>
      <c r="ED598" s="2"/>
      <c r="EE598" s="2"/>
      <c r="EF598" s="2"/>
      <c r="EG598" s="2"/>
      <c r="EH598" s="2"/>
      <c r="EI598" s="2"/>
      <c r="EJ598" s="2"/>
      <c r="EK598" s="2"/>
      <c r="EL598" s="2"/>
      <c r="EM598" s="2"/>
      <c r="EN598" s="2"/>
      <c r="EO598" s="2"/>
      <c r="EP598" s="2"/>
      <c r="EQ598" s="2"/>
      <c r="ER598" s="2"/>
      <c r="ES598" s="2"/>
      <c r="ET598" s="2"/>
      <c r="EU598" s="2"/>
      <c r="EV598" s="2"/>
      <c r="EW598" s="2"/>
      <c r="EX598" s="2"/>
      <c r="EY598" s="2"/>
      <c r="EZ598" s="2"/>
      <c r="FA598" s="2"/>
      <c r="FB598" s="2"/>
      <c r="FC598" s="2"/>
      <c r="FD598" s="2"/>
      <c r="FE598" s="2"/>
      <c r="FF598" s="2"/>
      <c r="FG598" s="2"/>
      <c r="FH598" s="2"/>
      <c r="FI598" s="2"/>
      <c r="FJ598" s="2"/>
      <c r="FK598" s="2"/>
      <c r="FL598" s="2"/>
      <c r="FM598" s="2"/>
      <c r="FN598" s="2"/>
      <c r="FO598" s="2"/>
      <c r="FP598" s="2"/>
      <c r="FQ598" s="2"/>
      <c r="FR598" s="2"/>
      <c r="FS598" s="2"/>
      <c r="FT598" s="2"/>
      <c r="FU598" s="2"/>
      <c r="FV598" s="2"/>
      <c r="FW598" s="2"/>
      <c r="FX598" s="2"/>
      <c r="FY598" s="2"/>
      <c r="FZ598" s="2"/>
      <c r="GA598" s="2"/>
      <c r="GB598" s="2"/>
      <c r="GC598" s="2"/>
      <c r="GD598" s="2"/>
      <c r="GE598" s="2"/>
      <c r="GF598" s="2"/>
      <c r="GG598" s="2"/>
      <c r="GH598" s="2"/>
      <c r="GI598" s="2"/>
      <c r="GJ598" s="2"/>
      <c r="GK598" s="2"/>
      <c r="GL598" s="2"/>
      <c r="GM598" s="2"/>
      <c r="GN598" s="2"/>
      <c r="GO598" s="2"/>
      <c r="GP598" s="2"/>
      <c r="GQ598" s="2"/>
      <c r="GR598" s="2"/>
      <c r="GS598" s="2"/>
      <c r="GT598" s="2"/>
      <c r="GU598" s="2"/>
      <c r="GV598" s="2"/>
      <c r="GW598" s="2"/>
      <c r="GX598" s="2"/>
      <c r="GY598" s="2"/>
      <c r="GZ598" s="2"/>
      <c r="HA598" s="2"/>
      <c r="HB598" s="2"/>
      <c r="HC598" s="2"/>
      <c r="HD598" s="2"/>
      <c r="HE598" s="2"/>
      <c r="HF598" s="2"/>
      <c r="HG598" s="2"/>
      <c r="HH598" s="2"/>
      <c r="HI598" s="2"/>
      <c r="HJ598" s="2"/>
      <c r="HK598" s="2"/>
      <c r="HL598" s="2"/>
      <c r="HM598" s="2"/>
      <c r="HN598" s="2"/>
      <c r="HO598" s="2"/>
      <c r="HP598" s="2"/>
      <c r="HQ598" s="2"/>
      <c r="HR598" s="2"/>
      <c r="HS598" s="2"/>
      <c r="HT598" s="2"/>
      <c r="HU598" s="2"/>
      <c r="HV598" s="2"/>
      <c r="HW598" s="2"/>
      <c r="HX598" s="2"/>
      <c r="HY598" s="2"/>
      <c r="HZ598" s="2"/>
      <c r="IA598" s="2"/>
      <c r="IB598" s="2"/>
      <c r="IC598" s="2"/>
      <c r="ID598" s="2"/>
      <c r="IE598" s="2"/>
      <c r="IF598" s="2"/>
      <c r="IG598" s="2"/>
      <c r="IH598" s="2"/>
      <c r="II598" s="2"/>
      <c r="IJ598" s="2"/>
      <c r="IK598" s="2"/>
      <c r="IL598" s="2"/>
      <c r="IM598" s="2"/>
      <c r="IN598" s="2"/>
      <c r="IO598" s="2"/>
      <c r="IP598" s="2"/>
      <c r="IQ598" s="2"/>
      <c r="IR598" s="2"/>
      <c r="IS598" s="2"/>
      <c r="IT598" s="2"/>
      <c r="IU598" s="2"/>
      <c r="IV598" s="2"/>
    </row>
    <row r="599" spans="1:256" ht="45" customHeight="1" thickBot="1" x14ac:dyDescent="0.55000000000000004">
      <c r="B599" s="29"/>
      <c r="C599" s="87" t="s">
        <v>681</v>
      </c>
      <c r="D599" s="119" t="s">
        <v>682</v>
      </c>
      <c r="E599" s="87"/>
      <c r="F599" s="119"/>
      <c r="G599" s="404"/>
      <c r="H599" s="404"/>
      <c r="I599" s="404">
        <v>100</v>
      </c>
      <c r="J599" s="404">
        <v>100</v>
      </c>
      <c r="K599" s="404"/>
      <c r="L599" s="404"/>
      <c r="M599" s="404"/>
      <c r="N599" s="404"/>
      <c r="O599" s="404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2"/>
      <c r="BG599" s="2"/>
      <c r="BH599" s="2"/>
      <c r="BI599" s="2"/>
      <c r="BJ599" s="2"/>
      <c r="BK599" s="2"/>
      <c r="BL599" s="2"/>
      <c r="BM599" s="2"/>
      <c r="BN599" s="2"/>
      <c r="BO599" s="2"/>
      <c r="BP599" s="2"/>
      <c r="BQ599" s="2"/>
      <c r="BR599" s="2"/>
      <c r="BS599" s="2"/>
      <c r="BT599" s="2"/>
      <c r="BU599" s="2"/>
      <c r="BV599" s="2"/>
      <c r="BW599" s="2"/>
      <c r="BX599" s="2"/>
      <c r="BY599" s="2"/>
      <c r="BZ599" s="2"/>
      <c r="CA599" s="2"/>
      <c r="CB599" s="2"/>
      <c r="CC599" s="2"/>
      <c r="CD599" s="2"/>
      <c r="CE599" s="2"/>
      <c r="CF599" s="2"/>
      <c r="CG599" s="2"/>
      <c r="CH599" s="2"/>
      <c r="CI599" s="2"/>
      <c r="CJ599" s="2"/>
      <c r="CK599" s="2"/>
      <c r="CL599" s="2"/>
      <c r="CM599" s="2"/>
      <c r="CN599" s="2"/>
      <c r="CO599" s="2"/>
      <c r="CP599" s="2"/>
      <c r="CQ599" s="2"/>
      <c r="CR599" s="2"/>
      <c r="CS599" s="2"/>
      <c r="CT599" s="2"/>
      <c r="CU599" s="2"/>
      <c r="CV599" s="2"/>
      <c r="CW599" s="2"/>
      <c r="CX599" s="2"/>
      <c r="CY599" s="2"/>
      <c r="CZ599" s="2"/>
      <c r="DA599" s="2"/>
      <c r="DB599" s="2"/>
      <c r="DC599" s="2"/>
      <c r="DD599" s="2"/>
      <c r="DE599" s="2"/>
      <c r="DF599" s="2"/>
      <c r="DG599" s="2"/>
      <c r="DH599" s="2"/>
      <c r="DI599" s="2"/>
      <c r="DJ599" s="2"/>
      <c r="DK599" s="2"/>
      <c r="DL599" s="2"/>
      <c r="DM599" s="2"/>
      <c r="DN599" s="2"/>
      <c r="DO599" s="2"/>
      <c r="DP599" s="2"/>
      <c r="DQ599" s="2"/>
      <c r="DR599" s="2"/>
      <c r="DS599" s="2"/>
      <c r="DT599" s="2"/>
      <c r="DU599" s="2"/>
      <c r="DV599" s="2"/>
      <c r="DW599" s="2"/>
      <c r="DX599" s="2"/>
      <c r="DY599" s="2"/>
      <c r="DZ599" s="2"/>
      <c r="EA599" s="2"/>
      <c r="EB599" s="2"/>
      <c r="EC599" s="2"/>
      <c r="ED599" s="2"/>
      <c r="EE599" s="2"/>
      <c r="EF599" s="2"/>
      <c r="EG599" s="2"/>
      <c r="EH599" s="2"/>
      <c r="EI599" s="2"/>
      <c r="EJ599" s="2"/>
      <c r="EK599" s="2"/>
      <c r="EL599" s="2"/>
      <c r="EM599" s="2"/>
      <c r="EN599" s="2"/>
      <c r="EO599" s="2"/>
      <c r="EP599" s="2"/>
      <c r="EQ599" s="2"/>
      <c r="ER599" s="2"/>
      <c r="ES599" s="2"/>
      <c r="ET599" s="2"/>
      <c r="EU599" s="2"/>
      <c r="EV599" s="2"/>
      <c r="EW599" s="2"/>
      <c r="EX599" s="2"/>
      <c r="EY599" s="2"/>
      <c r="EZ599" s="2"/>
      <c r="FA599" s="2"/>
      <c r="FB599" s="2"/>
      <c r="FC599" s="2"/>
      <c r="FD599" s="2"/>
      <c r="FE599" s="2"/>
      <c r="FF599" s="2"/>
      <c r="FG599" s="2"/>
      <c r="FH599" s="2"/>
      <c r="FI599" s="2"/>
      <c r="FJ599" s="2"/>
      <c r="FK599" s="2"/>
      <c r="FL599" s="2"/>
      <c r="FM599" s="2"/>
      <c r="FN599" s="2"/>
      <c r="FO599" s="2"/>
      <c r="FP599" s="2"/>
      <c r="FQ599" s="2"/>
      <c r="FR599" s="2"/>
      <c r="FS599" s="2"/>
      <c r="FT599" s="2"/>
      <c r="FU599" s="2"/>
      <c r="FV599" s="2"/>
      <c r="FW599" s="2"/>
      <c r="FX599" s="2"/>
      <c r="FY599" s="2"/>
      <c r="FZ599" s="2"/>
      <c r="GA599" s="2"/>
      <c r="GB599" s="2"/>
      <c r="GC599" s="2"/>
      <c r="GD599" s="2"/>
      <c r="GE599" s="2"/>
      <c r="GF599" s="2"/>
      <c r="GG599" s="2"/>
      <c r="GH599" s="2"/>
      <c r="GI599" s="2"/>
      <c r="GJ599" s="2"/>
      <c r="GK599" s="2"/>
      <c r="GL599" s="2"/>
      <c r="GM599" s="2"/>
      <c r="GN599" s="2"/>
      <c r="GO599" s="2"/>
      <c r="GP599" s="2"/>
      <c r="GQ599" s="2"/>
      <c r="GR599" s="2"/>
      <c r="GS599" s="2"/>
      <c r="GT599" s="2"/>
      <c r="GU599" s="2"/>
      <c r="GV599" s="2"/>
      <c r="GW599" s="2"/>
      <c r="GX599" s="2"/>
      <c r="GY599" s="2"/>
      <c r="GZ599" s="2"/>
      <c r="HA599" s="2"/>
      <c r="HB599" s="2"/>
      <c r="HC599" s="2"/>
      <c r="HD599" s="2"/>
      <c r="HE599" s="2"/>
      <c r="HF599" s="2"/>
      <c r="HG599" s="2"/>
      <c r="HH599" s="2"/>
      <c r="HI599" s="2"/>
      <c r="HJ599" s="2"/>
      <c r="HK599" s="2"/>
      <c r="HL599" s="2"/>
      <c r="HM599" s="2"/>
      <c r="HN599" s="2"/>
      <c r="HO599" s="2"/>
      <c r="HP599" s="2"/>
      <c r="HQ599" s="2"/>
      <c r="HR599" s="2"/>
      <c r="HS599" s="2"/>
      <c r="HT599" s="2"/>
      <c r="HU599" s="2"/>
      <c r="HV599" s="2"/>
      <c r="HW599" s="2"/>
      <c r="HX599" s="2"/>
      <c r="HY599" s="2"/>
      <c r="HZ599" s="2"/>
      <c r="IA599" s="2"/>
      <c r="IB599" s="2"/>
      <c r="IC599" s="2"/>
      <c r="ID599" s="2"/>
      <c r="IE599" s="2"/>
      <c r="IF599" s="2"/>
      <c r="IG599" s="2"/>
      <c r="IH599" s="2"/>
      <c r="II599" s="2"/>
      <c r="IJ599" s="2"/>
      <c r="IK599" s="2"/>
      <c r="IL599" s="2"/>
      <c r="IM599" s="2"/>
      <c r="IN599" s="2"/>
      <c r="IO599" s="2"/>
      <c r="IP599" s="2"/>
      <c r="IQ599" s="2"/>
      <c r="IR599" s="2"/>
      <c r="IS599" s="2"/>
      <c r="IT599" s="2"/>
      <c r="IU599" s="2"/>
      <c r="IV599" s="2"/>
    </row>
    <row r="600" spans="1:256" ht="45" customHeight="1" thickTop="1" thickBot="1" x14ac:dyDescent="0.55000000000000004">
      <c r="B600" s="29"/>
      <c r="C600" s="157" t="s">
        <v>683</v>
      </c>
      <c r="D600" s="158" t="s">
        <v>684</v>
      </c>
      <c r="E600" s="157"/>
      <c r="F600" s="158"/>
      <c r="G600" s="160"/>
      <c r="H600" s="160"/>
      <c r="I600" s="160">
        <f>SUM(I601:I604)+I609</f>
        <v>18900</v>
      </c>
      <c r="J600" s="160">
        <f>SUM(J601:J604)+J609</f>
        <v>21070</v>
      </c>
      <c r="K600" s="160">
        <f t="shared" ref="K600:L600" si="58">SUM(K601:K604)+K609</f>
        <v>0</v>
      </c>
      <c r="L600" s="160">
        <f t="shared" si="58"/>
        <v>0</v>
      </c>
      <c r="M600" s="160">
        <f>SUM(M601:M604)+M609</f>
        <v>3280</v>
      </c>
      <c r="N600" s="160">
        <f>SUM(N601:N604)</f>
        <v>0</v>
      </c>
      <c r="O600" s="160">
        <f>SUM(O601:O604)</f>
        <v>0</v>
      </c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D600" s="2"/>
      <c r="BE600" s="2"/>
      <c r="BF600" s="2"/>
      <c r="BG600" s="2"/>
      <c r="BH600" s="2"/>
      <c r="BI600" s="2"/>
      <c r="BJ600" s="2"/>
      <c r="BK600" s="2"/>
      <c r="BL600" s="2"/>
      <c r="BM600" s="2"/>
      <c r="BN600" s="2"/>
      <c r="BO600" s="2"/>
      <c r="BP600" s="2"/>
      <c r="BQ600" s="2"/>
      <c r="BR600" s="2"/>
      <c r="BS600" s="2"/>
      <c r="BT600" s="2"/>
      <c r="BU600" s="2"/>
      <c r="BV600" s="2"/>
      <c r="BW600" s="2"/>
      <c r="BX600" s="2"/>
      <c r="BY600" s="2"/>
      <c r="BZ600" s="2"/>
      <c r="CA600" s="2"/>
      <c r="CB600" s="2"/>
      <c r="CC600" s="2"/>
      <c r="CD600" s="2"/>
      <c r="CE600" s="2"/>
      <c r="CF600" s="2"/>
      <c r="CG600" s="2"/>
      <c r="CH600" s="2"/>
      <c r="CI600" s="2"/>
      <c r="CJ600" s="2"/>
      <c r="CK600" s="2"/>
      <c r="CL600" s="2"/>
      <c r="CM600" s="2"/>
      <c r="CN600" s="2"/>
      <c r="CO600" s="2"/>
      <c r="CP600" s="2"/>
      <c r="CQ600" s="2"/>
      <c r="CR600" s="2"/>
      <c r="CS600" s="2"/>
      <c r="CT600" s="2"/>
      <c r="CU600" s="2"/>
      <c r="CV600" s="2"/>
      <c r="CW600" s="2"/>
      <c r="CX600" s="2"/>
      <c r="CY600" s="2"/>
      <c r="CZ600" s="2"/>
      <c r="DA600" s="2"/>
      <c r="DB600" s="2"/>
      <c r="DC600" s="2"/>
      <c r="DD600" s="2"/>
      <c r="DE600" s="2"/>
      <c r="DF600" s="2"/>
      <c r="DG600" s="2"/>
      <c r="DH600" s="2"/>
      <c r="DI600" s="2"/>
      <c r="DJ600" s="2"/>
      <c r="DK600" s="2"/>
      <c r="DL600" s="2"/>
      <c r="DM600" s="2"/>
      <c r="DN600" s="2"/>
      <c r="DO600" s="2"/>
      <c r="DP600" s="2"/>
      <c r="DQ600" s="2"/>
      <c r="DR600" s="2"/>
      <c r="DS600" s="2"/>
      <c r="DT600" s="2"/>
      <c r="DU600" s="2"/>
      <c r="DV600" s="2"/>
      <c r="DW600" s="2"/>
      <c r="DX600" s="2"/>
      <c r="DY600" s="2"/>
      <c r="DZ600" s="2"/>
      <c r="EA600" s="2"/>
      <c r="EB600" s="2"/>
      <c r="EC600" s="2"/>
      <c r="ED600" s="2"/>
      <c r="EE600" s="2"/>
      <c r="EF600" s="2"/>
      <c r="EG600" s="2"/>
      <c r="EH600" s="2"/>
      <c r="EI600" s="2"/>
      <c r="EJ600" s="2"/>
      <c r="EK600" s="2"/>
      <c r="EL600" s="2"/>
      <c r="EM600" s="2"/>
      <c r="EN600" s="2"/>
      <c r="EO600" s="2"/>
      <c r="EP600" s="2"/>
      <c r="EQ600" s="2"/>
      <c r="ER600" s="2"/>
      <c r="ES600" s="2"/>
      <c r="ET600" s="2"/>
      <c r="EU600" s="2"/>
      <c r="EV600" s="2"/>
      <c r="EW600" s="2"/>
      <c r="EX600" s="2"/>
      <c r="EY600" s="2"/>
      <c r="EZ600" s="2"/>
      <c r="FA600" s="2"/>
      <c r="FB600" s="2"/>
      <c r="FC600" s="2"/>
      <c r="FD600" s="2"/>
      <c r="FE600" s="2"/>
      <c r="FF600" s="2"/>
      <c r="FG600" s="2"/>
      <c r="FH600" s="2"/>
      <c r="FI600" s="2"/>
      <c r="FJ600" s="2"/>
      <c r="FK600" s="2"/>
      <c r="FL600" s="2"/>
      <c r="FM600" s="2"/>
      <c r="FN600" s="2"/>
      <c r="FO600" s="2"/>
      <c r="FP600" s="2"/>
      <c r="FQ600" s="2"/>
      <c r="FR600" s="2"/>
      <c r="FS600" s="2"/>
      <c r="FT600" s="2"/>
      <c r="FU600" s="2"/>
      <c r="FV600" s="2"/>
      <c r="FW600" s="2"/>
      <c r="FX600" s="2"/>
      <c r="FY600" s="2"/>
      <c r="FZ600" s="2"/>
      <c r="GA600" s="2"/>
      <c r="GB600" s="2"/>
      <c r="GC600" s="2"/>
      <c r="GD600" s="2"/>
      <c r="GE600" s="2"/>
      <c r="GF600" s="2"/>
      <c r="GG600" s="2"/>
      <c r="GH600" s="2"/>
      <c r="GI600" s="2"/>
      <c r="GJ600" s="2"/>
      <c r="GK600" s="2"/>
      <c r="GL600" s="2"/>
      <c r="GM600" s="2"/>
      <c r="GN600" s="2"/>
      <c r="GO600" s="2"/>
      <c r="GP600" s="2"/>
      <c r="GQ600" s="2"/>
      <c r="GR600" s="2"/>
      <c r="GS600" s="2"/>
      <c r="GT600" s="2"/>
      <c r="GU600" s="2"/>
      <c r="GV600" s="2"/>
      <c r="GW600" s="2"/>
      <c r="GX600" s="2"/>
      <c r="GY600" s="2"/>
      <c r="GZ600" s="2"/>
      <c r="HA600" s="2"/>
      <c r="HB600" s="2"/>
      <c r="HC600" s="2"/>
      <c r="HD600" s="2"/>
      <c r="HE600" s="2"/>
      <c r="HF600" s="2"/>
      <c r="HG600" s="2"/>
      <c r="HH600" s="2"/>
      <c r="HI600" s="2"/>
      <c r="HJ600" s="2"/>
      <c r="HK600" s="2"/>
      <c r="HL600" s="2"/>
      <c r="HM600" s="2"/>
      <c r="HN600" s="2"/>
      <c r="HO600" s="2"/>
      <c r="HP600" s="2"/>
      <c r="HQ600" s="2"/>
      <c r="HR600" s="2"/>
      <c r="HS600" s="2"/>
      <c r="HT600" s="2"/>
      <c r="HU600" s="2"/>
      <c r="HV600" s="2"/>
      <c r="HW600" s="2"/>
      <c r="HX600" s="2"/>
      <c r="HY600" s="2"/>
      <c r="HZ600" s="2"/>
      <c r="IA600" s="2"/>
      <c r="IB600" s="2"/>
      <c r="IC600" s="2"/>
      <c r="ID600" s="2"/>
      <c r="IE600" s="2"/>
      <c r="IF600" s="2"/>
      <c r="IG600" s="2"/>
      <c r="IH600" s="2"/>
      <c r="II600" s="2"/>
      <c r="IJ600" s="2"/>
      <c r="IK600" s="2"/>
      <c r="IL600" s="2"/>
      <c r="IM600" s="2"/>
      <c r="IN600" s="2"/>
      <c r="IO600" s="2"/>
      <c r="IP600" s="2"/>
      <c r="IQ600" s="2"/>
      <c r="IR600" s="2"/>
      <c r="IS600" s="2"/>
      <c r="IT600" s="2"/>
      <c r="IU600" s="2"/>
      <c r="IV600" s="2"/>
    </row>
    <row r="601" spans="1:256" ht="45" customHeight="1" thickTop="1" x14ac:dyDescent="0.5">
      <c r="B601" s="29"/>
      <c r="C601" s="50" t="s">
        <v>685</v>
      </c>
      <c r="D601" s="192" t="s">
        <v>686</v>
      </c>
      <c r="E601" s="179"/>
      <c r="F601" s="181" t="s">
        <v>687</v>
      </c>
      <c r="G601" s="405"/>
      <c r="H601" s="167"/>
      <c r="I601" s="167">
        <v>400</v>
      </c>
      <c r="J601" s="167">
        <v>400</v>
      </c>
      <c r="K601" s="167"/>
      <c r="L601" s="167"/>
      <c r="M601" s="167"/>
      <c r="N601" s="167"/>
      <c r="O601" s="167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D601" s="2"/>
      <c r="BE601" s="2"/>
      <c r="BF601" s="2"/>
      <c r="BG601" s="2"/>
      <c r="BH601" s="2"/>
      <c r="BI601" s="2"/>
      <c r="BJ601" s="2"/>
      <c r="BK601" s="2"/>
      <c r="BL601" s="2"/>
      <c r="BM601" s="2"/>
      <c r="BN601" s="2"/>
      <c r="BO601" s="2"/>
      <c r="BP601" s="2"/>
      <c r="BQ601" s="2"/>
      <c r="BR601" s="2"/>
      <c r="BS601" s="2"/>
      <c r="BT601" s="2"/>
      <c r="BU601" s="2"/>
      <c r="BV601" s="2"/>
      <c r="BW601" s="2"/>
      <c r="BX601" s="2"/>
      <c r="BY601" s="2"/>
      <c r="BZ601" s="2"/>
      <c r="CA601" s="2"/>
      <c r="CB601" s="2"/>
      <c r="CC601" s="2"/>
      <c r="CD601" s="2"/>
      <c r="CE601" s="2"/>
      <c r="CF601" s="2"/>
      <c r="CG601" s="2"/>
      <c r="CH601" s="2"/>
      <c r="CI601" s="2"/>
      <c r="CJ601" s="2"/>
      <c r="CK601" s="2"/>
      <c r="CL601" s="2"/>
      <c r="CM601" s="2"/>
      <c r="CN601" s="2"/>
      <c r="CO601" s="2"/>
      <c r="CP601" s="2"/>
      <c r="CQ601" s="2"/>
      <c r="CR601" s="2"/>
      <c r="CS601" s="2"/>
      <c r="CT601" s="2"/>
      <c r="CU601" s="2"/>
      <c r="CV601" s="2"/>
      <c r="CW601" s="2"/>
      <c r="CX601" s="2"/>
      <c r="CY601" s="2"/>
      <c r="CZ601" s="2"/>
      <c r="DA601" s="2"/>
      <c r="DB601" s="2"/>
      <c r="DC601" s="2"/>
      <c r="DD601" s="2"/>
      <c r="DE601" s="2"/>
      <c r="DF601" s="2"/>
      <c r="DG601" s="2"/>
      <c r="DH601" s="2"/>
      <c r="DI601" s="2"/>
      <c r="DJ601" s="2"/>
      <c r="DK601" s="2"/>
      <c r="DL601" s="2"/>
      <c r="DM601" s="2"/>
      <c r="DN601" s="2"/>
      <c r="DO601" s="2"/>
      <c r="DP601" s="2"/>
      <c r="DQ601" s="2"/>
      <c r="DR601" s="2"/>
      <c r="DS601" s="2"/>
      <c r="DT601" s="2"/>
      <c r="DU601" s="2"/>
      <c r="DV601" s="2"/>
      <c r="DW601" s="2"/>
      <c r="DX601" s="2"/>
      <c r="DY601" s="2"/>
      <c r="DZ601" s="2"/>
      <c r="EA601" s="2"/>
      <c r="EB601" s="2"/>
      <c r="EC601" s="2"/>
      <c r="ED601" s="2"/>
      <c r="EE601" s="2"/>
      <c r="EF601" s="2"/>
      <c r="EG601" s="2"/>
      <c r="EH601" s="2"/>
      <c r="EI601" s="2"/>
      <c r="EJ601" s="2"/>
      <c r="EK601" s="2"/>
      <c r="EL601" s="2"/>
      <c r="EM601" s="2"/>
      <c r="EN601" s="2"/>
      <c r="EO601" s="2"/>
      <c r="EP601" s="2"/>
      <c r="EQ601" s="2"/>
      <c r="ER601" s="2"/>
      <c r="ES601" s="2"/>
      <c r="ET601" s="2"/>
      <c r="EU601" s="2"/>
      <c r="EV601" s="2"/>
      <c r="EW601" s="2"/>
      <c r="EX601" s="2"/>
      <c r="EY601" s="2"/>
      <c r="EZ601" s="2"/>
      <c r="FA601" s="2"/>
      <c r="FB601" s="2"/>
      <c r="FC601" s="2"/>
      <c r="FD601" s="2"/>
      <c r="FE601" s="2"/>
      <c r="FF601" s="2"/>
      <c r="FG601" s="2"/>
      <c r="FH601" s="2"/>
      <c r="FI601" s="2"/>
      <c r="FJ601" s="2"/>
      <c r="FK601" s="2"/>
      <c r="FL601" s="2"/>
      <c r="FM601" s="2"/>
      <c r="FN601" s="2"/>
      <c r="FO601" s="2"/>
      <c r="FP601" s="2"/>
      <c r="FQ601" s="2"/>
      <c r="FR601" s="2"/>
      <c r="FS601" s="2"/>
      <c r="FT601" s="2"/>
      <c r="FU601" s="2"/>
      <c r="FV601" s="2"/>
      <c r="FW601" s="2"/>
      <c r="FX601" s="2"/>
      <c r="FY601" s="2"/>
      <c r="FZ601" s="2"/>
      <c r="GA601" s="2"/>
      <c r="GB601" s="2"/>
      <c r="GC601" s="2"/>
      <c r="GD601" s="2"/>
      <c r="GE601" s="2"/>
      <c r="GF601" s="2"/>
      <c r="GG601" s="2"/>
      <c r="GH601" s="2"/>
      <c r="GI601" s="2"/>
      <c r="GJ601" s="2"/>
      <c r="GK601" s="2"/>
      <c r="GL601" s="2"/>
      <c r="GM601" s="2"/>
      <c r="GN601" s="2"/>
      <c r="GO601" s="2"/>
      <c r="GP601" s="2"/>
      <c r="GQ601" s="2"/>
      <c r="GR601" s="2"/>
      <c r="GS601" s="2"/>
      <c r="GT601" s="2"/>
      <c r="GU601" s="2"/>
      <c r="GV601" s="2"/>
      <c r="GW601" s="2"/>
      <c r="GX601" s="2"/>
      <c r="GY601" s="2"/>
      <c r="GZ601" s="2"/>
      <c r="HA601" s="2"/>
      <c r="HB601" s="2"/>
      <c r="HC601" s="2"/>
      <c r="HD601" s="2"/>
      <c r="HE601" s="2"/>
      <c r="HF601" s="2"/>
      <c r="HG601" s="2"/>
      <c r="HH601" s="2"/>
      <c r="HI601" s="2"/>
      <c r="HJ601" s="2"/>
      <c r="HK601" s="2"/>
      <c r="HL601" s="2"/>
      <c r="HM601" s="2"/>
      <c r="HN601" s="2"/>
      <c r="HO601" s="2"/>
      <c r="HP601" s="2"/>
      <c r="HQ601" s="2"/>
      <c r="HR601" s="2"/>
      <c r="HS601" s="2"/>
      <c r="HT601" s="2"/>
      <c r="HU601" s="2"/>
      <c r="HV601" s="2"/>
      <c r="HW601" s="2"/>
      <c r="HX601" s="2"/>
      <c r="HY601" s="2"/>
      <c r="HZ601" s="2"/>
      <c r="IA601" s="2"/>
      <c r="IB601" s="2"/>
      <c r="IC601" s="2"/>
      <c r="ID601" s="2"/>
      <c r="IE601" s="2"/>
      <c r="IF601" s="2"/>
      <c r="IG601" s="2"/>
      <c r="IH601" s="2"/>
      <c r="II601" s="2"/>
      <c r="IJ601" s="2"/>
      <c r="IK601" s="2"/>
      <c r="IL601" s="2"/>
      <c r="IM601" s="2"/>
      <c r="IN601" s="2"/>
      <c r="IO601" s="2"/>
      <c r="IP601" s="2"/>
      <c r="IQ601" s="2"/>
      <c r="IR601" s="2"/>
      <c r="IS601" s="2"/>
      <c r="IT601" s="2"/>
      <c r="IU601" s="2"/>
      <c r="IV601" s="2"/>
    </row>
    <row r="602" spans="1:256" ht="45" customHeight="1" x14ac:dyDescent="0.5">
      <c r="B602" s="86"/>
      <c r="C602" s="179" t="s">
        <v>688</v>
      </c>
      <c r="D602" s="192" t="s">
        <v>689</v>
      </c>
      <c r="E602" s="179"/>
      <c r="F602" s="181"/>
      <c r="G602" s="405"/>
      <c r="H602" s="167"/>
      <c r="I602" s="167">
        <v>5900</v>
      </c>
      <c r="J602" s="167">
        <v>5900</v>
      </c>
      <c r="K602" s="167"/>
      <c r="L602" s="406" t="s">
        <v>690</v>
      </c>
      <c r="M602" s="167">
        <v>2350</v>
      </c>
      <c r="N602" s="167"/>
      <c r="O602" s="167"/>
      <c r="P602" s="145"/>
      <c r="Q602" s="145"/>
      <c r="R602" s="145"/>
      <c r="S602" s="145"/>
      <c r="T602" s="145"/>
      <c r="U602" s="145"/>
      <c r="V602" s="145"/>
      <c r="W602" s="145"/>
      <c r="X602" s="145"/>
      <c r="Y602" s="145"/>
      <c r="Z602" s="145"/>
      <c r="AA602" s="145"/>
      <c r="AB602" s="145"/>
      <c r="AC602" s="145"/>
      <c r="AD602" s="145"/>
      <c r="AE602" s="145"/>
      <c r="AF602" s="145"/>
      <c r="AG602" s="145"/>
      <c r="AH602" s="145"/>
      <c r="AI602" s="145"/>
      <c r="AJ602" s="145"/>
      <c r="AK602" s="145"/>
      <c r="AL602" s="145"/>
      <c r="AM602" s="145"/>
      <c r="AN602" s="145"/>
      <c r="AO602" s="145"/>
      <c r="AP602" s="145"/>
      <c r="AQ602" s="145"/>
      <c r="AR602" s="145"/>
      <c r="AS602" s="145"/>
      <c r="AT602" s="145"/>
      <c r="AU602" s="145"/>
      <c r="AV602" s="145"/>
      <c r="AW602" s="145"/>
      <c r="AX602" s="145"/>
      <c r="AY602" s="145"/>
      <c r="AZ602" s="145"/>
      <c r="BA602" s="145"/>
      <c r="BB602" s="145"/>
      <c r="BC602" s="145"/>
      <c r="BD602" s="145"/>
      <c r="BE602" s="145"/>
      <c r="BF602" s="145"/>
      <c r="BG602" s="145"/>
      <c r="BH602" s="145"/>
      <c r="BI602" s="145"/>
      <c r="BJ602" s="145"/>
      <c r="BK602" s="145"/>
      <c r="BL602" s="145"/>
      <c r="BM602" s="145"/>
      <c r="BN602" s="145"/>
      <c r="BO602" s="145"/>
      <c r="BP602" s="145"/>
      <c r="BQ602" s="145"/>
      <c r="BR602" s="145"/>
      <c r="BS602" s="145"/>
      <c r="BT602" s="145"/>
      <c r="BU602" s="145"/>
      <c r="BV602" s="145"/>
      <c r="BW602" s="145"/>
      <c r="BX602" s="145"/>
      <c r="BY602" s="145"/>
      <c r="BZ602" s="145"/>
      <c r="CA602" s="145"/>
      <c r="CB602" s="145"/>
      <c r="CC602" s="145"/>
      <c r="CD602" s="145"/>
      <c r="CE602" s="145"/>
      <c r="CF602" s="145"/>
      <c r="CG602" s="145"/>
      <c r="CH602" s="145"/>
      <c r="CI602" s="145"/>
      <c r="CJ602" s="145"/>
      <c r="CK602" s="145"/>
      <c r="CL602" s="145"/>
      <c r="CM602" s="145"/>
      <c r="CN602" s="145"/>
      <c r="CO602" s="145"/>
      <c r="CP602" s="145"/>
      <c r="CQ602" s="145"/>
      <c r="CR602" s="145"/>
      <c r="CS602" s="145"/>
      <c r="CT602" s="145"/>
      <c r="CU602" s="145"/>
      <c r="CV602" s="145"/>
      <c r="CW602" s="145"/>
      <c r="CX602" s="145"/>
      <c r="CY602" s="145"/>
      <c r="CZ602" s="145"/>
      <c r="DA602" s="145"/>
      <c r="DB602" s="145"/>
      <c r="DC602" s="145"/>
      <c r="DD602" s="145"/>
      <c r="DE602" s="145"/>
      <c r="DF602" s="145"/>
      <c r="DG602" s="145"/>
      <c r="DH602" s="145"/>
      <c r="DI602" s="145"/>
      <c r="DJ602" s="145"/>
      <c r="DK602" s="145"/>
      <c r="DL602" s="145"/>
      <c r="DM602" s="145"/>
      <c r="DN602" s="145"/>
      <c r="DO602" s="145"/>
      <c r="DP602" s="145"/>
      <c r="DQ602" s="145"/>
      <c r="DR602" s="145"/>
      <c r="DS602" s="145"/>
      <c r="DT602" s="145"/>
      <c r="DU602" s="145"/>
      <c r="DV602" s="145"/>
      <c r="DW602" s="145"/>
      <c r="DX602" s="145"/>
      <c r="DY602" s="145"/>
      <c r="DZ602" s="145"/>
      <c r="EA602" s="145"/>
      <c r="EB602" s="145"/>
      <c r="EC602" s="145"/>
      <c r="ED602" s="145"/>
      <c r="EE602" s="145"/>
      <c r="EF602" s="145"/>
      <c r="EG602" s="145"/>
      <c r="EH602" s="145"/>
      <c r="EI602" s="145"/>
      <c r="EJ602" s="145"/>
      <c r="EK602" s="145"/>
      <c r="EL602" s="145"/>
      <c r="EM602" s="145"/>
      <c r="EN602" s="145"/>
      <c r="EO602" s="145"/>
      <c r="EP602" s="145"/>
      <c r="EQ602" s="145"/>
      <c r="ER602" s="145"/>
      <c r="ES602" s="145"/>
      <c r="ET602" s="145"/>
      <c r="EU602" s="145"/>
      <c r="EV602" s="145"/>
      <c r="EW602" s="145"/>
      <c r="EX602" s="145"/>
      <c r="EY602" s="145"/>
      <c r="EZ602" s="145"/>
      <c r="FA602" s="145"/>
      <c r="FB602" s="145"/>
      <c r="FC602" s="145"/>
      <c r="FD602" s="145"/>
      <c r="FE602" s="145"/>
      <c r="FF602" s="145"/>
      <c r="FG602" s="145"/>
      <c r="FH602" s="145"/>
      <c r="FI602" s="145"/>
      <c r="FJ602" s="145"/>
      <c r="FK602" s="145"/>
      <c r="FL602" s="145"/>
      <c r="FM602" s="145"/>
      <c r="FN602" s="145"/>
      <c r="FO602" s="145"/>
      <c r="FP602" s="145"/>
      <c r="FQ602" s="145"/>
      <c r="FR602" s="145"/>
      <c r="FS602" s="145"/>
      <c r="FT602" s="145"/>
      <c r="FU602" s="145"/>
      <c r="FV602" s="145"/>
      <c r="FW602" s="145"/>
      <c r="FX602" s="145"/>
      <c r="FY602" s="145"/>
      <c r="FZ602" s="145"/>
      <c r="GA602" s="145"/>
      <c r="GB602" s="145"/>
      <c r="GC602" s="145"/>
      <c r="GD602" s="145"/>
      <c r="GE602" s="145"/>
      <c r="GF602" s="145"/>
      <c r="GG602" s="145"/>
      <c r="GH602" s="145"/>
      <c r="GI602" s="145"/>
      <c r="GJ602" s="145"/>
      <c r="GK602" s="145"/>
      <c r="GL602" s="145"/>
      <c r="GM602" s="145"/>
      <c r="GN602" s="145"/>
      <c r="GO602" s="145"/>
      <c r="GP602" s="145"/>
      <c r="GQ602" s="145"/>
      <c r="GR602" s="145"/>
      <c r="GS602" s="145"/>
      <c r="GT602" s="145"/>
      <c r="GU602" s="145"/>
      <c r="GV602" s="145"/>
      <c r="GW602" s="145"/>
      <c r="GX602" s="145"/>
      <c r="GY602" s="145"/>
      <c r="GZ602" s="145"/>
      <c r="HA602" s="145"/>
      <c r="HB602" s="145"/>
      <c r="HC602" s="145"/>
      <c r="HD602" s="145"/>
      <c r="HE602" s="145"/>
      <c r="HF602" s="145"/>
      <c r="HG602" s="145"/>
      <c r="HH602" s="145"/>
      <c r="HI602" s="145"/>
      <c r="HJ602" s="145"/>
      <c r="HK602" s="145"/>
      <c r="HL602" s="145"/>
      <c r="HM602" s="145"/>
      <c r="HN602" s="145"/>
      <c r="HO602" s="145"/>
      <c r="HP602" s="145"/>
      <c r="HQ602" s="145"/>
      <c r="HR602" s="145"/>
      <c r="HS602" s="145"/>
      <c r="HT602" s="145"/>
      <c r="HU602" s="145"/>
      <c r="HV602" s="145"/>
      <c r="HW602" s="145"/>
      <c r="HX602" s="145"/>
      <c r="HY602" s="145"/>
      <c r="HZ602" s="145"/>
      <c r="IA602" s="145"/>
      <c r="IB602" s="145"/>
      <c r="IC602" s="145"/>
      <c r="ID602" s="145"/>
      <c r="IE602" s="145"/>
      <c r="IF602" s="145"/>
      <c r="IG602" s="145"/>
      <c r="IH602" s="145"/>
      <c r="II602" s="145"/>
      <c r="IJ602" s="145"/>
      <c r="IK602" s="145"/>
      <c r="IL602" s="145"/>
      <c r="IM602" s="145"/>
      <c r="IN602" s="145"/>
      <c r="IO602" s="145"/>
      <c r="IP602" s="145"/>
      <c r="IQ602" s="145"/>
      <c r="IR602" s="145"/>
      <c r="IS602" s="145"/>
      <c r="IT602" s="145"/>
      <c r="IU602" s="145"/>
      <c r="IV602" s="145"/>
    </row>
    <row r="603" spans="1:256" ht="45" customHeight="1" x14ac:dyDescent="0.5">
      <c r="B603" s="29"/>
      <c r="C603" s="55" t="s">
        <v>691</v>
      </c>
      <c r="D603" s="142" t="s">
        <v>692</v>
      </c>
      <c r="E603" s="55"/>
      <c r="F603" s="143"/>
      <c r="G603" s="407"/>
      <c r="H603" s="167"/>
      <c r="I603" s="167">
        <v>5400</v>
      </c>
      <c r="J603" s="167">
        <f>6000+1270</f>
        <v>7270</v>
      </c>
      <c r="K603" s="167"/>
      <c r="L603" s="167"/>
      <c r="M603" s="167">
        <v>930</v>
      </c>
      <c r="N603" s="167"/>
      <c r="O603" s="167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  <c r="BC603" s="2"/>
      <c r="BD603" s="2"/>
      <c r="BE603" s="2"/>
      <c r="BF603" s="2"/>
      <c r="BG603" s="2"/>
      <c r="BH603" s="2"/>
      <c r="BI603" s="2"/>
      <c r="BJ603" s="2"/>
      <c r="BK603" s="2"/>
      <c r="BL603" s="2"/>
      <c r="BM603" s="2"/>
      <c r="BN603" s="2"/>
      <c r="BO603" s="2"/>
      <c r="BP603" s="2"/>
      <c r="BQ603" s="2"/>
      <c r="BR603" s="2"/>
      <c r="BS603" s="2"/>
      <c r="BT603" s="2"/>
      <c r="BU603" s="2"/>
      <c r="BV603" s="2"/>
      <c r="BW603" s="2"/>
      <c r="BX603" s="2"/>
      <c r="BY603" s="2"/>
      <c r="BZ603" s="2"/>
      <c r="CA603" s="2"/>
      <c r="CB603" s="2"/>
      <c r="CC603" s="2"/>
      <c r="CD603" s="2"/>
      <c r="CE603" s="2"/>
      <c r="CF603" s="2"/>
      <c r="CG603" s="2"/>
      <c r="CH603" s="2"/>
      <c r="CI603" s="2"/>
      <c r="CJ603" s="2"/>
      <c r="CK603" s="2"/>
      <c r="CL603" s="2"/>
      <c r="CM603" s="2"/>
      <c r="CN603" s="2"/>
      <c r="CO603" s="2"/>
      <c r="CP603" s="2"/>
      <c r="CQ603" s="2"/>
      <c r="CR603" s="2"/>
      <c r="CS603" s="2"/>
      <c r="CT603" s="2"/>
      <c r="CU603" s="2"/>
      <c r="CV603" s="2"/>
      <c r="CW603" s="2"/>
      <c r="CX603" s="2"/>
      <c r="CY603" s="2"/>
      <c r="CZ603" s="2"/>
      <c r="DA603" s="2"/>
      <c r="DB603" s="2"/>
      <c r="DC603" s="2"/>
      <c r="DD603" s="2"/>
      <c r="DE603" s="2"/>
      <c r="DF603" s="2"/>
      <c r="DG603" s="2"/>
      <c r="DH603" s="2"/>
      <c r="DI603" s="2"/>
      <c r="DJ603" s="2"/>
      <c r="DK603" s="2"/>
      <c r="DL603" s="2"/>
      <c r="DM603" s="2"/>
      <c r="DN603" s="2"/>
      <c r="DO603" s="2"/>
      <c r="DP603" s="2"/>
      <c r="DQ603" s="2"/>
      <c r="DR603" s="2"/>
      <c r="DS603" s="2"/>
      <c r="DT603" s="2"/>
      <c r="DU603" s="2"/>
      <c r="DV603" s="2"/>
      <c r="DW603" s="2"/>
      <c r="DX603" s="2"/>
      <c r="DY603" s="2"/>
      <c r="DZ603" s="2"/>
      <c r="EA603" s="2"/>
      <c r="EB603" s="2"/>
      <c r="EC603" s="2"/>
      <c r="ED603" s="2"/>
      <c r="EE603" s="2"/>
      <c r="EF603" s="2"/>
      <c r="EG603" s="2"/>
      <c r="EH603" s="2"/>
      <c r="EI603" s="2"/>
      <c r="EJ603" s="2"/>
      <c r="EK603" s="2"/>
      <c r="EL603" s="2"/>
      <c r="EM603" s="2"/>
      <c r="EN603" s="2"/>
      <c r="EO603" s="2"/>
      <c r="EP603" s="2"/>
      <c r="EQ603" s="2"/>
      <c r="ER603" s="2"/>
      <c r="ES603" s="2"/>
      <c r="ET603" s="2"/>
      <c r="EU603" s="2"/>
      <c r="EV603" s="2"/>
      <c r="EW603" s="2"/>
      <c r="EX603" s="2"/>
      <c r="EY603" s="2"/>
      <c r="EZ603" s="2"/>
      <c r="FA603" s="2"/>
      <c r="FB603" s="2"/>
      <c r="FC603" s="2"/>
      <c r="FD603" s="2"/>
      <c r="FE603" s="2"/>
      <c r="FF603" s="2"/>
      <c r="FG603" s="2"/>
      <c r="FH603" s="2"/>
      <c r="FI603" s="2"/>
      <c r="FJ603" s="2"/>
      <c r="FK603" s="2"/>
      <c r="FL603" s="2"/>
      <c r="FM603" s="2"/>
      <c r="FN603" s="2"/>
      <c r="FO603" s="2"/>
      <c r="FP603" s="2"/>
      <c r="FQ603" s="2"/>
      <c r="FR603" s="2"/>
      <c r="FS603" s="2"/>
      <c r="FT603" s="2"/>
      <c r="FU603" s="2"/>
      <c r="FV603" s="2"/>
      <c r="FW603" s="2"/>
      <c r="FX603" s="2"/>
      <c r="FY603" s="2"/>
      <c r="FZ603" s="2"/>
      <c r="GA603" s="2"/>
      <c r="GB603" s="2"/>
      <c r="GC603" s="2"/>
      <c r="GD603" s="2"/>
      <c r="GE603" s="2"/>
      <c r="GF603" s="2"/>
      <c r="GG603" s="2"/>
      <c r="GH603" s="2"/>
      <c r="GI603" s="2"/>
      <c r="GJ603" s="2"/>
      <c r="GK603" s="2"/>
      <c r="GL603" s="2"/>
      <c r="GM603" s="2"/>
      <c r="GN603" s="2"/>
      <c r="GO603" s="2"/>
      <c r="GP603" s="2"/>
      <c r="GQ603" s="2"/>
      <c r="GR603" s="2"/>
      <c r="GS603" s="2"/>
      <c r="GT603" s="2"/>
      <c r="GU603" s="2"/>
      <c r="GV603" s="2"/>
      <c r="GW603" s="2"/>
      <c r="GX603" s="2"/>
      <c r="GY603" s="2"/>
      <c r="GZ603" s="2"/>
      <c r="HA603" s="2"/>
      <c r="HB603" s="2"/>
      <c r="HC603" s="2"/>
      <c r="HD603" s="2"/>
      <c r="HE603" s="2"/>
      <c r="HF603" s="2"/>
      <c r="HG603" s="2"/>
      <c r="HH603" s="2"/>
      <c r="HI603" s="2"/>
      <c r="HJ603" s="2"/>
      <c r="HK603" s="2"/>
      <c r="HL603" s="2"/>
      <c r="HM603" s="2"/>
      <c r="HN603" s="2"/>
      <c r="HO603" s="2"/>
      <c r="HP603" s="2"/>
      <c r="HQ603" s="2"/>
      <c r="HR603" s="2"/>
      <c r="HS603" s="2"/>
      <c r="HT603" s="2"/>
      <c r="HU603" s="2"/>
      <c r="HV603" s="2"/>
      <c r="HW603" s="2"/>
      <c r="HX603" s="2"/>
      <c r="HY603" s="2"/>
      <c r="HZ603" s="2"/>
      <c r="IA603" s="2"/>
      <c r="IB603" s="2"/>
      <c r="IC603" s="2"/>
      <c r="ID603" s="2"/>
      <c r="IE603" s="2"/>
      <c r="IF603" s="2"/>
      <c r="IG603" s="2"/>
      <c r="IH603" s="2"/>
      <c r="II603" s="2"/>
      <c r="IJ603" s="2"/>
      <c r="IK603" s="2"/>
      <c r="IL603" s="2"/>
      <c r="IM603" s="2"/>
      <c r="IN603" s="2"/>
      <c r="IO603" s="2"/>
      <c r="IP603" s="2"/>
      <c r="IQ603" s="2"/>
      <c r="IR603" s="2"/>
      <c r="IS603" s="2"/>
      <c r="IT603" s="2"/>
      <c r="IU603" s="2"/>
      <c r="IV603" s="2"/>
    </row>
    <row r="604" spans="1:256" ht="45" customHeight="1" x14ac:dyDescent="0.5">
      <c r="B604" s="29"/>
      <c r="C604" s="64" t="s">
        <v>693</v>
      </c>
      <c r="D604" s="148" t="s">
        <v>694</v>
      </c>
      <c r="E604" s="79"/>
      <c r="F604" s="137"/>
      <c r="G604" s="408"/>
      <c r="H604" s="236"/>
      <c r="I604" s="236">
        <f>SUM(I605:I608)</f>
        <v>1500</v>
      </c>
      <c r="J604" s="236">
        <f>SUM(J605:J608)</f>
        <v>1300</v>
      </c>
      <c r="K604" s="236">
        <f>SUM(K605:K608)</f>
        <v>0</v>
      </c>
      <c r="L604" s="236"/>
      <c r="M604" s="236"/>
      <c r="N604" s="236"/>
      <c r="O604" s="236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  <c r="BG604" s="2"/>
      <c r="BH604" s="2"/>
      <c r="BI604" s="2"/>
      <c r="BJ604" s="2"/>
      <c r="BK604" s="2"/>
      <c r="BL604" s="2"/>
      <c r="BM604" s="2"/>
      <c r="BN604" s="2"/>
      <c r="BO604" s="2"/>
      <c r="BP604" s="2"/>
      <c r="BQ604" s="2"/>
      <c r="BR604" s="2"/>
      <c r="BS604" s="2"/>
      <c r="BT604" s="2"/>
      <c r="BU604" s="2"/>
      <c r="BV604" s="2"/>
      <c r="BW604" s="2"/>
      <c r="BX604" s="2"/>
      <c r="BY604" s="2"/>
      <c r="BZ604" s="2"/>
      <c r="CA604" s="2"/>
      <c r="CB604" s="2"/>
      <c r="CC604" s="2"/>
      <c r="CD604" s="2"/>
      <c r="CE604" s="2"/>
      <c r="CF604" s="2"/>
      <c r="CG604" s="2"/>
      <c r="CH604" s="2"/>
      <c r="CI604" s="2"/>
      <c r="CJ604" s="2"/>
      <c r="CK604" s="2"/>
      <c r="CL604" s="2"/>
      <c r="CM604" s="2"/>
      <c r="CN604" s="2"/>
      <c r="CO604" s="2"/>
      <c r="CP604" s="2"/>
      <c r="CQ604" s="2"/>
      <c r="CR604" s="2"/>
      <c r="CS604" s="2"/>
      <c r="CT604" s="2"/>
      <c r="CU604" s="2"/>
      <c r="CV604" s="2"/>
      <c r="CW604" s="2"/>
      <c r="CX604" s="2"/>
      <c r="CY604" s="2"/>
      <c r="CZ604" s="2"/>
      <c r="DA604" s="2"/>
      <c r="DB604" s="2"/>
      <c r="DC604" s="2"/>
      <c r="DD604" s="2"/>
      <c r="DE604" s="2"/>
      <c r="DF604" s="2"/>
      <c r="DG604" s="2"/>
      <c r="DH604" s="2"/>
      <c r="DI604" s="2"/>
      <c r="DJ604" s="2"/>
      <c r="DK604" s="2"/>
      <c r="DL604" s="2"/>
      <c r="DM604" s="2"/>
      <c r="DN604" s="2"/>
      <c r="DO604" s="2"/>
      <c r="DP604" s="2"/>
      <c r="DQ604" s="2"/>
      <c r="DR604" s="2"/>
      <c r="DS604" s="2"/>
      <c r="DT604" s="2"/>
      <c r="DU604" s="2"/>
      <c r="DV604" s="2"/>
      <c r="DW604" s="2"/>
      <c r="DX604" s="2"/>
      <c r="DY604" s="2"/>
      <c r="DZ604" s="2"/>
      <c r="EA604" s="2"/>
      <c r="EB604" s="2"/>
      <c r="EC604" s="2"/>
      <c r="ED604" s="2"/>
      <c r="EE604" s="2"/>
      <c r="EF604" s="2"/>
      <c r="EG604" s="2"/>
      <c r="EH604" s="2"/>
      <c r="EI604" s="2"/>
      <c r="EJ604" s="2"/>
      <c r="EK604" s="2"/>
      <c r="EL604" s="2"/>
      <c r="EM604" s="2"/>
      <c r="EN604" s="2"/>
      <c r="EO604" s="2"/>
      <c r="EP604" s="2"/>
      <c r="EQ604" s="2"/>
      <c r="ER604" s="2"/>
      <c r="ES604" s="2"/>
      <c r="ET604" s="2"/>
      <c r="EU604" s="2"/>
      <c r="EV604" s="2"/>
      <c r="EW604" s="2"/>
      <c r="EX604" s="2"/>
      <c r="EY604" s="2"/>
      <c r="EZ604" s="2"/>
      <c r="FA604" s="2"/>
      <c r="FB604" s="2"/>
      <c r="FC604" s="2"/>
      <c r="FD604" s="2"/>
      <c r="FE604" s="2"/>
      <c r="FF604" s="2"/>
      <c r="FG604" s="2"/>
      <c r="FH604" s="2"/>
      <c r="FI604" s="2"/>
      <c r="FJ604" s="2"/>
      <c r="FK604" s="2"/>
      <c r="FL604" s="2"/>
      <c r="FM604" s="2"/>
      <c r="FN604" s="2"/>
      <c r="FO604" s="2"/>
      <c r="FP604" s="2"/>
      <c r="FQ604" s="2"/>
      <c r="FR604" s="2"/>
      <c r="FS604" s="2"/>
      <c r="FT604" s="2"/>
      <c r="FU604" s="2"/>
      <c r="FV604" s="2"/>
      <c r="FW604" s="2"/>
      <c r="FX604" s="2"/>
      <c r="FY604" s="2"/>
      <c r="FZ604" s="2"/>
      <c r="GA604" s="2"/>
      <c r="GB604" s="2"/>
      <c r="GC604" s="2"/>
      <c r="GD604" s="2"/>
      <c r="GE604" s="2"/>
      <c r="GF604" s="2"/>
      <c r="GG604" s="2"/>
      <c r="GH604" s="2"/>
      <c r="GI604" s="2"/>
      <c r="GJ604" s="2"/>
      <c r="GK604" s="2"/>
      <c r="GL604" s="2"/>
      <c r="GM604" s="2"/>
      <c r="GN604" s="2"/>
      <c r="GO604" s="2"/>
      <c r="GP604" s="2"/>
      <c r="GQ604" s="2"/>
      <c r="GR604" s="2"/>
      <c r="GS604" s="2"/>
      <c r="GT604" s="2"/>
      <c r="GU604" s="2"/>
      <c r="GV604" s="2"/>
      <c r="GW604" s="2"/>
      <c r="GX604" s="2"/>
      <c r="GY604" s="2"/>
      <c r="GZ604" s="2"/>
      <c r="HA604" s="2"/>
      <c r="HB604" s="2"/>
      <c r="HC604" s="2"/>
      <c r="HD604" s="2"/>
      <c r="HE604" s="2"/>
      <c r="HF604" s="2"/>
      <c r="HG604" s="2"/>
      <c r="HH604" s="2"/>
      <c r="HI604" s="2"/>
      <c r="HJ604" s="2"/>
      <c r="HK604" s="2"/>
      <c r="HL604" s="2"/>
      <c r="HM604" s="2"/>
      <c r="HN604" s="2"/>
      <c r="HO604" s="2"/>
      <c r="HP604" s="2"/>
      <c r="HQ604" s="2"/>
      <c r="HR604" s="2"/>
      <c r="HS604" s="2"/>
      <c r="HT604" s="2"/>
      <c r="HU604" s="2"/>
      <c r="HV604" s="2"/>
      <c r="HW604" s="2"/>
      <c r="HX604" s="2"/>
      <c r="HY604" s="2"/>
      <c r="HZ604" s="2"/>
      <c r="IA604" s="2"/>
      <c r="IB604" s="2"/>
      <c r="IC604" s="2"/>
      <c r="ID604" s="2"/>
      <c r="IE604" s="2"/>
      <c r="IF604" s="2"/>
      <c r="IG604" s="2"/>
      <c r="IH604" s="2"/>
      <c r="II604" s="2"/>
      <c r="IJ604" s="2"/>
      <c r="IK604" s="2"/>
      <c r="IL604" s="2"/>
      <c r="IM604" s="2"/>
      <c r="IN604" s="2"/>
      <c r="IO604" s="2"/>
      <c r="IP604" s="2"/>
      <c r="IQ604" s="2"/>
      <c r="IR604" s="2"/>
      <c r="IS604" s="2"/>
      <c r="IT604" s="2"/>
      <c r="IU604" s="2"/>
      <c r="IV604" s="2"/>
    </row>
    <row r="605" spans="1:256" ht="45" customHeight="1" x14ac:dyDescent="0.5">
      <c r="A605" s="62">
        <v>28</v>
      </c>
      <c r="B605" s="29"/>
      <c r="C605" s="118"/>
      <c r="D605" s="64"/>
      <c r="E605" s="79" t="s">
        <v>19</v>
      </c>
      <c r="F605" s="64" t="s">
        <v>695</v>
      </c>
      <c r="G605" s="138"/>
      <c r="H605" s="140"/>
      <c r="I605" s="147">
        <v>400</v>
      </c>
      <c r="J605" s="147">
        <v>400</v>
      </c>
      <c r="K605" s="147"/>
      <c r="L605" s="147"/>
      <c r="M605" s="140"/>
      <c r="N605" s="140"/>
      <c r="O605" s="140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  <c r="BH605" s="2"/>
      <c r="BI605" s="2"/>
      <c r="BJ605" s="2"/>
      <c r="BK605" s="2"/>
      <c r="BL605" s="2"/>
      <c r="BM605" s="2"/>
      <c r="BN605" s="2"/>
      <c r="BO605" s="2"/>
      <c r="BP605" s="2"/>
      <c r="BQ605" s="2"/>
      <c r="BR605" s="2"/>
      <c r="BS605" s="2"/>
      <c r="BT605" s="2"/>
      <c r="BU605" s="2"/>
      <c r="BV605" s="2"/>
      <c r="BW605" s="2"/>
      <c r="BX605" s="2"/>
      <c r="BY605" s="2"/>
      <c r="BZ605" s="2"/>
      <c r="CA605" s="2"/>
      <c r="CB605" s="2"/>
      <c r="CC605" s="2"/>
      <c r="CD605" s="2"/>
      <c r="CE605" s="2"/>
      <c r="CF605" s="2"/>
      <c r="CG605" s="2"/>
      <c r="CH605" s="2"/>
      <c r="CI605" s="2"/>
      <c r="CJ605" s="2"/>
      <c r="CK605" s="2"/>
      <c r="CL605" s="2"/>
      <c r="CM605" s="2"/>
      <c r="CN605" s="2"/>
      <c r="CO605" s="2"/>
      <c r="CP605" s="2"/>
      <c r="CQ605" s="2"/>
      <c r="CR605" s="2"/>
      <c r="CS605" s="2"/>
      <c r="CT605" s="2"/>
      <c r="CU605" s="2"/>
      <c r="CV605" s="2"/>
      <c r="CW605" s="2"/>
      <c r="CX605" s="2"/>
      <c r="CY605" s="2"/>
      <c r="CZ605" s="2"/>
      <c r="DA605" s="2"/>
      <c r="DB605" s="2"/>
      <c r="DC605" s="2"/>
      <c r="DD605" s="2"/>
      <c r="DE605" s="2"/>
      <c r="DF605" s="2"/>
      <c r="DG605" s="2"/>
      <c r="DH605" s="2"/>
      <c r="DI605" s="2"/>
      <c r="DJ605" s="2"/>
      <c r="DK605" s="2"/>
      <c r="DL605" s="2"/>
      <c r="DM605" s="2"/>
      <c r="DN605" s="2"/>
      <c r="DO605" s="2"/>
      <c r="DP605" s="2"/>
      <c r="DQ605" s="2"/>
      <c r="DR605" s="2"/>
      <c r="DS605" s="2"/>
      <c r="DT605" s="2"/>
      <c r="DU605" s="2"/>
      <c r="DV605" s="2"/>
      <c r="DW605" s="2"/>
      <c r="DX605" s="2"/>
      <c r="DY605" s="2"/>
      <c r="DZ605" s="2"/>
      <c r="EA605" s="2"/>
      <c r="EB605" s="2"/>
      <c r="EC605" s="2"/>
      <c r="ED605" s="2"/>
      <c r="EE605" s="2"/>
      <c r="EF605" s="2"/>
      <c r="EG605" s="2"/>
      <c r="EH605" s="2"/>
      <c r="EI605" s="2"/>
      <c r="EJ605" s="2"/>
      <c r="EK605" s="2"/>
      <c r="EL605" s="2"/>
      <c r="EM605" s="2"/>
      <c r="EN605" s="2"/>
      <c r="EO605" s="2"/>
      <c r="EP605" s="2"/>
      <c r="EQ605" s="2"/>
      <c r="ER605" s="2"/>
      <c r="ES605" s="2"/>
      <c r="ET605" s="2"/>
      <c r="EU605" s="2"/>
      <c r="EV605" s="2"/>
      <c r="EW605" s="2"/>
      <c r="EX605" s="2"/>
      <c r="EY605" s="2"/>
      <c r="EZ605" s="2"/>
      <c r="FA605" s="2"/>
      <c r="FB605" s="2"/>
      <c r="FC605" s="2"/>
      <c r="FD605" s="2"/>
      <c r="FE605" s="2"/>
      <c r="FF605" s="2"/>
      <c r="FG605" s="2"/>
      <c r="FH605" s="2"/>
      <c r="FI605" s="2"/>
      <c r="FJ605" s="2"/>
      <c r="FK605" s="2"/>
      <c r="FL605" s="2"/>
      <c r="FM605" s="2"/>
      <c r="FN605" s="2"/>
      <c r="FO605" s="2"/>
      <c r="FP605" s="2"/>
      <c r="FQ605" s="2"/>
      <c r="FR605" s="2"/>
      <c r="FS605" s="2"/>
      <c r="FT605" s="2"/>
      <c r="FU605" s="2"/>
      <c r="FV605" s="2"/>
      <c r="FW605" s="2"/>
      <c r="FX605" s="2"/>
      <c r="FY605" s="2"/>
      <c r="FZ605" s="2"/>
      <c r="GA605" s="2"/>
      <c r="GB605" s="2"/>
      <c r="GC605" s="2"/>
      <c r="GD605" s="2"/>
      <c r="GE605" s="2"/>
      <c r="GF605" s="2"/>
      <c r="GG605" s="2"/>
      <c r="GH605" s="2"/>
      <c r="GI605" s="2"/>
      <c r="GJ605" s="2"/>
      <c r="GK605" s="2"/>
      <c r="GL605" s="2"/>
      <c r="GM605" s="2"/>
      <c r="GN605" s="2"/>
      <c r="GO605" s="2"/>
      <c r="GP605" s="2"/>
      <c r="GQ605" s="2"/>
      <c r="GR605" s="2"/>
      <c r="GS605" s="2"/>
      <c r="GT605" s="2"/>
      <c r="GU605" s="2"/>
      <c r="GV605" s="2"/>
      <c r="GW605" s="2"/>
      <c r="GX605" s="2"/>
      <c r="GY605" s="2"/>
      <c r="GZ605" s="2"/>
      <c r="HA605" s="2"/>
      <c r="HB605" s="2"/>
      <c r="HC605" s="2"/>
      <c r="HD605" s="2"/>
      <c r="HE605" s="2"/>
      <c r="HF605" s="2"/>
      <c r="HG605" s="2"/>
      <c r="HH605" s="2"/>
      <c r="HI605" s="2"/>
      <c r="HJ605" s="2"/>
      <c r="HK605" s="2"/>
      <c r="HL605" s="2"/>
      <c r="HM605" s="2"/>
      <c r="HN605" s="2"/>
      <c r="HO605" s="2"/>
      <c r="HP605" s="2"/>
      <c r="HQ605" s="2"/>
      <c r="HR605" s="2"/>
      <c r="HS605" s="2"/>
      <c r="HT605" s="2"/>
      <c r="HU605" s="2"/>
      <c r="HV605" s="2"/>
      <c r="HW605" s="2"/>
      <c r="HX605" s="2"/>
      <c r="HY605" s="2"/>
      <c r="HZ605" s="2"/>
      <c r="IA605" s="2"/>
      <c r="IB605" s="2"/>
      <c r="IC605" s="2"/>
      <c r="ID605" s="2"/>
      <c r="IE605" s="2"/>
      <c r="IF605" s="2"/>
      <c r="IG605" s="2"/>
      <c r="IH605" s="2"/>
      <c r="II605" s="2"/>
      <c r="IJ605" s="2"/>
      <c r="IK605" s="2"/>
      <c r="IL605" s="2"/>
      <c r="IM605" s="2"/>
      <c r="IN605" s="2"/>
      <c r="IO605" s="2"/>
      <c r="IP605" s="2"/>
      <c r="IQ605" s="2"/>
      <c r="IR605" s="2"/>
      <c r="IS605" s="2"/>
      <c r="IT605" s="2"/>
      <c r="IU605" s="2"/>
      <c r="IV605" s="2"/>
    </row>
    <row r="606" spans="1:256" ht="45" customHeight="1" x14ac:dyDescent="0.5">
      <c r="A606" s="62"/>
      <c r="B606" s="23"/>
      <c r="C606" s="79"/>
      <c r="D606" s="64"/>
      <c r="E606" s="79" t="s">
        <v>21</v>
      </c>
      <c r="F606" s="64" t="s">
        <v>696</v>
      </c>
      <c r="G606" s="138"/>
      <c r="H606" s="140"/>
      <c r="I606" s="147">
        <v>500</v>
      </c>
      <c r="J606" s="147">
        <v>0</v>
      </c>
      <c r="K606" s="147"/>
      <c r="L606" s="147"/>
      <c r="M606" s="140"/>
      <c r="N606" s="140"/>
      <c r="O606" s="140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2"/>
      <c r="BG606" s="2"/>
      <c r="BH606" s="2"/>
      <c r="BI606" s="2"/>
      <c r="BJ606" s="2"/>
      <c r="BK606" s="2"/>
      <c r="BL606" s="2"/>
      <c r="BM606" s="2"/>
      <c r="BN606" s="2"/>
      <c r="BO606" s="2"/>
      <c r="BP606" s="2"/>
      <c r="BQ606" s="2"/>
      <c r="BR606" s="2"/>
      <c r="BS606" s="2"/>
      <c r="BT606" s="2"/>
      <c r="BU606" s="2"/>
      <c r="BV606" s="2"/>
      <c r="BW606" s="2"/>
      <c r="BX606" s="2"/>
      <c r="BY606" s="2"/>
      <c r="BZ606" s="2"/>
      <c r="CA606" s="2"/>
      <c r="CB606" s="2"/>
      <c r="CC606" s="2"/>
      <c r="CD606" s="2"/>
      <c r="CE606" s="2"/>
      <c r="CF606" s="2"/>
      <c r="CG606" s="2"/>
      <c r="CH606" s="2"/>
      <c r="CI606" s="2"/>
      <c r="CJ606" s="2"/>
      <c r="CK606" s="2"/>
      <c r="CL606" s="2"/>
      <c r="CM606" s="2"/>
      <c r="CN606" s="2"/>
      <c r="CO606" s="2"/>
      <c r="CP606" s="2"/>
      <c r="CQ606" s="2"/>
      <c r="CR606" s="2"/>
      <c r="CS606" s="2"/>
      <c r="CT606" s="2"/>
      <c r="CU606" s="2"/>
      <c r="CV606" s="2"/>
      <c r="CW606" s="2"/>
      <c r="CX606" s="2"/>
      <c r="CY606" s="2"/>
      <c r="CZ606" s="2"/>
      <c r="DA606" s="2"/>
      <c r="DB606" s="2"/>
      <c r="DC606" s="2"/>
      <c r="DD606" s="2"/>
      <c r="DE606" s="2"/>
      <c r="DF606" s="2"/>
      <c r="DG606" s="2"/>
      <c r="DH606" s="2"/>
      <c r="DI606" s="2"/>
      <c r="DJ606" s="2"/>
      <c r="DK606" s="2"/>
      <c r="DL606" s="2"/>
      <c r="DM606" s="2"/>
      <c r="DN606" s="2"/>
      <c r="DO606" s="2"/>
      <c r="DP606" s="2"/>
      <c r="DQ606" s="2"/>
      <c r="DR606" s="2"/>
      <c r="DS606" s="2"/>
      <c r="DT606" s="2"/>
      <c r="DU606" s="2"/>
      <c r="DV606" s="2"/>
      <c r="DW606" s="2"/>
      <c r="DX606" s="2"/>
      <c r="DY606" s="2"/>
      <c r="DZ606" s="2"/>
      <c r="EA606" s="2"/>
      <c r="EB606" s="2"/>
      <c r="EC606" s="2"/>
      <c r="ED606" s="2"/>
      <c r="EE606" s="2"/>
      <c r="EF606" s="2"/>
      <c r="EG606" s="2"/>
      <c r="EH606" s="2"/>
      <c r="EI606" s="2"/>
      <c r="EJ606" s="2"/>
      <c r="EK606" s="2"/>
      <c r="EL606" s="2"/>
      <c r="EM606" s="2"/>
      <c r="EN606" s="2"/>
      <c r="EO606" s="2"/>
      <c r="EP606" s="2"/>
      <c r="EQ606" s="2"/>
      <c r="ER606" s="2"/>
      <c r="ES606" s="2"/>
      <c r="ET606" s="2"/>
      <c r="EU606" s="2"/>
      <c r="EV606" s="2"/>
      <c r="EW606" s="2"/>
      <c r="EX606" s="2"/>
      <c r="EY606" s="2"/>
      <c r="EZ606" s="2"/>
      <c r="FA606" s="2"/>
      <c r="FB606" s="2"/>
      <c r="FC606" s="2"/>
      <c r="FD606" s="2"/>
      <c r="FE606" s="2"/>
      <c r="FF606" s="2"/>
      <c r="FG606" s="2"/>
      <c r="FH606" s="2"/>
      <c r="FI606" s="2"/>
      <c r="FJ606" s="2"/>
      <c r="FK606" s="2"/>
      <c r="FL606" s="2"/>
      <c r="FM606" s="2"/>
      <c r="FN606" s="2"/>
      <c r="FO606" s="2"/>
      <c r="FP606" s="2"/>
      <c r="FQ606" s="2"/>
      <c r="FR606" s="2"/>
      <c r="FS606" s="2"/>
      <c r="FT606" s="2"/>
      <c r="FU606" s="2"/>
      <c r="FV606" s="2"/>
      <c r="FW606" s="2"/>
      <c r="FX606" s="2"/>
      <c r="FY606" s="2"/>
      <c r="FZ606" s="2"/>
      <c r="GA606" s="2"/>
      <c r="GB606" s="2"/>
      <c r="GC606" s="2"/>
      <c r="GD606" s="2"/>
      <c r="GE606" s="2"/>
      <c r="GF606" s="2"/>
      <c r="GG606" s="2"/>
      <c r="GH606" s="2"/>
      <c r="GI606" s="2"/>
      <c r="GJ606" s="2"/>
      <c r="GK606" s="2"/>
      <c r="GL606" s="2"/>
      <c r="GM606" s="2"/>
      <c r="GN606" s="2"/>
      <c r="GO606" s="2"/>
      <c r="GP606" s="2"/>
      <c r="GQ606" s="2"/>
      <c r="GR606" s="2"/>
      <c r="GS606" s="2"/>
      <c r="GT606" s="2"/>
      <c r="GU606" s="2"/>
      <c r="GV606" s="2"/>
      <c r="GW606" s="2"/>
      <c r="GX606" s="2"/>
      <c r="GY606" s="2"/>
      <c r="GZ606" s="2"/>
      <c r="HA606" s="2"/>
      <c r="HB606" s="2"/>
      <c r="HC606" s="2"/>
      <c r="HD606" s="2"/>
      <c r="HE606" s="2"/>
      <c r="HF606" s="2"/>
      <c r="HG606" s="2"/>
      <c r="HH606" s="2"/>
      <c r="HI606" s="2"/>
      <c r="HJ606" s="2"/>
      <c r="HK606" s="2"/>
      <c r="HL606" s="2"/>
      <c r="HM606" s="2"/>
      <c r="HN606" s="2"/>
      <c r="HO606" s="2"/>
      <c r="HP606" s="2"/>
      <c r="HQ606" s="2"/>
      <c r="HR606" s="2"/>
      <c r="HS606" s="2"/>
      <c r="HT606" s="2"/>
      <c r="HU606" s="2"/>
      <c r="HV606" s="2"/>
      <c r="HW606" s="2"/>
      <c r="HX606" s="2"/>
      <c r="HY606" s="2"/>
      <c r="HZ606" s="2"/>
      <c r="IA606" s="2"/>
      <c r="IB606" s="2"/>
      <c r="IC606" s="2"/>
      <c r="ID606" s="2"/>
      <c r="IE606" s="2"/>
      <c r="IF606" s="2"/>
      <c r="IG606" s="2"/>
      <c r="IH606" s="2"/>
      <c r="II606" s="2"/>
      <c r="IJ606" s="2"/>
      <c r="IK606" s="2"/>
      <c r="IL606" s="2"/>
      <c r="IM606" s="2"/>
      <c r="IN606" s="2"/>
      <c r="IO606" s="2"/>
      <c r="IP606" s="2"/>
      <c r="IQ606" s="2"/>
      <c r="IR606" s="2"/>
      <c r="IS606" s="2"/>
      <c r="IT606" s="2"/>
      <c r="IU606" s="2"/>
      <c r="IV606" s="2"/>
    </row>
    <row r="607" spans="1:256" ht="45" customHeight="1" x14ac:dyDescent="0.5">
      <c r="A607" s="62"/>
      <c r="B607" s="23"/>
      <c r="C607" s="79"/>
      <c r="D607" s="64"/>
      <c r="E607" s="79" t="s">
        <v>23</v>
      </c>
      <c r="F607" s="64" t="s">
        <v>697</v>
      </c>
      <c r="G607" s="138"/>
      <c r="H607" s="140"/>
      <c r="I607" s="147">
        <v>0</v>
      </c>
      <c r="J607" s="147">
        <v>500</v>
      </c>
      <c r="K607" s="147"/>
      <c r="L607" s="147"/>
      <c r="M607" s="140"/>
      <c r="N607" s="140"/>
      <c r="O607" s="140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  <c r="BF607" s="2"/>
      <c r="BG607" s="2"/>
      <c r="BH607" s="2"/>
      <c r="BI607" s="2"/>
      <c r="BJ607" s="2"/>
      <c r="BK607" s="2"/>
      <c r="BL607" s="2"/>
      <c r="BM607" s="2"/>
      <c r="BN607" s="2"/>
      <c r="BO607" s="2"/>
      <c r="BP607" s="2"/>
      <c r="BQ607" s="2"/>
      <c r="BR607" s="2"/>
      <c r="BS607" s="2"/>
      <c r="BT607" s="2"/>
      <c r="BU607" s="2"/>
      <c r="BV607" s="2"/>
      <c r="BW607" s="2"/>
      <c r="BX607" s="2"/>
      <c r="BY607" s="2"/>
      <c r="BZ607" s="2"/>
      <c r="CA607" s="2"/>
      <c r="CB607" s="2"/>
      <c r="CC607" s="2"/>
      <c r="CD607" s="2"/>
      <c r="CE607" s="2"/>
      <c r="CF607" s="2"/>
      <c r="CG607" s="2"/>
      <c r="CH607" s="2"/>
      <c r="CI607" s="2"/>
      <c r="CJ607" s="2"/>
      <c r="CK607" s="2"/>
      <c r="CL607" s="2"/>
      <c r="CM607" s="2"/>
      <c r="CN607" s="2"/>
      <c r="CO607" s="2"/>
      <c r="CP607" s="2"/>
      <c r="CQ607" s="2"/>
      <c r="CR607" s="2"/>
      <c r="CS607" s="2"/>
      <c r="CT607" s="2"/>
      <c r="CU607" s="2"/>
      <c r="CV607" s="2"/>
      <c r="CW607" s="2"/>
      <c r="CX607" s="2"/>
      <c r="CY607" s="2"/>
      <c r="CZ607" s="2"/>
      <c r="DA607" s="2"/>
      <c r="DB607" s="2"/>
      <c r="DC607" s="2"/>
      <c r="DD607" s="2"/>
      <c r="DE607" s="2"/>
      <c r="DF607" s="2"/>
      <c r="DG607" s="2"/>
      <c r="DH607" s="2"/>
      <c r="DI607" s="2"/>
      <c r="DJ607" s="2"/>
      <c r="DK607" s="2"/>
      <c r="DL607" s="2"/>
      <c r="DM607" s="2"/>
      <c r="DN607" s="2"/>
      <c r="DO607" s="2"/>
      <c r="DP607" s="2"/>
      <c r="DQ607" s="2"/>
      <c r="DR607" s="2"/>
      <c r="DS607" s="2"/>
      <c r="DT607" s="2"/>
      <c r="DU607" s="2"/>
      <c r="DV607" s="2"/>
      <c r="DW607" s="2"/>
      <c r="DX607" s="2"/>
      <c r="DY607" s="2"/>
      <c r="DZ607" s="2"/>
      <c r="EA607" s="2"/>
      <c r="EB607" s="2"/>
      <c r="EC607" s="2"/>
      <c r="ED607" s="2"/>
      <c r="EE607" s="2"/>
      <c r="EF607" s="2"/>
      <c r="EG607" s="2"/>
      <c r="EH607" s="2"/>
      <c r="EI607" s="2"/>
      <c r="EJ607" s="2"/>
      <c r="EK607" s="2"/>
      <c r="EL607" s="2"/>
      <c r="EM607" s="2"/>
      <c r="EN607" s="2"/>
      <c r="EO607" s="2"/>
      <c r="EP607" s="2"/>
      <c r="EQ607" s="2"/>
      <c r="ER607" s="2"/>
      <c r="ES607" s="2"/>
      <c r="ET607" s="2"/>
      <c r="EU607" s="2"/>
      <c r="EV607" s="2"/>
      <c r="EW607" s="2"/>
      <c r="EX607" s="2"/>
      <c r="EY607" s="2"/>
      <c r="EZ607" s="2"/>
      <c r="FA607" s="2"/>
      <c r="FB607" s="2"/>
      <c r="FC607" s="2"/>
      <c r="FD607" s="2"/>
      <c r="FE607" s="2"/>
      <c r="FF607" s="2"/>
      <c r="FG607" s="2"/>
      <c r="FH607" s="2"/>
      <c r="FI607" s="2"/>
      <c r="FJ607" s="2"/>
      <c r="FK607" s="2"/>
      <c r="FL607" s="2"/>
      <c r="FM607" s="2"/>
      <c r="FN607" s="2"/>
      <c r="FO607" s="2"/>
      <c r="FP607" s="2"/>
      <c r="FQ607" s="2"/>
      <c r="FR607" s="2"/>
      <c r="FS607" s="2"/>
      <c r="FT607" s="2"/>
      <c r="FU607" s="2"/>
      <c r="FV607" s="2"/>
      <c r="FW607" s="2"/>
      <c r="FX607" s="2"/>
      <c r="FY607" s="2"/>
      <c r="FZ607" s="2"/>
      <c r="GA607" s="2"/>
      <c r="GB607" s="2"/>
      <c r="GC607" s="2"/>
      <c r="GD607" s="2"/>
      <c r="GE607" s="2"/>
      <c r="GF607" s="2"/>
      <c r="GG607" s="2"/>
      <c r="GH607" s="2"/>
      <c r="GI607" s="2"/>
      <c r="GJ607" s="2"/>
      <c r="GK607" s="2"/>
      <c r="GL607" s="2"/>
      <c r="GM607" s="2"/>
      <c r="GN607" s="2"/>
      <c r="GO607" s="2"/>
      <c r="GP607" s="2"/>
      <c r="GQ607" s="2"/>
      <c r="GR607" s="2"/>
      <c r="GS607" s="2"/>
      <c r="GT607" s="2"/>
      <c r="GU607" s="2"/>
      <c r="GV607" s="2"/>
      <c r="GW607" s="2"/>
      <c r="GX607" s="2"/>
      <c r="GY607" s="2"/>
      <c r="GZ607" s="2"/>
      <c r="HA607" s="2"/>
      <c r="HB607" s="2"/>
      <c r="HC607" s="2"/>
      <c r="HD607" s="2"/>
      <c r="HE607" s="2"/>
      <c r="HF607" s="2"/>
      <c r="HG607" s="2"/>
      <c r="HH607" s="2"/>
      <c r="HI607" s="2"/>
      <c r="HJ607" s="2"/>
      <c r="HK607" s="2"/>
      <c r="HL607" s="2"/>
      <c r="HM607" s="2"/>
      <c r="HN607" s="2"/>
      <c r="HO607" s="2"/>
      <c r="HP607" s="2"/>
      <c r="HQ607" s="2"/>
      <c r="HR607" s="2"/>
      <c r="HS607" s="2"/>
      <c r="HT607" s="2"/>
      <c r="HU607" s="2"/>
      <c r="HV607" s="2"/>
      <c r="HW607" s="2"/>
      <c r="HX607" s="2"/>
      <c r="HY607" s="2"/>
      <c r="HZ607" s="2"/>
      <c r="IA607" s="2"/>
      <c r="IB607" s="2"/>
      <c r="IC607" s="2"/>
      <c r="ID607" s="2"/>
      <c r="IE607" s="2"/>
      <c r="IF607" s="2"/>
      <c r="IG607" s="2"/>
      <c r="IH607" s="2"/>
      <c r="II607" s="2"/>
      <c r="IJ607" s="2"/>
      <c r="IK607" s="2"/>
      <c r="IL607" s="2"/>
      <c r="IM607" s="2"/>
      <c r="IN607" s="2"/>
      <c r="IO607" s="2"/>
      <c r="IP607" s="2"/>
      <c r="IQ607" s="2"/>
      <c r="IR607" s="2"/>
      <c r="IS607" s="2"/>
      <c r="IT607" s="2"/>
      <c r="IU607" s="2"/>
      <c r="IV607" s="2"/>
    </row>
    <row r="608" spans="1:256" ht="45" customHeight="1" x14ac:dyDescent="0.5">
      <c r="A608" s="62"/>
      <c r="B608" s="23"/>
      <c r="C608" s="55"/>
      <c r="D608" s="56"/>
      <c r="E608" s="55" t="s">
        <v>129</v>
      </c>
      <c r="F608" s="56" t="s">
        <v>698</v>
      </c>
      <c r="G608" s="344"/>
      <c r="H608" s="111"/>
      <c r="I608" s="75">
        <v>600</v>
      </c>
      <c r="J608" s="75">
        <v>400</v>
      </c>
      <c r="K608" s="75"/>
      <c r="L608" s="75"/>
      <c r="M608" s="111"/>
      <c r="N608" s="111"/>
      <c r="O608" s="111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D608" s="2"/>
      <c r="BE608" s="2"/>
      <c r="BF608" s="2"/>
      <c r="BG608" s="2"/>
      <c r="BH608" s="2"/>
      <c r="BI608" s="2"/>
      <c r="BJ608" s="2"/>
      <c r="BK608" s="2"/>
      <c r="BL608" s="2"/>
      <c r="BM608" s="2"/>
      <c r="BN608" s="2"/>
      <c r="BO608" s="2"/>
      <c r="BP608" s="2"/>
      <c r="BQ608" s="2"/>
      <c r="BR608" s="2"/>
      <c r="BS608" s="2"/>
      <c r="BT608" s="2"/>
      <c r="BU608" s="2"/>
      <c r="BV608" s="2"/>
      <c r="BW608" s="2"/>
      <c r="BX608" s="2"/>
      <c r="BY608" s="2"/>
      <c r="BZ608" s="2"/>
      <c r="CA608" s="2"/>
      <c r="CB608" s="2"/>
      <c r="CC608" s="2"/>
      <c r="CD608" s="2"/>
      <c r="CE608" s="2"/>
      <c r="CF608" s="2"/>
      <c r="CG608" s="2"/>
      <c r="CH608" s="2"/>
      <c r="CI608" s="2"/>
      <c r="CJ608" s="2"/>
      <c r="CK608" s="2"/>
      <c r="CL608" s="2"/>
      <c r="CM608" s="2"/>
      <c r="CN608" s="2"/>
      <c r="CO608" s="2"/>
      <c r="CP608" s="2"/>
      <c r="CQ608" s="2"/>
      <c r="CR608" s="2"/>
      <c r="CS608" s="2"/>
      <c r="CT608" s="2"/>
      <c r="CU608" s="2"/>
      <c r="CV608" s="2"/>
      <c r="CW608" s="2"/>
      <c r="CX608" s="2"/>
      <c r="CY608" s="2"/>
      <c r="CZ608" s="2"/>
      <c r="DA608" s="2"/>
      <c r="DB608" s="2"/>
      <c r="DC608" s="2"/>
      <c r="DD608" s="2"/>
      <c r="DE608" s="2"/>
      <c r="DF608" s="2"/>
      <c r="DG608" s="2"/>
      <c r="DH608" s="2"/>
      <c r="DI608" s="2"/>
      <c r="DJ608" s="2"/>
      <c r="DK608" s="2"/>
      <c r="DL608" s="2"/>
      <c r="DM608" s="2"/>
      <c r="DN608" s="2"/>
      <c r="DO608" s="2"/>
      <c r="DP608" s="2"/>
      <c r="DQ608" s="2"/>
      <c r="DR608" s="2"/>
      <c r="DS608" s="2"/>
      <c r="DT608" s="2"/>
      <c r="DU608" s="2"/>
      <c r="DV608" s="2"/>
      <c r="DW608" s="2"/>
      <c r="DX608" s="2"/>
      <c r="DY608" s="2"/>
      <c r="DZ608" s="2"/>
      <c r="EA608" s="2"/>
      <c r="EB608" s="2"/>
      <c r="EC608" s="2"/>
      <c r="ED608" s="2"/>
      <c r="EE608" s="2"/>
      <c r="EF608" s="2"/>
      <c r="EG608" s="2"/>
      <c r="EH608" s="2"/>
      <c r="EI608" s="2"/>
      <c r="EJ608" s="2"/>
      <c r="EK608" s="2"/>
      <c r="EL608" s="2"/>
      <c r="EM608" s="2"/>
      <c r="EN608" s="2"/>
      <c r="EO608" s="2"/>
      <c r="EP608" s="2"/>
      <c r="EQ608" s="2"/>
      <c r="ER608" s="2"/>
      <c r="ES608" s="2"/>
      <c r="ET608" s="2"/>
      <c r="EU608" s="2"/>
      <c r="EV608" s="2"/>
      <c r="EW608" s="2"/>
      <c r="EX608" s="2"/>
      <c r="EY608" s="2"/>
      <c r="EZ608" s="2"/>
      <c r="FA608" s="2"/>
      <c r="FB608" s="2"/>
      <c r="FC608" s="2"/>
      <c r="FD608" s="2"/>
      <c r="FE608" s="2"/>
      <c r="FF608" s="2"/>
      <c r="FG608" s="2"/>
      <c r="FH608" s="2"/>
      <c r="FI608" s="2"/>
      <c r="FJ608" s="2"/>
      <c r="FK608" s="2"/>
      <c r="FL608" s="2"/>
      <c r="FM608" s="2"/>
      <c r="FN608" s="2"/>
      <c r="FO608" s="2"/>
      <c r="FP608" s="2"/>
      <c r="FQ608" s="2"/>
      <c r="FR608" s="2"/>
      <c r="FS608" s="2"/>
      <c r="FT608" s="2"/>
      <c r="FU608" s="2"/>
      <c r="FV608" s="2"/>
      <c r="FW608" s="2"/>
      <c r="FX608" s="2"/>
      <c r="FY608" s="2"/>
      <c r="FZ608" s="2"/>
      <c r="GA608" s="2"/>
      <c r="GB608" s="2"/>
      <c r="GC608" s="2"/>
      <c r="GD608" s="2"/>
      <c r="GE608" s="2"/>
      <c r="GF608" s="2"/>
      <c r="GG608" s="2"/>
      <c r="GH608" s="2"/>
      <c r="GI608" s="2"/>
      <c r="GJ608" s="2"/>
      <c r="GK608" s="2"/>
      <c r="GL608" s="2"/>
      <c r="GM608" s="2"/>
      <c r="GN608" s="2"/>
      <c r="GO608" s="2"/>
      <c r="GP608" s="2"/>
      <c r="GQ608" s="2"/>
      <c r="GR608" s="2"/>
      <c r="GS608" s="2"/>
      <c r="GT608" s="2"/>
      <c r="GU608" s="2"/>
      <c r="GV608" s="2"/>
      <c r="GW608" s="2"/>
      <c r="GX608" s="2"/>
      <c r="GY608" s="2"/>
      <c r="GZ608" s="2"/>
      <c r="HA608" s="2"/>
      <c r="HB608" s="2"/>
      <c r="HC608" s="2"/>
      <c r="HD608" s="2"/>
      <c r="HE608" s="2"/>
      <c r="HF608" s="2"/>
      <c r="HG608" s="2"/>
      <c r="HH608" s="2"/>
      <c r="HI608" s="2"/>
      <c r="HJ608" s="2"/>
      <c r="HK608" s="2"/>
      <c r="HL608" s="2"/>
      <c r="HM608" s="2"/>
      <c r="HN608" s="2"/>
      <c r="HO608" s="2"/>
      <c r="HP608" s="2"/>
      <c r="HQ608" s="2"/>
      <c r="HR608" s="2"/>
      <c r="HS608" s="2"/>
      <c r="HT608" s="2"/>
      <c r="HU608" s="2"/>
      <c r="HV608" s="2"/>
      <c r="HW608" s="2"/>
      <c r="HX608" s="2"/>
      <c r="HY608" s="2"/>
      <c r="HZ608" s="2"/>
      <c r="IA608" s="2"/>
      <c r="IB608" s="2"/>
      <c r="IC608" s="2"/>
      <c r="ID608" s="2"/>
      <c r="IE608" s="2"/>
      <c r="IF608" s="2"/>
      <c r="IG608" s="2"/>
      <c r="IH608" s="2"/>
      <c r="II608" s="2"/>
      <c r="IJ608" s="2"/>
      <c r="IK608" s="2"/>
      <c r="IL608" s="2"/>
      <c r="IM608" s="2"/>
      <c r="IN608" s="2"/>
      <c r="IO608" s="2"/>
      <c r="IP608" s="2"/>
      <c r="IQ608" s="2"/>
      <c r="IR608" s="2"/>
      <c r="IS608" s="2"/>
      <c r="IT608" s="2"/>
      <c r="IU608" s="2"/>
      <c r="IV608" s="2"/>
    </row>
    <row r="609" spans="1:256" ht="45" customHeight="1" thickBot="1" x14ac:dyDescent="0.55000000000000004">
      <c r="B609" s="23"/>
      <c r="C609" s="409" t="s">
        <v>699</v>
      </c>
      <c r="D609" s="410" t="s">
        <v>700</v>
      </c>
      <c r="E609" s="409"/>
      <c r="F609" s="410" t="s">
        <v>700</v>
      </c>
      <c r="G609" s="184"/>
      <c r="H609" s="153"/>
      <c r="I609" s="185">
        <v>5700</v>
      </c>
      <c r="J609" s="185">
        <v>6200</v>
      </c>
      <c r="K609" s="185"/>
      <c r="L609" s="185"/>
      <c r="M609" s="185"/>
      <c r="N609" s="153"/>
      <c r="O609" s="153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  <c r="BI609" s="2"/>
      <c r="BJ609" s="2"/>
      <c r="BK609" s="2"/>
      <c r="BL609" s="2"/>
      <c r="BM609" s="2"/>
      <c r="BN609" s="2"/>
      <c r="BO609" s="2"/>
      <c r="BP609" s="2"/>
      <c r="BQ609" s="2"/>
      <c r="BR609" s="2"/>
      <c r="BS609" s="2"/>
      <c r="BT609" s="2"/>
      <c r="BU609" s="2"/>
      <c r="BV609" s="2"/>
      <c r="BW609" s="2"/>
      <c r="BX609" s="2"/>
      <c r="BY609" s="2"/>
      <c r="BZ609" s="2"/>
      <c r="CA609" s="2"/>
      <c r="CB609" s="2"/>
      <c r="CC609" s="2"/>
      <c r="CD609" s="2"/>
      <c r="CE609" s="2"/>
      <c r="CF609" s="2"/>
      <c r="CG609" s="2"/>
      <c r="CH609" s="2"/>
      <c r="CI609" s="2"/>
      <c r="CJ609" s="2"/>
      <c r="CK609" s="2"/>
      <c r="CL609" s="2"/>
      <c r="CM609" s="2"/>
      <c r="CN609" s="2"/>
      <c r="CO609" s="2"/>
      <c r="CP609" s="2"/>
      <c r="CQ609" s="2"/>
      <c r="CR609" s="2"/>
      <c r="CS609" s="2"/>
      <c r="CT609" s="2"/>
      <c r="CU609" s="2"/>
      <c r="CV609" s="2"/>
      <c r="CW609" s="2"/>
      <c r="CX609" s="2"/>
      <c r="CY609" s="2"/>
      <c r="CZ609" s="2"/>
      <c r="DA609" s="2"/>
      <c r="DB609" s="2"/>
      <c r="DC609" s="2"/>
      <c r="DD609" s="2"/>
      <c r="DE609" s="2"/>
      <c r="DF609" s="2"/>
      <c r="DG609" s="2"/>
      <c r="DH609" s="2"/>
      <c r="DI609" s="2"/>
      <c r="DJ609" s="2"/>
      <c r="DK609" s="2"/>
      <c r="DL609" s="2"/>
      <c r="DM609" s="2"/>
      <c r="DN609" s="2"/>
      <c r="DO609" s="2"/>
      <c r="DP609" s="2"/>
      <c r="DQ609" s="2"/>
      <c r="DR609" s="2"/>
      <c r="DS609" s="2"/>
      <c r="DT609" s="2"/>
      <c r="DU609" s="2"/>
      <c r="DV609" s="2"/>
      <c r="DW609" s="2"/>
      <c r="DX609" s="2"/>
      <c r="DY609" s="2"/>
      <c r="DZ609" s="2"/>
      <c r="EA609" s="2"/>
      <c r="EB609" s="2"/>
      <c r="EC609" s="2"/>
      <c r="ED609" s="2"/>
      <c r="EE609" s="2"/>
      <c r="EF609" s="2"/>
      <c r="EG609" s="2"/>
      <c r="EH609" s="2"/>
      <c r="EI609" s="2"/>
      <c r="EJ609" s="2"/>
      <c r="EK609" s="2"/>
      <c r="EL609" s="2"/>
      <c r="EM609" s="2"/>
      <c r="EN609" s="2"/>
      <c r="EO609" s="2"/>
      <c r="EP609" s="2"/>
      <c r="EQ609" s="2"/>
      <c r="ER609" s="2"/>
      <c r="ES609" s="2"/>
      <c r="ET609" s="2"/>
      <c r="EU609" s="2"/>
      <c r="EV609" s="2"/>
      <c r="EW609" s="2"/>
      <c r="EX609" s="2"/>
      <c r="EY609" s="2"/>
      <c r="EZ609" s="2"/>
      <c r="FA609" s="2"/>
      <c r="FB609" s="2"/>
      <c r="FC609" s="2"/>
      <c r="FD609" s="2"/>
      <c r="FE609" s="2"/>
      <c r="FF609" s="2"/>
      <c r="FG609" s="2"/>
      <c r="FH609" s="2"/>
      <c r="FI609" s="2"/>
      <c r="FJ609" s="2"/>
      <c r="FK609" s="2"/>
      <c r="FL609" s="2"/>
      <c r="FM609" s="2"/>
      <c r="FN609" s="2"/>
      <c r="FO609" s="2"/>
      <c r="FP609" s="2"/>
      <c r="FQ609" s="2"/>
      <c r="FR609" s="2"/>
      <c r="FS609" s="2"/>
      <c r="FT609" s="2"/>
      <c r="FU609" s="2"/>
      <c r="FV609" s="2"/>
      <c r="FW609" s="2"/>
      <c r="FX609" s="2"/>
      <c r="FY609" s="2"/>
      <c r="FZ609" s="2"/>
      <c r="GA609" s="2"/>
      <c r="GB609" s="2"/>
      <c r="GC609" s="2"/>
      <c r="GD609" s="2"/>
      <c r="GE609" s="2"/>
      <c r="GF609" s="2"/>
      <c r="GG609" s="2"/>
      <c r="GH609" s="2"/>
      <c r="GI609" s="2"/>
      <c r="GJ609" s="2"/>
      <c r="GK609" s="2"/>
      <c r="GL609" s="2"/>
      <c r="GM609" s="2"/>
      <c r="GN609" s="2"/>
      <c r="GO609" s="2"/>
      <c r="GP609" s="2"/>
      <c r="GQ609" s="2"/>
      <c r="GR609" s="2"/>
      <c r="GS609" s="2"/>
      <c r="GT609" s="2"/>
      <c r="GU609" s="2"/>
      <c r="GV609" s="2"/>
      <c r="GW609" s="2"/>
      <c r="GX609" s="2"/>
      <c r="GY609" s="2"/>
      <c r="GZ609" s="2"/>
      <c r="HA609" s="2"/>
      <c r="HB609" s="2"/>
      <c r="HC609" s="2"/>
      <c r="HD609" s="2"/>
      <c r="HE609" s="2"/>
      <c r="HF609" s="2"/>
      <c r="HG609" s="2"/>
      <c r="HH609" s="2"/>
      <c r="HI609" s="2"/>
      <c r="HJ609" s="2"/>
      <c r="HK609" s="2"/>
      <c r="HL609" s="2"/>
      <c r="HM609" s="2"/>
      <c r="HN609" s="2"/>
      <c r="HO609" s="2"/>
      <c r="HP609" s="2"/>
      <c r="HQ609" s="2"/>
      <c r="HR609" s="2"/>
      <c r="HS609" s="2"/>
      <c r="HT609" s="2"/>
      <c r="HU609" s="2"/>
      <c r="HV609" s="2"/>
      <c r="HW609" s="2"/>
      <c r="HX609" s="2"/>
      <c r="HY609" s="2"/>
      <c r="HZ609" s="2"/>
      <c r="IA609" s="2"/>
      <c r="IB609" s="2"/>
      <c r="IC609" s="2"/>
      <c r="ID609" s="2"/>
      <c r="IE609" s="2"/>
      <c r="IF609" s="2"/>
      <c r="IG609" s="2"/>
      <c r="IH609" s="2"/>
      <c r="II609" s="2"/>
      <c r="IJ609" s="2"/>
      <c r="IK609" s="2"/>
      <c r="IL609" s="2"/>
      <c r="IM609" s="2"/>
      <c r="IN609" s="2"/>
      <c r="IO609" s="2"/>
      <c r="IP609" s="2"/>
      <c r="IQ609" s="2"/>
      <c r="IR609" s="2"/>
      <c r="IS609" s="2"/>
      <c r="IT609" s="2"/>
      <c r="IU609" s="2"/>
      <c r="IV609" s="2"/>
    </row>
    <row r="610" spans="1:256" ht="45" customHeight="1" thickTop="1" thickBot="1" x14ac:dyDescent="0.55000000000000004">
      <c r="B610" s="29"/>
      <c r="C610" s="503" t="s">
        <v>7</v>
      </c>
      <c r="D610" s="505" t="s">
        <v>8</v>
      </c>
      <c r="E610" s="507"/>
      <c r="F610" s="503" t="s">
        <v>9</v>
      </c>
      <c r="G610" s="509" t="s">
        <v>10</v>
      </c>
      <c r="H610" s="510"/>
      <c r="I610" s="498" t="s">
        <v>2</v>
      </c>
      <c r="J610" s="499"/>
      <c r="K610" s="499"/>
      <c r="L610" s="500"/>
      <c r="M610" s="490" t="s">
        <v>3</v>
      </c>
      <c r="N610" s="30"/>
      <c r="O610" s="31"/>
      <c r="P610" s="2"/>
      <c r="Q610" s="23"/>
      <c r="R610" s="23"/>
      <c r="S610" s="23"/>
      <c r="T610" s="23"/>
      <c r="U610" s="23"/>
      <c r="V610" s="23"/>
      <c r="W610" s="23"/>
      <c r="X610" s="23"/>
      <c r="Y610" s="23"/>
      <c r="Z610" s="23"/>
      <c r="AA610" s="23"/>
      <c r="AB610" s="23"/>
      <c r="AC610" s="23"/>
      <c r="AD610" s="23"/>
      <c r="AE610" s="23"/>
      <c r="AF610" s="23"/>
      <c r="AG610" s="23"/>
      <c r="AH610" s="23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  <c r="BI610" s="2"/>
      <c r="BJ610" s="2"/>
      <c r="BK610" s="2"/>
      <c r="BL610" s="2"/>
      <c r="BM610" s="2"/>
      <c r="BN610" s="2"/>
      <c r="BO610" s="2"/>
      <c r="BP610" s="2"/>
      <c r="BQ610" s="2"/>
      <c r="BR610" s="2"/>
      <c r="BS610" s="2"/>
      <c r="BT610" s="2"/>
      <c r="BU610" s="2"/>
      <c r="BV610" s="2"/>
      <c r="BW610" s="2"/>
      <c r="BX610" s="2"/>
      <c r="BY610" s="2"/>
      <c r="BZ610" s="2"/>
      <c r="CA610" s="2"/>
      <c r="CB610" s="2"/>
      <c r="CC610" s="2"/>
      <c r="CD610" s="2"/>
      <c r="CE610" s="2"/>
      <c r="CF610" s="2"/>
      <c r="CG610" s="2"/>
      <c r="CH610" s="2"/>
      <c r="CI610" s="2"/>
      <c r="CJ610" s="2"/>
      <c r="CK610" s="2"/>
      <c r="CL610" s="2"/>
      <c r="CM610" s="2"/>
      <c r="CN610" s="2"/>
      <c r="CO610" s="2"/>
      <c r="CP610" s="2"/>
      <c r="CQ610" s="2"/>
      <c r="CR610" s="2"/>
      <c r="CS610" s="2"/>
      <c r="CT610" s="2"/>
      <c r="CU610" s="2"/>
      <c r="CV610" s="2"/>
      <c r="CW610" s="2"/>
      <c r="CX610" s="2"/>
      <c r="CY610" s="2"/>
      <c r="CZ610" s="2"/>
      <c r="DA610" s="2"/>
      <c r="DB610" s="2"/>
      <c r="DC610" s="2"/>
      <c r="DD610" s="2"/>
      <c r="DE610" s="2"/>
      <c r="DF610" s="2"/>
      <c r="DG610" s="2"/>
      <c r="DH610" s="2"/>
      <c r="DI610" s="2"/>
      <c r="DJ610" s="2"/>
      <c r="DK610" s="2"/>
      <c r="DL610" s="2"/>
      <c r="DM610" s="2"/>
      <c r="DN610" s="2"/>
      <c r="DO610" s="2"/>
      <c r="DP610" s="2"/>
      <c r="DQ610" s="2"/>
      <c r="DR610" s="2"/>
      <c r="DS610" s="2"/>
      <c r="DT610" s="2"/>
      <c r="DU610" s="2"/>
      <c r="DV610" s="2"/>
      <c r="DW610" s="2"/>
      <c r="DX610" s="2"/>
      <c r="DY610" s="2"/>
      <c r="DZ610" s="2"/>
      <c r="EA610" s="2"/>
      <c r="EB610" s="2"/>
      <c r="EC610" s="2"/>
      <c r="ED610" s="2"/>
      <c r="EE610" s="2"/>
      <c r="EF610" s="2"/>
      <c r="EG610" s="2"/>
      <c r="EH610" s="2"/>
      <c r="EI610" s="2"/>
      <c r="EJ610" s="2"/>
      <c r="EK610" s="2"/>
      <c r="EL610" s="2"/>
      <c r="EM610" s="2"/>
      <c r="EN610" s="2"/>
      <c r="EO610" s="2"/>
      <c r="EP610" s="2"/>
      <c r="EQ610" s="2"/>
      <c r="ER610" s="2"/>
      <c r="ES610" s="2"/>
      <c r="ET610" s="2"/>
      <c r="EU610" s="2"/>
      <c r="EV610" s="2"/>
      <c r="EW610" s="2"/>
      <c r="EX610" s="2"/>
      <c r="EY610" s="2"/>
      <c r="EZ610" s="2"/>
      <c r="FA610" s="2"/>
      <c r="FB610" s="2"/>
      <c r="FC610" s="2"/>
      <c r="FD610" s="2"/>
      <c r="FE610" s="2"/>
      <c r="FF610" s="2"/>
      <c r="FG610" s="2"/>
      <c r="FH610" s="2"/>
      <c r="FI610" s="2"/>
      <c r="FJ610" s="2"/>
      <c r="FK610" s="2"/>
      <c r="FL610" s="2"/>
      <c r="FM610" s="2"/>
      <c r="FN610" s="2"/>
      <c r="FO610" s="2"/>
      <c r="FP610" s="2"/>
      <c r="FQ610" s="2"/>
      <c r="FR610" s="2"/>
      <c r="FS610" s="2"/>
      <c r="FT610" s="2"/>
      <c r="FU610" s="2"/>
      <c r="FV610" s="2"/>
      <c r="FW610" s="2"/>
      <c r="FX610" s="2"/>
      <c r="FY610" s="2"/>
      <c r="FZ610" s="2"/>
      <c r="GA610" s="2"/>
      <c r="GB610" s="2"/>
      <c r="GC610" s="2"/>
      <c r="GD610" s="2"/>
      <c r="GE610" s="2"/>
      <c r="GF610" s="2"/>
      <c r="GG610" s="2"/>
      <c r="GH610" s="2"/>
      <c r="GI610" s="2"/>
      <c r="GJ610" s="2"/>
      <c r="GK610" s="2"/>
      <c r="GL610" s="2"/>
      <c r="GM610" s="2"/>
      <c r="GN610" s="2"/>
      <c r="GO610" s="2"/>
      <c r="GP610" s="2"/>
      <c r="GQ610" s="2"/>
      <c r="GR610" s="2"/>
      <c r="GS610" s="2"/>
      <c r="GT610" s="2"/>
      <c r="GU610" s="2"/>
      <c r="GV610" s="2"/>
      <c r="GW610" s="2"/>
      <c r="GX610" s="2"/>
      <c r="GY610" s="2"/>
      <c r="GZ610" s="2"/>
      <c r="HA610" s="2"/>
      <c r="HB610" s="2"/>
      <c r="HC610" s="2"/>
      <c r="HD610" s="2"/>
      <c r="HE610" s="2"/>
      <c r="HF610" s="2"/>
      <c r="HG610" s="2"/>
      <c r="HH610" s="2"/>
      <c r="HI610" s="2"/>
      <c r="HJ610" s="2"/>
      <c r="HK610" s="2"/>
      <c r="HL610" s="2"/>
      <c r="HM610" s="2"/>
      <c r="HN610" s="2"/>
      <c r="HO610" s="2"/>
      <c r="HP610" s="2"/>
      <c r="HQ610" s="2"/>
      <c r="HR610" s="2"/>
      <c r="HS610" s="2"/>
      <c r="HT610" s="2"/>
      <c r="HU610" s="2"/>
      <c r="HV610" s="2"/>
      <c r="HW610" s="2"/>
      <c r="HX610" s="2"/>
      <c r="HY610" s="2"/>
      <c r="HZ610" s="2"/>
      <c r="IA610" s="2"/>
      <c r="IB610" s="2"/>
      <c r="IC610" s="2"/>
      <c r="ID610" s="2"/>
      <c r="IE610" s="2"/>
      <c r="IF610" s="2"/>
      <c r="IG610" s="2"/>
      <c r="IH610" s="2"/>
      <c r="II610" s="2"/>
      <c r="IJ610" s="2"/>
      <c r="IK610" s="2"/>
      <c r="IL610" s="2"/>
      <c r="IM610" s="2"/>
      <c r="IN610" s="2"/>
      <c r="IO610" s="2"/>
      <c r="IP610" s="2"/>
      <c r="IQ610" s="2"/>
      <c r="IR610" s="2"/>
      <c r="IS610" s="2"/>
      <c r="IT610" s="2"/>
      <c r="IU610" s="2"/>
      <c r="IV610" s="2"/>
    </row>
    <row r="611" spans="1:256" ht="45" customHeight="1" thickTop="1" thickBot="1" x14ac:dyDescent="0.55000000000000004">
      <c r="A611" s="32"/>
      <c r="B611" s="29"/>
      <c r="C611" s="504"/>
      <c r="D611" s="506"/>
      <c r="E611" s="508"/>
      <c r="F611" s="504"/>
      <c r="G611" s="33">
        <v>2020</v>
      </c>
      <c r="H611" s="34">
        <v>2021</v>
      </c>
      <c r="I611" s="35">
        <v>2020</v>
      </c>
      <c r="J611" s="15">
        <v>2021</v>
      </c>
      <c r="K611" s="15" t="s">
        <v>5</v>
      </c>
      <c r="L611" s="15" t="s">
        <v>6</v>
      </c>
      <c r="M611" s="491"/>
      <c r="N611" s="36"/>
      <c r="O611" s="37"/>
      <c r="P611" s="2"/>
      <c r="Q611" s="23"/>
      <c r="R611" s="23"/>
      <c r="S611" s="23"/>
      <c r="T611" s="23"/>
      <c r="U611" s="23"/>
      <c r="V611" s="23"/>
      <c r="W611" s="23"/>
      <c r="X611" s="23"/>
      <c r="Y611" s="23"/>
      <c r="Z611" s="23"/>
      <c r="AA611" s="23"/>
      <c r="AB611" s="23"/>
      <c r="AC611" s="23"/>
      <c r="AD611" s="23"/>
      <c r="AE611" s="23"/>
      <c r="AF611" s="23"/>
      <c r="AG611" s="23"/>
      <c r="AH611" s="23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  <c r="BI611" s="2"/>
      <c r="BJ611" s="2"/>
      <c r="BK611" s="2"/>
      <c r="BL611" s="2"/>
      <c r="BM611" s="2"/>
      <c r="BN611" s="2"/>
      <c r="BO611" s="2"/>
      <c r="BP611" s="2"/>
      <c r="BQ611" s="2"/>
      <c r="BR611" s="2"/>
      <c r="BS611" s="2"/>
      <c r="BT611" s="2"/>
      <c r="BU611" s="2"/>
      <c r="BV611" s="2"/>
      <c r="BW611" s="2"/>
      <c r="BX611" s="2"/>
      <c r="BY611" s="2"/>
      <c r="BZ611" s="2"/>
      <c r="CA611" s="2"/>
      <c r="CB611" s="2"/>
      <c r="CC611" s="2"/>
      <c r="CD611" s="2"/>
      <c r="CE611" s="2"/>
      <c r="CF611" s="2"/>
      <c r="CG611" s="2"/>
      <c r="CH611" s="2"/>
      <c r="CI611" s="2"/>
      <c r="CJ611" s="2"/>
      <c r="CK611" s="2"/>
      <c r="CL611" s="2"/>
      <c r="CM611" s="2"/>
      <c r="CN611" s="2"/>
      <c r="CO611" s="2"/>
      <c r="CP611" s="2"/>
      <c r="CQ611" s="2"/>
      <c r="CR611" s="2"/>
      <c r="CS611" s="2"/>
      <c r="CT611" s="2"/>
      <c r="CU611" s="2"/>
      <c r="CV611" s="2"/>
      <c r="CW611" s="2"/>
      <c r="CX611" s="2"/>
      <c r="CY611" s="2"/>
      <c r="CZ611" s="2"/>
      <c r="DA611" s="2"/>
      <c r="DB611" s="2"/>
      <c r="DC611" s="2"/>
      <c r="DD611" s="2"/>
      <c r="DE611" s="2"/>
      <c r="DF611" s="2"/>
      <c r="DG611" s="2"/>
      <c r="DH611" s="2"/>
      <c r="DI611" s="2"/>
      <c r="DJ611" s="2"/>
      <c r="DK611" s="2"/>
      <c r="DL611" s="2"/>
      <c r="DM611" s="2"/>
      <c r="DN611" s="2"/>
      <c r="DO611" s="2"/>
      <c r="DP611" s="2"/>
      <c r="DQ611" s="2"/>
      <c r="DR611" s="2"/>
      <c r="DS611" s="2"/>
      <c r="DT611" s="2"/>
      <c r="DU611" s="2"/>
      <c r="DV611" s="2"/>
      <c r="DW611" s="2"/>
      <c r="DX611" s="2"/>
      <c r="DY611" s="2"/>
      <c r="DZ611" s="2"/>
      <c r="EA611" s="2"/>
      <c r="EB611" s="2"/>
      <c r="EC611" s="2"/>
      <c r="ED611" s="2"/>
      <c r="EE611" s="2"/>
      <c r="EF611" s="2"/>
      <c r="EG611" s="2"/>
      <c r="EH611" s="2"/>
      <c r="EI611" s="2"/>
      <c r="EJ611" s="2"/>
      <c r="EK611" s="2"/>
      <c r="EL611" s="2"/>
      <c r="EM611" s="2"/>
      <c r="EN611" s="2"/>
      <c r="EO611" s="2"/>
      <c r="EP611" s="2"/>
      <c r="EQ611" s="2"/>
      <c r="ER611" s="2"/>
      <c r="ES611" s="2"/>
      <c r="ET611" s="2"/>
      <c r="EU611" s="2"/>
      <c r="EV611" s="2"/>
      <c r="EW611" s="2"/>
      <c r="EX611" s="2"/>
      <c r="EY611" s="2"/>
      <c r="EZ611" s="2"/>
      <c r="FA611" s="2"/>
      <c r="FB611" s="2"/>
      <c r="FC611" s="2"/>
      <c r="FD611" s="2"/>
      <c r="FE611" s="2"/>
      <c r="FF611" s="2"/>
      <c r="FG611" s="2"/>
      <c r="FH611" s="2"/>
      <c r="FI611" s="2"/>
      <c r="FJ611" s="2"/>
      <c r="FK611" s="2"/>
      <c r="FL611" s="2"/>
      <c r="FM611" s="2"/>
      <c r="FN611" s="2"/>
      <c r="FO611" s="2"/>
      <c r="FP611" s="2"/>
      <c r="FQ611" s="2"/>
      <c r="FR611" s="2"/>
      <c r="FS611" s="2"/>
      <c r="FT611" s="2"/>
      <c r="FU611" s="2"/>
      <c r="FV611" s="2"/>
      <c r="FW611" s="2"/>
      <c r="FX611" s="2"/>
      <c r="FY611" s="2"/>
      <c r="FZ611" s="2"/>
      <c r="GA611" s="2"/>
      <c r="GB611" s="2"/>
      <c r="GC611" s="2"/>
      <c r="GD611" s="2"/>
      <c r="GE611" s="2"/>
      <c r="GF611" s="2"/>
      <c r="GG611" s="2"/>
      <c r="GH611" s="2"/>
      <c r="GI611" s="2"/>
      <c r="GJ611" s="2"/>
      <c r="GK611" s="2"/>
      <c r="GL611" s="2"/>
      <c r="GM611" s="2"/>
      <c r="GN611" s="2"/>
      <c r="GO611" s="2"/>
      <c r="GP611" s="2"/>
      <c r="GQ611" s="2"/>
      <c r="GR611" s="2"/>
      <c r="GS611" s="2"/>
      <c r="GT611" s="2"/>
      <c r="GU611" s="2"/>
      <c r="GV611" s="2"/>
      <c r="GW611" s="2"/>
      <c r="GX611" s="2"/>
      <c r="GY611" s="2"/>
      <c r="GZ611" s="2"/>
      <c r="HA611" s="2"/>
      <c r="HB611" s="2"/>
      <c r="HC611" s="2"/>
      <c r="HD611" s="2"/>
      <c r="HE611" s="2"/>
      <c r="HF611" s="2"/>
      <c r="HG611" s="2"/>
      <c r="HH611" s="2"/>
      <c r="HI611" s="2"/>
      <c r="HJ611" s="2"/>
      <c r="HK611" s="2"/>
      <c r="HL611" s="2"/>
      <c r="HM611" s="2"/>
      <c r="HN611" s="2"/>
      <c r="HO611" s="2"/>
      <c r="HP611" s="2"/>
      <c r="HQ611" s="2"/>
      <c r="HR611" s="2"/>
      <c r="HS611" s="2"/>
      <c r="HT611" s="2"/>
      <c r="HU611" s="2"/>
      <c r="HV611" s="2"/>
      <c r="HW611" s="2"/>
      <c r="HX611" s="2"/>
      <c r="HY611" s="2"/>
      <c r="HZ611" s="2"/>
      <c r="IA611" s="2"/>
      <c r="IB611" s="2"/>
      <c r="IC611" s="2"/>
      <c r="ID611" s="2"/>
      <c r="IE611" s="2"/>
      <c r="IF611" s="2"/>
      <c r="IG611" s="2"/>
      <c r="IH611" s="2"/>
      <c r="II611" s="2"/>
      <c r="IJ611" s="2"/>
      <c r="IK611" s="2"/>
      <c r="IL611" s="2"/>
      <c r="IM611" s="2"/>
      <c r="IN611" s="2"/>
      <c r="IO611" s="2"/>
      <c r="IP611" s="2"/>
      <c r="IQ611" s="2"/>
      <c r="IR611" s="2"/>
      <c r="IS611" s="2"/>
      <c r="IT611" s="2"/>
      <c r="IU611" s="2"/>
      <c r="IV611" s="2"/>
    </row>
    <row r="612" spans="1:256" ht="45" customHeight="1" thickTop="1" thickBot="1" x14ac:dyDescent="0.55000000000000004">
      <c r="B612" s="29"/>
      <c r="C612" s="157" t="s">
        <v>701</v>
      </c>
      <c r="D612" s="158" t="s">
        <v>702</v>
      </c>
      <c r="E612" s="157"/>
      <c r="F612" s="158"/>
      <c r="G612" s="160"/>
      <c r="H612" s="160"/>
      <c r="I612" s="160">
        <f>I613</f>
        <v>68000</v>
      </c>
      <c r="J612" s="160">
        <f>J613</f>
        <v>84400</v>
      </c>
      <c r="K612" s="160">
        <f t="shared" ref="K612:M612" si="59">K613</f>
        <v>0</v>
      </c>
      <c r="L612" s="160">
        <f t="shared" si="59"/>
        <v>0</v>
      </c>
      <c r="M612" s="160">
        <f t="shared" si="59"/>
        <v>0</v>
      </c>
      <c r="N612" s="160"/>
      <c r="O612" s="160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  <c r="BF612" s="2"/>
      <c r="BG612" s="2"/>
      <c r="BH612" s="2"/>
      <c r="BI612" s="2"/>
      <c r="BJ612" s="2"/>
      <c r="BK612" s="2"/>
      <c r="BL612" s="2"/>
      <c r="BM612" s="2"/>
      <c r="BN612" s="2"/>
      <c r="BO612" s="2"/>
      <c r="BP612" s="2"/>
      <c r="BQ612" s="2"/>
      <c r="BR612" s="2"/>
      <c r="BS612" s="2"/>
      <c r="BT612" s="2"/>
      <c r="BU612" s="2"/>
      <c r="BV612" s="2"/>
      <c r="BW612" s="2"/>
      <c r="BX612" s="2"/>
      <c r="BY612" s="2"/>
      <c r="BZ612" s="2"/>
      <c r="CA612" s="2"/>
      <c r="CB612" s="2"/>
      <c r="CC612" s="2"/>
      <c r="CD612" s="2"/>
      <c r="CE612" s="2"/>
      <c r="CF612" s="2"/>
      <c r="CG612" s="2"/>
      <c r="CH612" s="2"/>
      <c r="CI612" s="2"/>
      <c r="CJ612" s="2"/>
      <c r="CK612" s="2"/>
      <c r="CL612" s="2"/>
      <c r="CM612" s="2"/>
      <c r="CN612" s="2"/>
      <c r="CO612" s="2"/>
      <c r="CP612" s="2"/>
      <c r="CQ612" s="2"/>
      <c r="CR612" s="2"/>
      <c r="CS612" s="2"/>
      <c r="CT612" s="2"/>
      <c r="CU612" s="2"/>
      <c r="CV612" s="2"/>
      <c r="CW612" s="2"/>
      <c r="CX612" s="2"/>
      <c r="CY612" s="2"/>
      <c r="CZ612" s="2"/>
      <c r="DA612" s="2"/>
      <c r="DB612" s="2"/>
      <c r="DC612" s="2"/>
      <c r="DD612" s="2"/>
      <c r="DE612" s="2"/>
      <c r="DF612" s="2"/>
      <c r="DG612" s="2"/>
      <c r="DH612" s="2"/>
      <c r="DI612" s="2"/>
      <c r="DJ612" s="2"/>
      <c r="DK612" s="2"/>
      <c r="DL612" s="2"/>
      <c r="DM612" s="2"/>
      <c r="DN612" s="2"/>
      <c r="DO612" s="2"/>
      <c r="DP612" s="2"/>
      <c r="DQ612" s="2"/>
      <c r="DR612" s="2"/>
      <c r="DS612" s="2"/>
      <c r="DT612" s="2"/>
      <c r="DU612" s="2"/>
      <c r="DV612" s="2"/>
      <c r="DW612" s="2"/>
      <c r="DX612" s="2"/>
      <c r="DY612" s="2"/>
      <c r="DZ612" s="2"/>
      <c r="EA612" s="2"/>
      <c r="EB612" s="2"/>
      <c r="EC612" s="2"/>
      <c r="ED612" s="2"/>
      <c r="EE612" s="2"/>
      <c r="EF612" s="2"/>
      <c r="EG612" s="2"/>
      <c r="EH612" s="2"/>
      <c r="EI612" s="2"/>
      <c r="EJ612" s="2"/>
      <c r="EK612" s="2"/>
      <c r="EL612" s="2"/>
      <c r="EM612" s="2"/>
      <c r="EN612" s="2"/>
      <c r="EO612" s="2"/>
      <c r="EP612" s="2"/>
      <c r="EQ612" s="2"/>
      <c r="ER612" s="2"/>
      <c r="ES612" s="2"/>
      <c r="ET612" s="2"/>
      <c r="EU612" s="2"/>
      <c r="EV612" s="2"/>
      <c r="EW612" s="2"/>
      <c r="EX612" s="2"/>
      <c r="EY612" s="2"/>
      <c r="EZ612" s="2"/>
      <c r="FA612" s="2"/>
      <c r="FB612" s="2"/>
      <c r="FC612" s="2"/>
      <c r="FD612" s="2"/>
      <c r="FE612" s="2"/>
      <c r="FF612" s="2"/>
      <c r="FG612" s="2"/>
      <c r="FH612" s="2"/>
      <c r="FI612" s="2"/>
      <c r="FJ612" s="2"/>
      <c r="FK612" s="2"/>
      <c r="FL612" s="2"/>
      <c r="FM612" s="2"/>
      <c r="FN612" s="2"/>
      <c r="FO612" s="2"/>
      <c r="FP612" s="2"/>
      <c r="FQ612" s="2"/>
      <c r="FR612" s="2"/>
      <c r="FS612" s="2"/>
      <c r="FT612" s="2"/>
      <c r="FU612" s="2"/>
      <c r="FV612" s="2"/>
      <c r="FW612" s="2"/>
      <c r="FX612" s="2"/>
      <c r="FY612" s="2"/>
      <c r="FZ612" s="2"/>
      <c r="GA612" s="2"/>
      <c r="GB612" s="2"/>
      <c r="GC612" s="2"/>
      <c r="GD612" s="2"/>
      <c r="GE612" s="2"/>
      <c r="GF612" s="2"/>
      <c r="GG612" s="2"/>
      <c r="GH612" s="2"/>
      <c r="GI612" s="2"/>
      <c r="GJ612" s="2"/>
      <c r="GK612" s="2"/>
      <c r="GL612" s="2"/>
      <c r="GM612" s="2"/>
      <c r="GN612" s="2"/>
      <c r="GO612" s="2"/>
      <c r="GP612" s="2"/>
      <c r="GQ612" s="2"/>
      <c r="GR612" s="2"/>
      <c r="GS612" s="2"/>
      <c r="GT612" s="2"/>
      <c r="GU612" s="2"/>
      <c r="GV612" s="2"/>
      <c r="GW612" s="2"/>
      <c r="GX612" s="2"/>
      <c r="GY612" s="2"/>
      <c r="GZ612" s="2"/>
      <c r="HA612" s="2"/>
      <c r="HB612" s="2"/>
      <c r="HC612" s="2"/>
      <c r="HD612" s="2"/>
      <c r="HE612" s="2"/>
      <c r="HF612" s="2"/>
      <c r="HG612" s="2"/>
      <c r="HH612" s="2"/>
      <c r="HI612" s="2"/>
      <c r="HJ612" s="2"/>
      <c r="HK612" s="2"/>
      <c r="HL612" s="2"/>
      <c r="HM612" s="2"/>
      <c r="HN612" s="2"/>
      <c r="HO612" s="2"/>
      <c r="HP612" s="2"/>
      <c r="HQ612" s="2"/>
      <c r="HR612" s="2"/>
      <c r="HS612" s="2"/>
      <c r="HT612" s="2"/>
      <c r="HU612" s="2"/>
      <c r="HV612" s="2"/>
      <c r="HW612" s="2"/>
      <c r="HX612" s="2"/>
      <c r="HY612" s="2"/>
      <c r="HZ612" s="2"/>
      <c r="IA612" s="2"/>
      <c r="IB612" s="2"/>
      <c r="IC612" s="2"/>
      <c r="ID612" s="2"/>
      <c r="IE612" s="2"/>
      <c r="IF612" s="2"/>
      <c r="IG612" s="2"/>
      <c r="IH612" s="2"/>
      <c r="II612" s="2"/>
      <c r="IJ612" s="2"/>
      <c r="IK612" s="2"/>
      <c r="IL612" s="2"/>
      <c r="IM612" s="2"/>
      <c r="IN612" s="2"/>
      <c r="IO612" s="2"/>
      <c r="IP612" s="2"/>
      <c r="IQ612" s="2"/>
      <c r="IR612" s="2"/>
      <c r="IS612" s="2"/>
      <c r="IT612" s="2"/>
      <c r="IU612" s="2"/>
      <c r="IV612" s="2"/>
    </row>
    <row r="613" spans="1:256" ht="45" customHeight="1" thickTop="1" x14ac:dyDescent="0.5">
      <c r="B613" s="29"/>
      <c r="C613" s="179" t="s">
        <v>703</v>
      </c>
      <c r="D613" s="192" t="s">
        <v>704</v>
      </c>
      <c r="E613" s="179"/>
      <c r="F613" s="181" t="s">
        <v>705</v>
      </c>
      <c r="G613" s="380"/>
      <c r="H613" s="53"/>
      <c r="I613" s="53">
        <f>SUM(I614:I623)</f>
        <v>68000</v>
      </c>
      <c r="J613" s="53">
        <f>SUM(J614:J623)</f>
        <v>84400</v>
      </c>
      <c r="K613" s="53">
        <f>SUM(K614:K623)</f>
        <v>0</v>
      </c>
      <c r="L613" s="53"/>
      <c r="M613" s="53"/>
      <c r="N613" s="53"/>
      <c r="O613" s="53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  <c r="BG613" s="2"/>
      <c r="BH613" s="2"/>
      <c r="BI613" s="2"/>
      <c r="BJ613" s="2"/>
      <c r="BK613" s="2"/>
      <c r="BL613" s="2"/>
      <c r="BM613" s="2"/>
      <c r="BN613" s="2"/>
      <c r="BO613" s="2"/>
      <c r="BP613" s="2"/>
      <c r="BQ613" s="2"/>
      <c r="BR613" s="2"/>
      <c r="BS613" s="2"/>
      <c r="BT613" s="2"/>
      <c r="BU613" s="2"/>
      <c r="BV613" s="2"/>
      <c r="BW613" s="2"/>
      <c r="BX613" s="2"/>
      <c r="BY613" s="2"/>
      <c r="BZ613" s="2"/>
      <c r="CA613" s="2"/>
      <c r="CB613" s="2"/>
      <c r="CC613" s="2"/>
      <c r="CD613" s="2"/>
      <c r="CE613" s="2"/>
      <c r="CF613" s="2"/>
      <c r="CG613" s="2"/>
      <c r="CH613" s="2"/>
      <c r="CI613" s="2"/>
      <c r="CJ613" s="2"/>
      <c r="CK613" s="2"/>
      <c r="CL613" s="2"/>
      <c r="CM613" s="2"/>
      <c r="CN613" s="2"/>
      <c r="CO613" s="2"/>
      <c r="CP613" s="2"/>
      <c r="CQ613" s="2"/>
      <c r="CR613" s="2"/>
      <c r="CS613" s="2"/>
      <c r="CT613" s="2"/>
      <c r="CU613" s="2"/>
      <c r="CV613" s="2"/>
      <c r="CW613" s="2"/>
      <c r="CX613" s="2"/>
      <c r="CY613" s="2"/>
      <c r="CZ613" s="2"/>
      <c r="DA613" s="2"/>
      <c r="DB613" s="2"/>
      <c r="DC613" s="2"/>
      <c r="DD613" s="2"/>
      <c r="DE613" s="2"/>
      <c r="DF613" s="2"/>
      <c r="DG613" s="2"/>
      <c r="DH613" s="2"/>
      <c r="DI613" s="2"/>
      <c r="DJ613" s="2"/>
      <c r="DK613" s="2"/>
      <c r="DL613" s="2"/>
      <c r="DM613" s="2"/>
      <c r="DN613" s="2"/>
      <c r="DO613" s="2"/>
      <c r="DP613" s="2"/>
      <c r="DQ613" s="2"/>
      <c r="DR613" s="2"/>
      <c r="DS613" s="2"/>
      <c r="DT613" s="2"/>
      <c r="DU613" s="2"/>
      <c r="DV613" s="2"/>
      <c r="DW613" s="2"/>
      <c r="DX613" s="2"/>
      <c r="DY613" s="2"/>
      <c r="DZ613" s="2"/>
      <c r="EA613" s="2"/>
      <c r="EB613" s="2"/>
      <c r="EC613" s="2"/>
      <c r="ED613" s="2"/>
      <c r="EE613" s="2"/>
      <c r="EF613" s="2"/>
      <c r="EG613" s="2"/>
      <c r="EH613" s="2"/>
      <c r="EI613" s="2"/>
      <c r="EJ613" s="2"/>
      <c r="EK613" s="2"/>
      <c r="EL613" s="2"/>
      <c r="EM613" s="2"/>
      <c r="EN613" s="2"/>
      <c r="EO613" s="2"/>
      <c r="EP613" s="2"/>
      <c r="EQ613" s="2"/>
      <c r="ER613" s="2"/>
      <c r="ES613" s="2"/>
      <c r="ET613" s="2"/>
      <c r="EU613" s="2"/>
      <c r="EV613" s="2"/>
      <c r="EW613" s="2"/>
      <c r="EX613" s="2"/>
      <c r="EY613" s="2"/>
      <c r="EZ613" s="2"/>
      <c r="FA613" s="2"/>
      <c r="FB613" s="2"/>
      <c r="FC613" s="2"/>
      <c r="FD613" s="2"/>
      <c r="FE613" s="2"/>
      <c r="FF613" s="2"/>
      <c r="FG613" s="2"/>
      <c r="FH613" s="2"/>
      <c r="FI613" s="2"/>
      <c r="FJ613" s="2"/>
      <c r="FK613" s="2"/>
      <c r="FL613" s="2"/>
      <c r="FM613" s="2"/>
      <c r="FN613" s="2"/>
      <c r="FO613" s="2"/>
      <c r="FP613" s="2"/>
      <c r="FQ613" s="2"/>
      <c r="FR613" s="2"/>
      <c r="FS613" s="2"/>
      <c r="FT613" s="2"/>
      <c r="FU613" s="2"/>
      <c r="FV613" s="2"/>
      <c r="FW613" s="2"/>
      <c r="FX613" s="2"/>
      <c r="FY613" s="2"/>
      <c r="FZ613" s="2"/>
      <c r="GA613" s="2"/>
      <c r="GB613" s="2"/>
      <c r="GC613" s="2"/>
      <c r="GD613" s="2"/>
      <c r="GE613" s="2"/>
      <c r="GF613" s="2"/>
      <c r="GG613" s="2"/>
      <c r="GH613" s="2"/>
      <c r="GI613" s="2"/>
      <c r="GJ613" s="2"/>
      <c r="GK613" s="2"/>
      <c r="GL613" s="2"/>
      <c r="GM613" s="2"/>
      <c r="GN613" s="2"/>
      <c r="GO613" s="2"/>
      <c r="GP613" s="2"/>
      <c r="GQ613" s="2"/>
      <c r="GR613" s="2"/>
      <c r="GS613" s="2"/>
      <c r="GT613" s="2"/>
      <c r="GU613" s="2"/>
      <c r="GV613" s="2"/>
      <c r="GW613" s="2"/>
      <c r="GX613" s="2"/>
      <c r="GY613" s="2"/>
      <c r="GZ613" s="2"/>
      <c r="HA613" s="2"/>
      <c r="HB613" s="2"/>
      <c r="HC613" s="2"/>
      <c r="HD613" s="2"/>
      <c r="HE613" s="2"/>
      <c r="HF613" s="2"/>
      <c r="HG613" s="2"/>
      <c r="HH613" s="2"/>
      <c r="HI613" s="2"/>
      <c r="HJ613" s="2"/>
      <c r="HK613" s="2"/>
      <c r="HL613" s="2"/>
      <c r="HM613" s="2"/>
      <c r="HN613" s="2"/>
      <c r="HO613" s="2"/>
      <c r="HP613" s="2"/>
      <c r="HQ613" s="2"/>
      <c r="HR613" s="2"/>
      <c r="HS613" s="2"/>
      <c r="HT613" s="2"/>
      <c r="HU613" s="2"/>
      <c r="HV613" s="2"/>
      <c r="HW613" s="2"/>
      <c r="HX613" s="2"/>
      <c r="HY613" s="2"/>
      <c r="HZ613" s="2"/>
      <c r="IA613" s="2"/>
      <c r="IB613" s="2"/>
      <c r="IC613" s="2"/>
      <c r="ID613" s="2"/>
      <c r="IE613" s="2"/>
      <c r="IF613" s="2"/>
      <c r="IG613" s="2"/>
      <c r="IH613" s="2"/>
      <c r="II613" s="2"/>
      <c r="IJ613" s="2"/>
      <c r="IK613" s="2"/>
      <c r="IL613" s="2"/>
      <c r="IM613" s="2"/>
      <c r="IN613" s="2"/>
      <c r="IO613" s="2"/>
      <c r="IP613" s="2"/>
      <c r="IQ613" s="2"/>
      <c r="IR613" s="2"/>
      <c r="IS613" s="2"/>
      <c r="IT613" s="2"/>
      <c r="IU613" s="2"/>
      <c r="IV613" s="2"/>
    </row>
    <row r="614" spans="1:256" ht="45" customHeight="1" x14ac:dyDescent="0.5">
      <c r="B614" s="29"/>
      <c r="C614" s="55"/>
      <c r="D614" s="56"/>
      <c r="E614" s="55" t="s">
        <v>19</v>
      </c>
      <c r="F614" s="56" t="s">
        <v>706</v>
      </c>
      <c r="G614" s="169"/>
      <c r="H614" s="85"/>
      <c r="I614" s="85">
        <v>15000</v>
      </c>
      <c r="J614" s="85">
        <v>18250</v>
      </c>
      <c r="K614" s="85"/>
      <c r="L614" s="85"/>
      <c r="M614" s="85"/>
      <c r="N614" s="85"/>
      <c r="O614" s="85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  <c r="BI614" s="2"/>
      <c r="BJ614" s="2"/>
      <c r="BK614" s="2"/>
      <c r="BL614" s="2"/>
      <c r="BM614" s="2"/>
      <c r="BN614" s="2"/>
      <c r="BO614" s="2"/>
      <c r="BP614" s="2"/>
      <c r="BQ614" s="2"/>
      <c r="BR614" s="2"/>
      <c r="BS614" s="2"/>
      <c r="BT614" s="2"/>
      <c r="BU614" s="2"/>
      <c r="BV614" s="2"/>
      <c r="BW614" s="2"/>
      <c r="BX614" s="2"/>
      <c r="BY614" s="2"/>
      <c r="BZ614" s="2"/>
      <c r="CA614" s="2"/>
      <c r="CB614" s="2"/>
      <c r="CC614" s="2"/>
      <c r="CD614" s="2"/>
      <c r="CE614" s="2"/>
      <c r="CF614" s="2"/>
      <c r="CG614" s="2"/>
      <c r="CH614" s="2"/>
      <c r="CI614" s="2"/>
      <c r="CJ614" s="2"/>
      <c r="CK614" s="2"/>
      <c r="CL614" s="2"/>
      <c r="CM614" s="2"/>
      <c r="CN614" s="2"/>
      <c r="CO614" s="2"/>
      <c r="CP614" s="2"/>
      <c r="CQ614" s="2"/>
      <c r="CR614" s="2"/>
      <c r="CS614" s="2"/>
      <c r="CT614" s="2"/>
      <c r="CU614" s="2"/>
      <c r="CV614" s="2"/>
      <c r="CW614" s="2"/>
      <c r="CX614" s="2"/>
      <c r="CY614" s="2"/>
      <c r="CZ614" s="2"/>
      <c r="DA614" s="2"/>
      <c r="DB614" s="2"/>
      <c r="DC614" s="2"/>
      <c r="DD614" s="2"/>
      <c r="DE614" s="2"/>
      <c r="DF614" s="2"/>
      <c r="DG614" s="2"/>
      <c r="DH614" s="2"/>
      <c r="DI614" s="2"/>
      <c r="DJ614" s="2"/>
      <c r="DK614" s="2"/>
      <c r="DL614" s="2"/>
      <c r="DM614" s="2"/>
      <c r="DN614" s="2"/>
      <c r="DO614" s="2"/>
      <c r="DP614" s="2"/>
      <c r="DQ614" s="2"/>
      <c r="DR614" s="2"/>
      <c r="DS614" s="2"/>
      <c r="DT614" s="2"/>
      <c r="DU614" s="2"/>
      <c r="DV614" s="2"/>
      <c r="DW614" s="2"/>
      <c r="DX614" s="2"/>
      <c r="DY614" s="2"/>
      <c r="DZ614" s="2"/>
      <c r="EA614" s="2"/>
      <c r="EB614" s="2"/>
      <c r="EC614" s="2"/>
      <c r="ED614" s="2"/>
      <c r="EE614" s="2"/>
      <c r="EF614" s="2"/>
      <c r="EG614" s="2"/>
      <c r="EH614" s="2"/>
      <c r="EI614" s="2"/>
      <c r="EJ614" s="2"/>
      <c r="EK614" s="2"/>
      <c r="EL614" s="2"/>
      <c r="EM614" s="2"/>
      <c r="EN614" s="2"/>
      <c r="EO614" s="2"/>
      <c r="EP614" s="2"/>
      <c r="EQ614" s="2"/>
      <c r="ER614" s="2"/>
      <c r="ES614" s="2"/>
      <c r="ET614" s="2"/>
      <c r="EU614" s="2"/>
      <c r="EV614" s="2"/>
      <c r="EW614" s="2"/>
      <c r="EX614" s="2"/>
      <c r="EY614" s="2"/>
      <c r="EZ614" s="2"/>
      <c r="FA614" s="2"/>
      <c r="FB614" s="2"/>
      <c r="FC614" s="2"/>
      <c r="FD614" s="2"/>
      <c r="FE614" s="2"/>
      <c r="FF614" s="2"/>
      <c r="FG614" s="2"/>
      <c r="FH614" s="2"/>
      <c r="FI614" s="2"/>
      <c r="FJ614" s="2"/>
      <c r="FK614" s="2"/>
      <c r="FL614" s="2"/>
      <c r="FM614" s="2"/>
      <c r="FN614" s="2"/>
      <c r="FO614" s="2"/>
      <c r="FP614" s="2"/>
      <c r="FQ614" s="2"/>
      <c r="FR614" s="2"/>
      <c r="FS614" s="2"/>
      <c r="FT614" s="2"/>
      <c r="FU614" s="2"/>
      <c r="FV614" s="2"/>
      <c r="FW614" s="2"/>
      <c r="FX614" s="2"/>
      <c r="FY614" s="2"/>
      <c r="FZ614" s="2"/>
      <c r="GA614" s="2"/>
      <c r="GB614" s="2"/>
      <c r="GC614" s="2"/>
      <c r="GD614" s="2"/>
      <c r="GE614" s="2"/>
      <c r="GF614" s="2"/>
      <c r="GG614" s="2"/>
      <c r="GH614" s="2"/>
      <c r="GI614" s="2"/>
      <c r="GJ614" s="2"/>
      <c r="GK614" s="2"/>
      <c r="GL614" s="2"/>
      <c r="GM614" s="2"/>
      <c r="GN614" s="2"/>
      <c r="GO614" s="2"/>
      <c r="GP614" s="2"/>
      <c r="GQ614" s="2"/>
      <c r="GR614" s="2"/>
      <c r="GS614" s="2"/>
      <c r="GT614" s="2"/>
      <c r="GU614" s="2"/>
      <c r="GV614" s="2"/>
      <c r="GW614" s="2"/>
      <c r="GX614" s="2"/>
      <c r="GY614" s="2"/>
      <c r="GZ614" s="2"/>
      <c r="HA614" s="2"/>
      <c r="HB614" s="2"/>
      <c r="HC614" s="2"/>
      <c r="HD614" s="2"/>
      <c r="HE614" s="2"/>
      <c r="HF614" s="2"/>
      <c r="HG614" s="2"/>
      <c r="HH614" s="2"/>
      <c r="HI614" s="2"/>
      <c r="HJ614" s="2"/>
      <c r="HK614" s="2"/>
      <c r="HL614" s="2"/>
      <c r="HM614" s="2"/>
      <c r="HN614" s="2"/>
      <c r="HO614" s="2"/>
      <c r="HP614" s="2"/>
      <c r="HQ614" s="2"/>
      <c r="HR614" s="2"/>
      <c r="HS614" s="2"/>
      <c r="HT614" s="2"/>
      <c r="HU614" s="2"/>
      <c r="HV614" s="2"/>
      <c r="HW614" s="2"/>
      <c r="HX614" s="2"/>
      <c r="HY614" s="2"/>
      <c r="HZ614" s="2"/>
      <c r="IA614" s="2"/>
      <c r="IB614" s="2"/>
      <c r="IC614" s="2"/>
      <c r="ID614" s="2"/>
      <c r="IE614" s="2"/>
      <c r="IF614" s="2"/>
      <c r="IG614" s="2"/>
      <c r="IH614" s="2"/>
      <c r="II614" s="2"/>
      <c r="IJ614" s="2"/>
      <c r="IK614" s="2"/>
      <c r="IL614" s="2"/>
      <c r="IM614" s="2"/>
      <c r="IN614" s="2"/>
      <c r="IO614" s="2"/>
      <c r="IP614" s="2"/>
      <c r="IQ614" s="2"/>
      <c r="IR614" s="2"/>
      <c r="IS614" s="2"/>
      <c r="IT614" s="2"/>
      <c r="IU614" s="2"/>
      <c r="IV614" s="2"/>
    </row>
    <row r="615" spans="1:256" ht="45" customHeight="1" x14ac:dyDescent="0.5">
      <c r="B615" s="29"/>
      <c r="C615" s="55"/>
      <c r="D615" s="56"/>
      <c r="E615" s="55" t="s">
        <v>21</v>
      </c>
      <c r="F615" s="56" t="s">
        <v>467</v>
      </c>
      <c r="G615" s="169"/>
      <c r="H615" s="85"/>
      <c r="I615" s="85">
        <v>9500</v>
      </c>
      <c r="J615" s="85">
        <v>12750</v>
      </c>
      <c r="K615" s="85"/>
      <c r="L615" s="85"/>
      <c r="M615" s="85"/>
      <c r="N615" s="85"/>
      <c r="O615" s="85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  <c r="BI615" s="2"/>
      <c r="BJ615" s="2"/>
      <c r="BK615" s="2"/>
      <c r="BL615" s="2"/>
      <c r="BM615" s="2"/>
      <c r="BN615" s="2"/>
      <c r="BO615" s="2"/>
      <c r="BP615" s="2"/>
      <c r="BQ615" s="2"/>
      <c r="BR615" s="2"/>
      <c r="BS615" s="2"/>
      <c r="BT615" s="2"/>
      <c r="BU615" s="2"/>
      <c r="BV615" s="2"/>
      <c r="BW615" s="2"/>
      <c r="BX615" s="2"/>
      <c r="BY615" s="2"/>
      <c r="BZ615" s="2"/>
      <c r="CA615" s="2"/>
      <c r="CB615" s="2"/>
      <c r="CC615" s="2"/>
      <c r="CD615" s="2"/>
      <c r="CE615" s="2"/>
      <c r="CF615" s="2"/>
      <c r="CG615" s="2"/>
      <c r="CH615" s="2"/>
      <c r="CI615" s="2"/>
      <c r="CJ615" s="2"/>
      <c r="CK615" s="2"/>
      <c r="CL615" s="2"/>
      <c r="CM615" s="2"/>
      <c r="CN615" s="2"/>
      <c r="CO615" s="2"/>
      <c r="CP615" s="2"/>
      <c r="CQ615" s="2"/>
      <c r="CR615" s="2"/>
      <c r="CS615" s="2"/>
      <c r="CT615" s="2"/>
      <c r="CU615" s="2"/>
      <c r="CV615" s="2"/>
      <c r="CW615" s="2"/>
      <c r="CX615" s="2"/>
      <c r="CY615" s="2"/>
      <c r="CZ615" s="2"/>
      <c r="DA615" s="2"/>
      <c r="DB615" s="2"/>
      <c r="DC615" s="2"/>
      <c r="DD615" s="2"/>
      <c r="DE615" s="2"/>
      <c r="DF615" s="2"/>
      <c r="DG615" s="2"/>
      <c r="DH615" s="2"/>
      <c r="DI615" s="2"/>
      <c r="DJ615" s="2"/>
      <c r="DK615" s="2"/>
      <c r="DL615" s="2"/>
      <c r="DM615" s="2"/>
      <c r="DN615" s="2"/>
      <c r="DO615" s="2"/>
      <c r="DP615" s="2"/>
      <c r="DQ615" s="2"/>
      <c r="DR615" s="2"/>
      <c r="DS615" s="2"/>
      <c r="DT615" s="2"/>
      <c r="DU615" s="2"/>
      <c r="DV615" s="2"/>
      <c r="DW615" s="2"/>
      <c r="DX615" s="2"/>
      <c r="DY615" s="2"/>
      <c r="DZ615" s="2"/>
      <c r="EA615" s="2"/>
      <c r="EB615" s="2"/>
      <c r="EC615" s="2"/>
      <c r="ED615" s="2"/>
      <c r="EE615" s="2"/>
      <c r="EF615" s="2"/>
      <c r="EG615" s="2"/>
      <c r="EH615" s="2"/>
      <c r="EI615" s="2"/>
      <c r="EJ615" s="2"/>
      <c r="EK615" s="2"/>
      <c r="EL615" s="2"/>
      <c r="EM615" s="2"/>
      <c r="EN615" s="2"/>
      <c r="EO615" s="2"/>
      <c r="EP615" s="2"/>
      <c r="EQ615" s="2"/>
      <c r="ER615" s="2"/>
      <c r="ES615" s="2"/>
      <c r="ET615" s="2"/>
      <c r="EU615" s="2"/>
      <c r="EV615" s="2"/>
      <c r="EW615" s="2"/>
      <c r="EX615" s="2"/>
      <c r="EY615" s="2"/>
      <c r="EZ615" s="2"/>
      <c r="FA615" s="2"/>
      <c r="FB615" s="2"/>
      <c r="FC615" s="2"/>
      <c r="FD615" s="2"/>
      <c r="FE615" s="2"/>
      <c r="FF615" s="2"/>
      <c r="FG615" s="2"/>
      <c r="FH615" s="2"/>
      <c r="FI615" s="2"/>
      <c r="FJ615" s="2"/>
      <c r="FK615" s="2"/>
      <c r="FL615" s="2"/>
      <c r="FM615" s="2"/>
      <c r="FN615" s="2"/>
      <c r="FO615" s="2"/>
      <c r="FP615" s="2"/>
      <c r="FQ615" s="2"/>
      <c r="FR615" s="2"/>
      <c r="FS615" s="2"/>
      <c r="FT615" s="2"/>
      <c r="FU615" s="2"/>
      <c r="FV615" s="2"/>
      <c r="FW615" s="2"/>
      <c r="FX615" s="2"/>
      <c r="FY615" s="2"/>
      <c r="FZ615" s="2"/>
      <c r="GA615" s="2"/>
      <c r="GB615" s="2"/>
      <c r="GC615" s="2"/>
      <c r="GD615" s="2"/>
      <c r="GE615" s="2"/>
      <c r="GF615" s="2"/>
      <c r="GG615" s="2"/>
      <c r="GH615" s="2"/>
      <c r="GI615" s="2"/>
      <c r="GJ615" s="2"/>
      <c r="GK615" s="2"/>
      <c r="GL615" s="2"/>
      <c r="GM615" s="2"/>
      <c r="GN615" s="2"/>
      <c r="GO615" s="2"/>
      <c r="GP615" s="2"/>
      <c r="GQ615" s="2"/>
      <c r="GR615" s="2"/>
      <c r="GS615" s="2"/>
      <c r="GT615" s="2"/>
      <c r="GU615" s="2"/>
      <c r="GV615" s="2"/>
      <c r="GW615" s="2"/>
      <c r="GX615" s="2"/>
      <c r="GY615" s="2"/>
      <c r="GZ615" s="2"/>
      <c r="HA615" s="2"/>
      <c r="HB615" s="2"/>
      <c r="HC615" s="2"/>
      <c r="HD615" s="2"/>
      <c r="HE615" s="2"/>
      <c r="HF615" s="2"/>
      <c r="HG615" s="2"/>
      <c r="HH615" s="2"/>
      <c r="HI615" s="2"/>
      <c r="HJ615" s="2"/>
      <c r="HK615" s="2"/>
      <c r="HL615" s="2"/>
      <c r="HM615" s="2"/>
      <c r="HN615" s="2"/>
      <c r="HO615" s="2"/>
      <c r="HP615" s="2"/>
      <c r="HQ615" s="2"/>
      <c r="HR615" s="2"/>
      <c r="HS615" s="2"/>
      <c r="HT615" s="2"/>
      <c r="HU615" s="2"/>
      <c r="HV615" s="2"/>
      <c r="HW615" s="2"/>
      <c r="HX615" s="2"/>
      <c r="HY615" s="2"/>
      <c r="HZ615" s="2"/>
      <c r="IA615" s="2"/>
      <c r="IB615" s="2"/>
      <c r="IC615" s="2"/>
      <c r="ID615" s="2"/>
      <c r="IE615" s="2"/>
      <c r="IF615" s="2"/>
      <c r="IG615" s="2"/>
      <c r="IH615" s="2"/>
      <c r="II615" s="2"/>
      <c r="IJ615" s="2"/>
      <c r="IK615" s="2"/>
      <c r="IL615" s="2"/>
      <c r="IM615" s="2"/>
      <c r="IN615" s="2"/>
      <c r="IO615" s="2"/>
      <c r="IP615" s="2"/>
      <c r="IQ615" s="2"/>
      <c r="IR615" s="2"/>
      <c r="IS615" s="2"/>
      <c r="IT615" s="2"/>
      <c r="IU615" s="2"/>
      <c r="IV615" s="2"/>
    </row>
    <row r="616" spans="1:256" ht="45" customHeight="1" x14ac:dyDescent="0.5">
      <c r="B616" s="124"/>
      <c r="C616" s="55"/>
      <c r="D616" s="56"/>
      <c r="E616" s="55" t="s">
        <v>77</v>
      </c>
      <c r="F616" s="56" t="s">
        <v>707</v>
      </c>
      <c r="G616" s="169"/>
      <c r="H616" s="381"/>
      <c r="I616" s="381">
        <v>13000</v>
      </c>
      <c r="J616" s="381">
        <v>18050</v>
      </c>
      <c r="K616" s="381"/>
      <c r="L616" s="381"/>
      <c r="M616" s="381"/>
      <c r="N616" s="381"/>
      <c r="O616" s="381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2"/>
      <c r="BG616" s="2"/>
      <c r="BH616" s="2"/>
      <c r="BI616" s="2"/>
      <c r="BJ616" s="2"/>
      <c r="BK616" s="2"/>
      <c r="BL616" s="2"/>
      <c r="BM616" s="2"/>
      <c r="BN616" s="2"/>
      <c r="BO616" s="2"/>
      <c r="BP616" s="2"/>
      <c r="BQ616" s="2"/>
      <c r="BR616" s="2"/>
      <c r="BS616" s="2"/>
      <c r="BT616" s="2"/>
      <c r="BU616" s="2"/>
      <c r="BV616" s="2"/>
      <c r="BW616" s="2"/>
      <c r="BX616" s="2"/>
      <c r="BY616" s="2"/>
      <c r="BZ616" s="2"/>
      <c r="CA616" s="2"/>
      <c r="CB616" s="2"/>
      <c r="CC616" s="2"/>
      <c r="CD616" s="2"/>
      <c r="CE616" s="2"/>
      <c r="CF616" s="2"/>
      <c r="CG616" s="2"/>
      <c r="CH616" s="2"/>
      <c r="CI616" s="2"/>
      <c r="CJ616" s="2"/>
      <c r="CK616" s="2"/>
      <c r="CL616" s="2"/>
      <c r="CM616" s="2"/>
      <c r="CN616" s="2"/>
      <c r="CO616" s="2"/>
      <c r="CP616" s="2"/>
      <c r="CQ616" s="2"/>
      <c r="CR616" s="2"/>
      <c r="CS616" s="2"/>
      <c r="CT616" s="2"/>
      <c r="CU616" s="2"/>
      <c r="CV616" s="2"/>
      <c r="CW616" s="2"/>
      <c r="CX616" s="2"/>
      <c r="CY616" s="2"/>
      <c r="CZ616" s="2"/>
      <c r="DA616" s="2"/>
      <c r="DB616" s="2"/>
      <c r="DC616" s="2"/>
      <c r="DD616" s="2"/>
      <c r="DE616" s="2"/>
      <c r="DF616" s="2"/>
      <c r="DG616" s="2"/>
      <c r="DH616" s="2"/>
      <c r="DI616" s="2"/>
      <c r="DJ616" s="2"/>
      <c r="DK616" s="2"/>
      <c r="DL616" s="2"/>
      <c r="DM616" s="2"/>
      <c r="DN616" s="2"/>
      <c r="DO616" s="2"/>
      <c r="DP616" s="2"/>
      <c r="DQ616" s="2"/>
      <c r="DR616" s="2"/>
      <c r="DS616" s="2"/>
      <c r="DT616" s="2"/>
      <c r="DU616" s="2"/>
      <c r="DV616" s="2"/>
      <c r="DW616" s="2"/>
      <c r="DX616" s="2"/>
      <c r="DY616" s="2"/>
      <c r="DZ616" s="2"/>
      <c r="EA616" s="2"/>
      <c r="EB616" s="2"/>
      <c r="EC616" s="2"/>
      <c r="ED616" s="2"/>
      <c r="EE616" s="2"/>
      <c r="EF616" s="2"/>
      <c r="EG616" s="2"/>
      <c r="EH616" s="2"/>
      <c r="EI616" s="2"/>
      <c r="EJ616" s="2"/>
      <c r="EK616" s="2"/>
      <c r="EL616" s="2"/>
      <c r="EM616" s="2"/>
      <c r="EN616" s="2"/>
      <c r="EO616" s="2"/>
      <c r="EP616" s="2"/>
      <c r="EQ616" s="2"/>
      <c r="ER616" s="2"/>
      <c r="ES616" s="2"/>
      <c r="ET616" s="2"/>
      <c r="EU616" s="2"/>
      <c r="EV616" s="2"/>
      <c r="EW616" s="2"/>
      <c r="EX616" s="2"/>
      <c r="EY616" s="2"/>
      <c r="EZ616" s="2"/>
      <c r="FA616" s="2"/>
      <c r="FB616" s="2"/>
      <c r="FC616" s="2"/>
      <c r="FD616" s="2"/>
      <c r="FE616" s="2"/>
      <c r="FF616" s="2"/>
      <c r="FG616" s="2"/>
      <c r="FH616" s="2"/>
      <c r="FI616" s="2"/>
      <c r="FJ616" s="2"/>
      <c r="FK616" s="2"/>
      <c r="FL616" s="2"/>
      <c r="FM616" s="2"/>
      <c r="FN616" s="2"/>
      <c r="FO616" s="2"/>
      <c r="FP616" s="2"/>
      <c r="FQ616" s="2"/>
      <c r="FR616" s="2"/>
      <c r="FS616" s="2"/>
      <c r="FT616" s="2"/>
      <c r="FU616" s="2"/>
      <c r="FV616" s="2"/>
      <c r="FW616" s="2"/>
      <c r="FX616" s="2"/>
      <c r="FY616" s="2"/>
      <c r="FZ616" s="2"/>
      <c r="GA616" s="2"/>
      <c r="GB616" s="2"/>
      <c r="GC616" s="2"/>
      <c r="GD616" s="2"/>
      <c r="GE616" s="2"/>
      <c r="GF616" s="2"/>
      <c r="GG616" s="2"/>
      <c r="GH616" s="2"/>
      <c r="GI616" s="2"/>
      <c r="GJ616" s="2"/>
      <c r="GK616" s="2"/>
      <c r="GL616" s="2"/>
      <c r="GM616" s="2"/>
      <c r="GN616" s="2"/>
      <c r="GO616" s="2"/>
      <c r="GP616" s="2"/>
      <c r="GQ616" s="2"/>
      <c r="GR616" s="2"/>
      <c r="GS616" s="2"/>
      <c r="GT616" s="2"/>
      <c r="GU616" s="2"/>
      <c r="GV616" s="2"/>
      <c r="GW616" s="2"/>
      <c r="GX616" s="2"/>
      <c r="GY616" s="2"/>
      <c r="GZ616" s="2"/>
      <c r="HA616" s="2"/>
      <c r="HB616" s="2"/>
      <c r="HC616" s="2"/>
      <c r="HD616" s="2"/>
      <c r="HE616" s="2"/>
      <c r="HF616" s="2"/>
      <c r="HG616" s="2"/>
      <c r="HH616" s="2"/>
      <c r="HI616" s="2"/>
      <c r="HJ616" s="2"/>
      <c r="HK616" s="2"/>
      <c r="HL616" s="2"/>
      <c r="HM616" s="2"/>
      <c r="HN616" s="2"/>
      <c r="HO616" s="2"/>
      <c r="HP616" s="2"/>
      <c r="HQ616" s="2"/>
      <c r="HR616" s="2"/>
      <c r="HS616" s="2"/>
      <c r="HT616" s="2"/>
      <c r="HU616" s="2"/>
      <c r="HV616" s="2"/>
      <c r="HW616" s="2"/>
      <c r="HX616" s="2"/>
      <c r="HY616" s="2"/>
      <c r="HZ616" s="2"/>
      <c r="IA616" s="2"/>
      <c r="IB616" s="2"/>
      <c r="IC616" s="2"/>
      <c r="ID616" s="2"/>
      <c r="IE616" s="2"/>
      <c r="IF616" s="2"/>
      <c r="IG616" s="2"/>
      <c r="IH616" s="2"/>
      <c r="II616" s="2"/>
      <c r="IJ616" s="2"/>
      <c r="IK616" s="2"/>
      <c r="IL616" s="2"/>
      <c r="IM616" s="2"/>
      <c r="IN616" s="2"/>
      <c r="IO616" s="2"/>
      <c r="IP616" s="2"/>
      <c r="IQ616" s="2"/>
      <c r="IR616" s="2"/>
      <c r="IS616" s="2"/>
      <c r="IT616" s="2"/>
      <c r="IU616" s="2"/>
      <c r="IV616" s="2"/>
    </row>
    <row r="617" spans="1:256" ht="45" customHeight="1" x14ac:dyDescent="0.5">
      <c r="A617" s="62">
        <v>29</v>
      </c>
      <c r="B617" s="29"/>
      <c r="C617" s="55"/>
      <c r="D617" s="56"/>
      <c r="E617" s="55" t="s">
        <v>23</v>
      </c>
      <c r="F617" s="56" t="s">
        <v>708</v>
      </c>
      <c r="G617" s="169"/>
      <c r="H617" s="85"/>
      <c r="I617" s="85">
        <v>8500</v>
      </c>
      <c r="J617" s="85">
        <v>10500</v>
      </c>
      <c r="K617" s="85"/>
      <c r="L617" s="85"/>
      <c r="M617" s="85"/>
      <c r="N617" s="85"/>
      <c r="O617" s="85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D617" s="2"/>
      <c r="BE617" s="2"/>
      <c r="BF617" s="2"/>
      <c r="BG617" s="2"/>
      <c r="BH617" s="2"/>
      <c r="BI617" s="2"/>
      <c r="BJ617" s="2"/>
      <c r="BK617" s="2"/>
      <c r="BL617" s="2"/>
      <c r="BM617" s="2"/>
      <c r="BN617" s="2"/>
      <c r="BO617" s="2"/>
      <c r="BP617" s="2"/>
      <c r="BQ617" s="2"/>
      <c r="BR617" s="2"/>
      <c r="BS617" s="2"/>
      <c r="BT617" s="2"/>
      <c r="BU617" s="2"/>
      <c r="BV617" s="2"/>
      <c r="BW617" s="2"/>
      <c r="BX617" s="2"/>
      <c r="BY617" s="2"/>
      <c r="BZ617" s="2"/>
      <c r="CA617" s="2"/>
      <c r="CB617" s="2"/>
      <c r="CC617" s="2"/>
      <c r="CD617" s="2"/>
      <c r="CE617" s="2"/>
      <c r="CF617" s="2"/>
      <c r="CG617" s="2"/>
      <c r="CH617" s="2"/>
      <c r="CI617" s="2"/>
      <c r="CJ617" s="2"/>
      <c r="CK617" s="2"/>
      <c r="CL617" s="2"/>
      <c r="CM617" s="2"/>
      <c r="CN617" s="2"/>
      <c r="CO617" s="2"/>
      <c r="CP617" s="2"/>
      <c r="CQ617" s="2"/>
      <c r="CR617" s="2"/>
      <c r="CS617" s="2"/>
      <c r="CT617" s="2"/>
      <c r="CU617" s="2"/>
      <c r="CV617" s="2"/>
      <c r="CW617" s="2"/>
      <c r="CX617" s="2"/>
      <c r="CY617" s="2"/>
      <c r="CZ617" s="2"/>
      <c r="DA617" s="2"/>
      <c r="DB617" s="2"/>
      <c r="DC617" s="2"/>
      <c r="DD617" s="2"/>
      <c r="DE617" s="2"/>
      <c r="DF617" s="2"/>
      <c r="DG617" s="2"/>
      <c r="DH617" s="2"/>
      <c r="DI617" s="2"/>
      <c r="DJ617" s="2"/>
      <c r="DK617" s="2"/>
      <c r="DL617" s="2"/>
      <c r="DM617" s="2"/>
      <c r="DN617" s="2"/>
      <c r="DO617" s="2"/>
      <c r="DP617" s="2"/>
      <c r="DQ617" s="2"/>
      <c r="DR617" s="2"/>
      <c r="DS617" s="2"/>
      <c r="DT617" s="2"/>
      <c r="DU617" s="2"/>
      <c r="DV617" s="2"/>
      <c r="DW617" s="2"/>
      <c r="DX617" s="2"/>
      <c r="DY617" s="2"/>
      <c r="DZ617" s="2"/>
      <c r="EA617" s="2"/>
      <c r="EB617" s="2"/>
      <c r="EC617" s="2"/>
      <c r="ED617" s="2"/>
      <c r="EE617" s="2"/>
      <c r="EF617" s="2"/>
      <c r="EG617" s="2"/>
      <c r="EH617" s="2"/>
      <c r="EI617" s="2"/>
      <c r="EJ617" s="2"/>
      <c r="EK617" s="2"/>
      <c r="EL617" s="2"/>
      <c r="EM617" s="2"/>
      <c r="EN617" s="2"/>
      <c r="EO617" s="2"/>
      <c r="EP617" s="2"/>
      <c r="EQ617" s="2"/>
      <c r="ER617" s="2"/>
      <c r="ES617" s="2"/>
      <c r="ET617" s="2"/>
      <c r="EU617" s="2"/>
      <c r="EV617" s="2"/>
      <c r="EW617" s="2"/>
      <c r="EX617" s="2"/>
      <c r="EY617" s="2"/>
      <c r="EZ617" s="2"/>
      <c r="FA617" s="2"/>
      <c r="FB617" s="2"/>
      <c r="FC617" s="2"/>
      <c r="FD617" s="2"/>
      <c r="FE617" s="2"/>
      <c r="FF617" s="2"/>
      <c r="FG617" s="2"/>
      <c r="FH617" s="2"/>
      <c r="FI617" s="2"/>
      <c r="FJ617" s="2"/>
      <c r="FK617" s="2"/>
      <c r="FL617" s="2"/>
      <c r="FM617" s="2"/>
      <c r="FN617" s="2"/>
      <c r="FO617" s="2"/>
      <c r="FP617" s="2"/>
      <c r="FQ617" s="2"/>
      <c r="FR617" s="2"/>
      <c r="FS617" s="2"/>
      <c r="FT617" s="2"/>
      <c r="FU617" s="2"/>
      <c r="FV617" s="2"/>
      <c r="FW617" s="2"/>
      <c r="FX617" s="2"/>
      <c r="FY617" s="2"/>
      <c r="FZ617" s="2"/>
      <c r="GA617" s="2"/>
      <c r="GB617" s="2"/>
      <c r="GC617" s="2"/>
      <c r="GD617" s="2"/>
      <c r="GE617" s="2"/>
      <c r="GF617" s="2"/>
      <c r="GG617" s="2"/>
      <c r="GH617" s="2"/>
      <c r="GI617" s="2"/>
      <c r="GJ617" s="2"/>
      <c r="GK617" s="2"/>
      <c r="GL617" s="2"/>
      <c r="GM617" s="2"/>
      <c r="GN617" s="2"/>
      <c r="GO617" s="2"/>
      <c r="GP617" s="2"/>
      <c r="GQ617" s="2"/>
      <c r="GR617" s="2"/>
      <c r="GS617" s="2"/>
      <c r="GT617" s="2"/>
      <c r="GU617" s="2"/>
      <c r="GV617" s="2"/>
      <c r="GW617" s="2"/>
      <c r="GX617" s="2"/>
      <c r="GY617" s="2"/>
      <c r="GZ617" s="2"/>
      <c r="HA617" s="2"/>
      <c r="HB617" s="2"/>
      <c r="HC617" s="2"/>
      <c r="HD617" s="2"/>
      <c r="HE617" s="2"/>
      <c r="HF617" s="2"/>
      <c r="HG617" s="2"/>
      <c r="HH617" s="2"/>
      <c r="HI617" s="2"/>
      <c r="HJ617" s="2"/>
      <c r="HK617" s="2"/>
      <c r="HL617" s="2"/>
      <c r="HM617" s="2"/>
      <c r="HN617" s="2"/>
      <c r="HO617" s="2"/>
      <c r="HP617" s="2"/>
      <c r="HQ617" s="2"/>
      <c r="HR617" s="2"/>
      <c r="HS617" s="2"/>
      <c r="HT617" s="2"/>
      <c r="HU617" s="2"/>
      <c r="HV617" s="2"/>
      <c r="HW617" s="2"/>
      <c r="HX617" s="2"/>
      <c r="HY617" s="2"/>
      <c r="HZ617" s="2"/>
      <c r="IA617" s="2"/>
      <c r="IB617" s="2"/>
      <c r="IC617" s="2"/>
      <c r="ID617" s="2"/>
      <c r="IE617" s="2"/>
      <c r="IF617" s="2"/>
      <c r="IG617" s="2"/>
      <c r="IH617" s="2"/>
      <c r="II617" s="2"/>
      <c r="IJ617" s="2"/>
      <c r="IK617" s="2"/>
      <c r="IL617" s="2"/>
      <c r="IM617" s="2"/>
      <c r="IN617" s="2"/>
      <c r="IO617" s="2"/>
      <c r="IP617" s="2"/>
      <c r="IQ617" s="2"/>
      <c r="IR617" s="2"/>
      <c r="IS617" s="2"/>
      <c r="IT617" s="2"/>
      <c r="IU617" s="2"/>
      <c r="IV617" s="2"/>
    </row>
    <row r="618" spans="1:256" ht="45" customHeight="1" x14ac:dyDescent="0.5">
      <c r="B618" s="29"/>
      <c r="C618" s="55"/>
      <c r="D618" s="56"/>
      <c r="E618" s="55" t="s">
        <v>25</v>
      </c>
      <c r="F618" s="56" t="s">
        <v>709</v>
      </c>
      <c r="G618" s="169"/>
      <c r="H618" s="85"/>
      <c r="I618" s="85">
        <v>2500</v>
      </c>
      <c r="J618" s="85">
        <v>3000</v>
      </c>
      <c r="K618" s="85"/>
      <c r="L618" s="85"/>
      <c r="M618" s="85"/>
      <c r="N618" s="85"/>
      <c r="O618" s="85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  <c r="BG618" s="2"/>
      <c r="BH618" s="2"/>
      <c r="BI618" s="2"/>
      <c r="BJ618" s="2"/>
      <c r="BK618" s="2"/>
      <c r="BL618" s="2"/>
      <c r="BM618" s="2"/>
      <c r="BN618" s="2"/>
      <c r="BO618" s="2"/>
      <c r="BP618" s="2"/>
      <c r="BQ618" s="2"/>
      <c r="BR618" s="2"/>
      <c r="BS618" s="2"/>
      <c r="BT618" s="2"/>
      <c r="BU618" s="2"/>
      <c r="BV618" s="2"/>
      <c r="BW618" s="2"/>
      <c r="BX618" s="2"/>
      <c r="BY618" s="2"/>
      <c r="BZ618" s="2"/>
      <c r="CA618" s="2"/>
      <c r="CB618" s="2"/>
      <c r="CC618" s="2"/>
      <c r="CD618" s="2"/>
      <c r="CE618" s="2"/>
      <c r="CF618" s="2"/>
      <c r="CG618" s="2"/>
      <c r="CH618" s="2"/>
      <c r="CI618" s="2"/>
      <c r="CJ618" s="2"/>
      <c r="CK618" s="2"/>
      <c r="CL618" s="2"/>
      <c r="CM618" s="2"/>
      <c r="CN618" s="2"/>
      <c r="CO618" s="2"/>
      <c r="CP618" s="2"/>
      <c r="CQ618" s="2"/>
      <c r="CR618" s="2"/>
      <c r="CS618" s="2"/>
      <c r="CT618" s="2"/>
      <c r="CU618" s="2"/>
      <c r="CV618" s="2"/>
      <c r="CW618" s="2"/>
      <c r="CX618" s="2"/>
      <c r="CY618" s="2"/>
      <c r="CZ618" s="2"/>
      <c r="DA618" s="2"/>
      <c r="DB618" s="2"/>
      <c r="DC618" s="2"/>
      <c r="DD618" s="2"/>
      <c r="DE618" s="2"/>
      <c r="DF618" s="2"/>
      <c r="DG618" s="2"/>
      <c r="DH618" s="2"/>
      <c r="DI618" s="2"/>
      <c r="DJ618" s="2"/>
      <c r="DK618" s="2"/>
      <c r="DL618" s="2"/>
      <c r="DM618" s="2"/>
      <c r="DN618" s="2"/>
      <c r="DO618" s="2"/>
      <c r="DP618" s="2"/>
      <c r="DQ618" s="2"/>
      <c r="DR618" s="2"/>
      <c r="DS618" s="2"/>
      <c r="DT618" s="2"/>
      <c r="DU618" s="2"/>
      <c r="DV618" s="2"/>
      <c r="DW618" s="2"/>
      <c r="DX618" s="2"/>
      <c r="DY618" s="2"/>
      <c r="DZ618" s="2"/>
      <c r="EA618" s="2"/>
      <c r="EB618" s="2"/>
      <c r="EC618" s="2"/>
      <c r="ED618" s="2"/>
      <c r="EE618" s="2"/>
      <c r="EF618" s="2"/>
      <c r="EG618" s="2"/>
      <c r="EH618" s="2"/>
      <c r="EI618" s="2"/>
      <c r="EJ618" s="2"/>
      <c r="EK618" s="2"/>
      <c r="EL618" s="2"/>
      <c r="EM618" s="2"/>
      <c r="EN618" s="2"/>
      <c r="EO618" s="2"/>
      <c r="EP618" s="2"/>
      <c r="EQ618" s="2"/>
      <c r="ER618" s="2"/>
      <c r="ES618" s="2"/>
      <c r="ET618" s="2"/>
      <c r="EU618" s="2"/>
      <c r="EV618" s="2"/>
      <c r="EW618" s="2"/>
      <c r="EX618" s="2"/>
      <c r="EY618" s="2"/>
      <c r="EZ618" s="2"/>
      <c r="FA618" s="2"/>
      <c r="FB618" s="2"/>
      <c r="FC618" s="2"/>
      <c r="FD618" s="2"/>
      <c r="FE618" s="2"/>
      <c r="FF618" s="2"/>
      <c r="FG618" s="2"/>
      <c r="FH618" s="2"/>
      <c r="FI618" s="2"/>
      <c r="FJ618" s="2"/>
      <c r="FK618" s="2"/>
      <c r="FL618" s="2"/>
      <c r="FM618" s="2"/>
      <c r="FN618" s="2"/>
      <c r="FO618" s="2"/>
      <c r="FP618" s="2"/>
      <c r="FQ618" s="2"/>
      <c r="FR618" s="2"/>
      <c r="FS618" s="2"/>
      <c r="FT618" s="2"/>
      <c r="FU618" s="2"/>
      <c r="FV618" s="2"/>
      <c r="FW618" s="2"/>
      <c r="FX618" s="2"/>
      <c r="FY618" s="2"/>
      <c r="FZ618" s="2"/>
      <c r="GA618" s="2"/>
      <c r="GB618" s="2"/>
      <c r="GC618" s="2"/>
      <c r="GD618" s="2"/>
      <c r="GE618" s="2"/>
      <c r="GF618" s="2"/>
      <c r="GG618" s="2"/>
      <c r="GH618" s="2"/>
      <c r="GI618" s="2"/>
      <c r="GJ618" s="2"/>
      <c r="GK618" s="2"/>
      <c r="GL618" s="2"/>
      <c r="GM618" s="2"/>
      <c r="GN618" s="2"/>
      <c r="GO618" s="2"/>
      <c r="GP618" s="2"/>
      <c r="GQ618" s="2"/>
      <c r="GR618" s="2"/>
      <c r="GS618" s="2"/>
      <c r="GT618" s="2"/>
      <c r="GU618" s="2"/>
      <c r="GV618" s="2"/>
      <c r="GW618" s="2"/>
      <c r="GX618" s="2"/>
      <c r="GY618" s="2"/>
      <c r="GZ618" s="2"/>
      <c r="HA618" s="2"/>
      <c r="HB618" s="2"/>
      <c r="HC618" s="2"/>
      <c r="HD618" s="2"/>
      <c r="HE618" s="2"/>
      <c r="HF618" s="2"/>
      <c r="HG618" s="2"/>
      <c r="HH618" s="2"/>
      <c r="HI618" s="2"/>
      <c r="HJ618" s="2"/>
      <c r="HK618" s="2"/>
      <c r="HL618" s="2"/>
      <c r="HM618" s="2"/>
      <c r="HN618" s="2"/>
      <c r="HO618" s="2"/>
      <c r="HP618" s="2"/>
      <c r="HQ618" s="2"/>
      <c r="HR618" s="2"/>
      <c r="HS618" s="2"/>
      <c r="HT618" s="2"/>
      <c r="HU618" s="2"/>
      <c r="HV618" s="2"/>
      <c r="HW618" s="2"/>
      <c r="HX618" s="2"/>
      <c r="HY618" s="2"/>
      <c r="HZ618" s="2"/>
      <c r="IA618" s="2"/>
      <c r="IB618" s="2"/>
      <c r="IC618" s="2"/>
      <c r="ID618" s="2"/>
      <c r="IE618" s="2"/>
      <c r="IF618" s="2"/>
      <c r="IG618" s="2"/>
      <c r="IH618" s="2"/>
      <c r="II618" s="2"/>
      <c r="IJ618" s="2"/>
      <c r="IK618" s="2"/>
      <c r="IL618" s="2"/>
      <c r="IM618" s="2"/>
      <c r="IN618" s="2"/>
      <c r="IO618" s="2"/>
      <c r="IP618" s="2"/>
      <c r="IQ618" s="2"/>
      <c r="IR618" s="2"/>
      <c r="IS618" s="2"/>
      <c r="IT618" s="2"/>
      <c r="IU618" s="2"/>
      <c r="IV618" s="2"/>
    </row>
    <row r="619" spans="1:256" ht="45" customHeight="1" x14ac:dyDescent="0.5">
      <c r="B619" s="29"/>
      <c r="C619" s="55"/>
      <c r="D619" s="56"/>
      <c r="E619" s="55" t="s">
        <v>27</v>
      </c>
      <c r="F619" s="56" t="s">
        <v>619</v>
      </c>
      <c r="G619" s="169"/>
      <c r="H619" s="85"/>
      <c r="I619" s="85">
        <v>9850</v>
      </c>
      <c r="J619" s="85">
        <v>11250</v>
      </c>
      <c r="K619" s="85"/>
      <c r="L619" s="85"/>
      <c r="M619" s="85"/>
      <c r="N619" s="85"/>
      <c r="O619" s="85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  <c r="BG619" s="2"/>
      <c r="BH619" s="2"/>
      <c r="BI619" s="2"/>
      <c r="BJ619" s="2"/>
      <c r="BK619" s="2"/>
      <c r="BL619" s="2"/>
      <c r="BM619" s="2"/>
      <c r="BN619" s="2"/>
      <c r="BO619" s="2"/>
      <c r="BP619" s="2"/>
      <c r="BQ619" s="2"/>
      <c r="BR619" s="2"/>
      <c r="BS619" s="2"/>
      <c r="BT619" s="2"/>
      <c r="BU619" s="2"/>
      <c r="BV619" s="2"/>
      <c r="BW619" s="2"/>
      <c r="BX619" s="2"/>
      <c r="BY619" s="2"/>
      <c r="BZ619" s="2"/>
      <c r="CA619" s="2"/>
      <c r="CB619" s="2"/>
      <c r="CC619" s="2"/>
      <c r="CD619" s="2"/>
      <c r="CE619" s="2"/>
      <c r="CF619" s="2"/>
      <c r="CG619" s="2"/>
      <c r="CH619" s="2"/>
      <c r="CI619" s="2"/>
      <c r="CJ619" s="2"/>
      <c r="CK619" s="2"/>
      <c r="CL619" s="2"/>
      <c r="CM619" s="2"/>
      <c r="CN619" s="2"/>
      <c r="CO619" s="2"/>
      <c r="CP619" s="2"/>
      <c r="CQ619" s="2"/>
      <c r="CR619" s="2"/>
      <c r="CS619" s="2"/>
      <c r="CT619" s="2"/>
      <c r="CU619" s="2"/>
      <c r="CV619" s="2"/>
      <c r="CW619" s="2"/>
      <c r="CX619" s="2"/>
      <c r="CY619" s="2"/>
      <c r="CZ619" s="2"/>
      <c r="DA619" s="2"/>
      <c r="DB619" s="2"/>
      <c r="DC619" s="2"/>
      <c r="DD619" s="2"/>
      <c r="DE619" s="2"/>
      <c r="DF619" s="2"/>
      <c r="DG619" s="2"/>
      <c r="DH619" s="2"/>
      <c r="DI619" s="2"/>
      <c r="DJ619" s="2"/>
      <c r="DK619" s="2"/>
      <c r="DL619" s="2"/>
      <c r="DM619" s="2"/>
      <c r="DN619" s="2"/>
      <c r="DO619" s="2"/>
      <c r="DP619" s="2"/>
      <c r="DQ619" s="2"/>
      <c r="DR619" s="2"/>
      <c r="DS619" s="2"/>
      <c r="DT619" s="2"/>
      <c r="DU619" s="2"/>
      <c r="DV619" s="2"/>
      <c r="DW619" s="2"/>
      <c r="DX619" s="2"/>
      <c r="DY619" s="2"/>
      <c r="DZ619" s="2"/>
      <c r="EA619" s="2"/>
      <c r="EB619" s="2"/>
      <c r="EC619" s="2"/>
      <c r="ED619" s="2"/>
      <c r="EE619" s="2"/>
      <c r="EF619" s="2"/>
      <c r="EG619" s="2"/>
      <c r="EH619" s="2"/>
      <c r="EI619" s="2"/>
      <c r="EJ619" s="2"/>
      <c r="EK619" s="2"/>
      <c r="EL619" s="2"/>
      <c r="EM619" s="2"/>
      <c r="EN619" s="2"/>
      <c r="EO619" s="2"/>
      <c r="EP619" s="2"/>
      <c r="EQ619" s="2"/>
      <c r="ER619" s="2"/>
      <c r="ES619" s="2"/>
      <c r="ET619" s="2"/>
      <c r="EU619" s="2"/>
      <c r="EV619" s="2"/>
      <c r="EW619" s="2"/>
      <c r="EX619" s="2"/>
      <c r="EY619" s="2"/>
      <c r="EZ619" s="2"/>
      <c r="FA619" s="2"/>
      <c r="FB619" s="2"/>
      <c r="FC619" s="2"/>
      <c r="FD619" s="2"/>
      <c r="FE619" s="2"/>
      <c r="FF619" s="2"/>
      <c r="FG619" s="2"/>
      <c r="FH619" s="2"/>
      <c r="FI619" s="2"/>
      <c r="FJ619" s="2"/>
      <c r="FK619" s="2"/>
      <c r="FL619" s="2"/>
      <c r="FM619" s="2"/>
      <c r="FN619" s="2"/>
      <c r="FO619" s="2"/>
      <c r="FP619" s="2"/>
      <c r="FQ619" s="2"/>
      <c r="FR619" s="2"/>
      <c r="FS619" s="2"/>
      <c r="FT619" s="2"/>
      <c r="FU619" s="2"/>
      <c r="FV619" s="2"/>
      <c r="FW619" s="2"/>
      <c r="FX619" s="2"/>
      <c r="FY619" s="2"/>
      <c r="FZ619" s="2"/>
      <c r="GA619" s="2"/>
      <c r="GB619" s="2"/>
      <c r="GC619" s="2"/>
      <c r="GD619" s="2"/>
      <c r="GE619" s="2"/>
      <c r="GF619" s="2"/>
      <c r="GG619" s="2"/>
      <c r="GH619" s="2"/>
      <c r="GI619" s="2"/>
      <c r="GJ619" s="2"/>
      <c r="GK619" s="2"/>
      <c r="GL619" s="2"/>
      <c r="GM619" s="2"/>
      <c r="GN619" s="2"/>
      <c r="GO619" s="2"/>
      <c r="GP619" s="2"/>
      <c r="GQ619" s="2"/>
      <c r="GR619" s="2"/>
      <c r="GS619" s="2"/>
      <c r="GT619" s="2"/>
      <c r="GU619" s="2"/>
      <c r="GV619" s="2"/>
      <c r="GW619" s="2"/>
      <c r="GX619" s="2"/>
      <c r="GY619" s="2"/>
      <c r="GZ619" s="2"/>
      <c r="HA619" s="2"/>
      <c r="HB619" s="2"/>
      <c r="HC619" s="2"/>
      <c r="HD619" s="2"/>
      <c r="HE619" s="2"/>
      <c r="HF619" s="2"/>
      <c r="HG619" s="2"/>
      <c r="HH619" s="2"/>
      <c r="HI619" s="2"/>
      <c r="HJ619" s="2"/>
      <c r="HK619" s="2"/>
      <c r="HL619" s="2"/>
      <c r="HM619" s="2"/>
      <c r="HN619" s="2"/>
      <c r="HO619" s="2"/>
      <c r="HP619" s="2"/>
      <c r="HQ619" s="2"/>
      <c r="HR619" s="2"/>
      <c r="HS619" s="2"/>
      <c r="HT619" s="2"/>
      <c r="HU619" s="2"/>
      <c r="HV619" s="2"/>
      <c r="HW619" s="2"/>
      <c r="HX619" s="2"/>
      <c r="HY619" s="2"/>
      <c r="HZ619" s="2"/>
      <c r="IA619" s="2"/>
      <c r="IB619" s="2"/>
      <c r="IC619" s="2"/>
      <c r="ID619" s="2"/>
      <c r="IE619" s="2"/>
      <c r="IF619" s="2"/>
      <c r="IG619" s="2"/>
      <c r="IH619" s="2"/>
      <c r="II619" s="2"/>
      <c r="IJ619" s="2"/>
      <c r="IK619" s="2"/>
      <c r="IL619" s="2"/>
      <c r="IM619" s="2"/>
      <c r="IN619" s="2"/>
      <c r="IO619" s="2"/>
      <c r="IP619" s="2"/>
      <c r="IQ619" s="2"/>
      <c r="IR619" s="2"/>
      <c r="IS619" s="2"/>
      <c r="IT619" s="2"/>
      <c r="IU619" s="2"/>
      <c r="IV619" s="2"/>
    </row>
    <row r="620" spans="1:256" ht="45" customHeight="1" x14ac:dyDescent="0.5">
      <c r="B620" s="29"/>
      <c r="C620" s="55"/>
      <c r="D620" s="56"/>
      <c r="E620" s="55" t="s">
        <v>334</v>
      </c>
      <c r="F620" s="56" t="s">
        <v>710</v>
      </c>
      <c r="G620" s="169"/>
      <c r="H620" s="85"/>
      <c r="I620" s="85">
        <v>550</v>
      </c>
      <c r="J620" s="85">
        <v>550</v>
      </c>
      <c r="K620" s="85"/>
      <c r="L620" s="85"/>
      <c r="M620" s="85"/>
      <c r="N620" s="85"/>
      <c r="O620" s="85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  <c r="BI620" s="2"/>
      <c r="BJ620" s="2"/>
      <c r="BK620" s="2"/>
      <c r="BL620" s="2"/>
      <c r="BM620" s="2"/>
      <c r="BN620" s="2"/>
      <c r="BO620" s="2"/>
      <c r="BP620" s="2"/>
      <c r="BQ620" s="2"/>
      <c r="BR620" s="2"/>
      <c r="BS620" s="2"/>
      <c r="BT620" s="2"/>
      <c r="BU620" s="2"/>
      <c r="BV620" s="2"/>
      <c r="BW620" s="2"/>
      <c r="BX620" s="2"/>
      <c r="BY620" s="2"/>
      <c r="BZ620" s="2"/>
      <c r="CA620" s="2"/>
      <c r="CB620" s="2"/>
      <c r="CC620" s="2"/>
      <c r="CD620" s="2"/>
      <c r="CE620" s="2"/>
      <c r="CF620" s="2"/>
      <c r="CG620" s="2"/>
      <c r="CH620" s="2"/>
      <c r="CI620" s="2"/>
      <c r="CJ620" s="2"/>
      <c r="CK620" s="2"/>
      <c r="CL620" s="2"/>
      <c r="CM620" s="2"/>
      <c r="CN620" s="2"/>
      <c r="CO620" s="2"/>
      <c r="CP620" s="2"/>
      <c r="CQ620" s="2"/>
      <c r="CR620" s="2"/>
      <c r="CS620" s="2"/>
      <c r="CT620" s="2"/>
      <c r="CU620" s="2"/>
      <c r="CV620" s="2"/>
      <c r="CW620" s="2"/>
      <c r="CX620" s="2"/>
      <c r="CY620" s="2"/>
      <c r="CZ620" s="2"/>
      <c r="DA620" s="2"/>
      <c r="DB620" s="2"/>
      <c r="DC620" s="2"/>
      <c r="DD620" s="2"/>
      <c r="DE620" s="2"/>
      <c r="DF620" s="2"/>
      <c r="DG620" s="2"/>
      <c r="DH620" s="2"/>
      <c r="DI620" s="2"/>
      <c r="DJ620" s="2"/>
      <c r="DK620" s="2"/>
      <c r="DL620" s="2"/>
      <c r="DM620" s="2"/>
      <c r="DN620" s="2"/>
      <c r="DO620" s="2"/>
      <c r="DP620" s="2"/>
      <c r="DQ620" s="2"/>
      <c r="DR620" s="2"/>
      <c r="DS620" s="2"/>
      <c r="DT620" s="2"/>
      <c r="DU620" s="2"/>
      <c r="DV620" s="2"/>
      <c r="DW620" s="2"/>
      <c r="DX620" s="2"/>
      <c r="DY620" s="2"/>
      <c r="DZ620" s="2"/>
      <c r="EA620" s="2"/>
      <c r="EB620" s="2"/>
      <c r="EC620" s="2"/>
      <c r="ED620" s="2"/>
      <c r="EE620" s="2"/>
      <c r="EF620" s="2"/>
      <c r="EG620" s="2"/>
      <c r="EH620" s="2"/>
      <c r="EI620" s="2"/>
      <c r="EJ620" s="2"/>
      <c r="EK620" s="2"/>
      <c r="EL620" s="2"/>
      <c r="EM620" s="2"/>
      <c r="EN620" s="2"/>
      <c r="EO620" s="2"/>
      <c r="EP620" s="2"/>
      <c r="EQ620" s="2"/>
      <c r="ER620" s="2"/>
      <c r="ES620" s="2"/>
      <c r="ET620" s="2"/>
      <c r="EU620" s="2"/>
      <c r="EV620" s="2"/>
      <c r="EW620" s="2"/>
      <c r="EX620" s="2"/>
      <c r="EY620" s="2"/>
      <c r="EZ620" s="2"/>
      <c r="FA620" s="2"/>
      <c r="FB620" s="2"/>
      <c r="FC620" s="2"/>
      <c r="FD620" s="2"/>
      <c r="FE620" s="2"/>
      <c r="FF620" s="2"/>
      <c r="FG620" s="2"/>
      <c r="FH620" s="2"/>
      <c r="FI620" s="2"/>
      <c r="FJ620" s="2"/>
      <c r="FK620" s="2"/>
      <c r="FL620" s="2"/>
      <c r="FM620" s="2"/>
      <c r="FN620" s="2"/>
      <c r="FO620" s="2"/>
      <c r="FP620" s="2"/>
      <c r="FQ620" s="2"/>
      <c r="FR620" s="2"/>
      <c r="FS620" s="2"/>
      <c r="FT620" s="2"/>
      <c r="FU620" s="2"/>
      <c r="FV620" s="2"/>
      <c r="FW620" s="2"/>
      <c r="FX620" s="2"/>
      <c r="FY620" s="2"/>
      <c r="FZ620" s="2"/>
      <c r="GA620" s="2"/>
      <c r="GB620" s="2"/>
      <c r="GC620" s="2"/>
      <c r="GD620" s="2"/>
      <c r="GE620" s="2"/>
      <c r="GF620" s="2"/>
      <c r="GG620" s="2"/>
      <c r="GH620" s="2"/>
      <c r="GI620" s="2"/>
      <c r="GJ620" s="2"/>
      <c r="GK620" s="2"/>
      <c r="GL620" s="2"/>
      <c r="GM620" s="2"/>
      <c r="GN620" s="2"/>
      <c r="GO620" s="2"/>
      <c r="GP620" s="2"/>
      <c r="GQ620" s="2"/>
      <c r="GR620" s="2"/>
      <c r="GS620" s="2"/>
      <c r="GT620" s="2"/>
      <c r="GU620" s="2"/>
      <c r="GV620" s="2"/>
      <c r="GW620" s="2"/>
      <c r="GX620" s="2"/>
      <c r="GY620" s="2"/>
      <c r="GZ620" s="2"/>
      <c r="HA620" s="2"/>
      <c r="HB620" s="2"/>
      <c r="HC620" s="2"/>
      <c r="HD620" s="2"/>
      <c r="HE620" s="2"/>
      <c r="HF620" s="2"/>
      <c r="HG620" s="2"/>
      <c r="HH620" s="2"/>
      <c r="HI620" s="2"/>
      <c r="HJ620" s="2"/>
      <c r="HK620" s="2"/>
      <c r="HL620" s="2"/>
      <c r="HM620" s="2"/>
      <c r="HN620" s="2"/>
      <c r="HO620" s="2"/>
      <c r="HP620" s="2"/>
      <c r="HQ620" s="2"/>
      <c r="HR620" s="2"/>
      <c r="HS620" s="2"/>
      <c r="HT620" s="2"/>
      <c r="HU620" s="2"/>
      <c r="HV620" s="2"/>
      <c r="HW620" s="2"/>
      <c r="HX620" s="2"/>
      <c r="HY620" s="2"/>
      <c r="HZ620" s="2"/>
      <c r="IA620" s="2"/>
      <c r="IB620" s="2"/>
      <c r="IC620" s="2"/>
      <c r="ID620" s="2"/>
      <c r="IE620" s="2"/>
      <c r="IF620" s="2"/>
      <c r="IG620" s="2"/>
      <c r="IH620" s="2"/>
      <c r="II620" s="2"/>
      <c r="IJ620" s="2"/>
      <c r="IK620" s="2"/>
      <c r="IL620" s="2"/>
      <c r="IM620" s="2"/>
      <c r="IN620" s="2"/>
      <c r="IO620" s="2"/>
      <c r="IP620" s="2"/>
      <c r="IQ620" s="2"/>
      <c r="IR620" s="2"/>
      <c r="IS620" s="2"/>
      <c r="IT620" s="2"/>
      <c r="IU620" s="2"/>
      <c r="IV620" s="2"/>
    </row>
    <row r="621" spans="1:256" ht="45" hidden="1" customHeight="1" x14ac:dyDescent="0.5">
      <c r="B621" s="29"/>
      <c r="C621" s="79"/>
      <c r="D621" s="64"/>
      <c r="E621" s="79" t="s">
        <v>12</v>
      </c>
      <c r="F621" s="64" t="s">
        <v>711</v>
      </c>
      <c r="G621" s="173"/>
      <c r="H621" s="147"/>
      <c r="I621" s="147"/>
      <c r="J621" s="147"/>
      <c r="K621" s="147"/>
      <c r="L621" s="147"/>
      <c r="M621" s="147"/>
      <c r="N621" s="147"/>
      <c r="O621" s="147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  <c r="BG621" s="2"/>
      <c r="BH621" s="2"/>
      <c r="BI621" s="2"/>
      <c r="BJ621" s="2"/>
      <c r="BK621" s="2"/>
      <c r="BL621" s="2"/>
      <c r="BM621" s="2"/>
      <c r="BN621" s="2"/>
      <c r="BO621" s="2"/>
      <c r="BP621" s="2"/>
      <c r="BQ621" s="2"/>
      <c r="BR621" s="2"/>
      <c r="BS621" s="2"/>
      <c r="BT621" s="2"/>
      <c r="BU621" s="2"/>
      <c r="BV621" s="2"/>
      <c r="BW621" s="2"/>
      <c r="BX621" s="2"/>
      <c r="BY621" s="2"/>
      <c r="BZ621" s="2"/>
      <c r="CA621" s="2"/>
      <c r="CB621" s="2"/>
      <c r="CC621" s="2"/>
      <c r="CD621" s="2"/>
      <c r="CE621" s="2"/>
      <c r="CF621" s="2"/>
      <c r="CG621" s="2"/>
      <c r="CH621" s="2"/>
      <c r="CI621" s="2"/>
      <c r="CJ621" s="2"/>
      <c r="CK621" s="2"/>
      <c r="CL621" s="2"/>
      <c r="CM621" s="2"/>
      <c r="CN621" s="2"/>
      <c r="CO621" s="2"/>
      <c r="CP621" s="2"/>
      <c r="CQ621" s="2"/>
      <c r="CR621" s="2"/>
      <c r="CS621" s="2"/>
      <c r="CT621" s="2"/>
      <c r="CU621" s="2"/>
      <c r="CV621" s="2"/>
      <c r="CW621" s="2"/>
      <c r="CX621" s="2"/>
      <c r="CY621" s="2"/>
      <c r="CZ621" s="2"/>
      <c r="DA621" s="2"/>
      <c r="DB621" s="2"/>
      <c r="DC621" s="2"/>
      <c r="DD621" s="2"/>
      <c r="DE621" s="2"/>
      <c r="DF621" s="2"/>
      <c r="DG621" s="2"/>
      <c r="DH621" s="2"/>
      <c r="DI621" s="2"/>
      <c r="DJ621" s="2"/>
      <c r="DK621" s="2"/>
      <c r="DL621" s="2"/>
      <c r="DM621" s="2"/>
      <c r="DN621" s="2"/>
      <c r="DO621" s="2"/>
      <c r="DP621" s="2"/>
      <c r="DQ621" s="2"/>
      <c r="DR621" s="2"/>
      <c r="DS621" s="2"/>
      <c r="DT621" s="2"/>
      <c r="DU621" s="2"/>
      <c r="DV621" s="2"/>
      <c r="DW621" s="2"/>
      <c r="DX621" s="2"/>
      <c r="DY621" s="2"/>
      <c r="DZ621" s="2"/>
      <c r="EA621" s="2"/>
      <c r="EB621" s="2"/>
      <c r="EC621" s="2"/>
      <c r="ED621" s="2"/>
      <c r="EE621" s="2"/>
      <c r="EF621" s="2"/>
      <c r="EG621" s="2"/>
      <c r="EH621" s="2"/>
      <c r="EI621" s="2"/>
      <c r="EJ621" s="2"/>
      <c r="EK621" s="2"/>
      <c r="EL621" s="2"/>
      <c r="EM621" s="2"/>
      <c r="EN621" s="2"/>
      <c r="EO621" s="2"/>
      <c r="EP621" s="2"/>
      <c r="EQ621" s="2"/>
      <c r="ER621" s="2"/>
      <c r="ES621" s="2"/>
      <c r="ET621" s="2"/>
      <c r="EU621" s="2"/>
      <c r="EV621" s="2"/>
      <c r="EW621" s="2"/>
      <c r="EX621" s="2"/>
      <c r="EY621" s="2"/>
      <c r="EZ621" s="2"/>
      <c r="FA621" s="2"/>
      <c r="FB621" s="2"/>
      <c r="FC621" s="2"/>
      <c r="FD621" s="2"/>
      <c r="FE621" s="2"/>
      <c r="FF621" s="2"/>
      <c r="FG621" s="2"/>
      <c r="FH621" s="2"/>
      <c r="FI621" s="2"/>
      <c r="FJ621" s="2"/>
      <c r="FK621" s="2"/>
      <c r="FL621" s="2"/>
      <c r="FM621" s="2"/>
      <c r="FN621" s="2"/>
      <c r="FO621" s="2"/>
      <c r="FP621" s="2"/>
      <c r="FQ621" s="2"/>
      <c r="FR621" s="2"/>
      <c r="FS621" s="2"/>
      <c r="FT621" s="2"/>
      <c r="FU621" s="2"/>
      <c r="FV621" s="2"/>
      <c r="FW621" s="2"/>
      <c r="FX621" s="2"/>
      <c r="FY621" s="2"/>
      <c r="FZ621" s="2"/>
      <c r="GA621" s="2"/>
      <c r="GB621" s="2"/>
      <c r="GC621" s="2"/>
      <c r="GD621" s="2"/>
      <c r="GE621" s="2"/>
      <c r="GF621" s="2"/>
      <c r="GG621" s="2"/>
      <c r="GH621" s="2"/>
      <c r="GI621" s="2"/>
      <c r="GJ621" s="2"/>
      <c r="GK621" s="2"/>
      <c r="GL621" s="2"/>
      <c r="GM621" s="2"/>
      <c r="GN621" s="2"/>
      <c r="GO621" s="2"/>
      <c r="GP621" s="2"/>
      <c r="GQ621" s="2"/>
      <c r="GR621" s="2"/>
      <c r="GS621" s="2"/>
      <c r="GT621" s="2"/>
      <c r="GU621" s="2"/>
      <c r="GV621" s="2"/>
      <c r="GW621" s="2"/>
      <c r="GX621" s="2"/>
      <c r="GY621" s="2"/>
      <c r="GZ621" s="2"/>
      <c r="HA621" s="2"/>
      <c r="HB621" s="2"/>
      <c r="HC621" s="2"/>
      <c r="HD621" s="2"/>
      <c r="HE621" s="2"/>
      <c r="HF621" s="2"/>
      <c r="HG621" s="2"/>
      <c r="HH621" s="2"/>
      <c r="HI621" s="2"/>
      <c r="HJ621" s="2"/>
      <c r="HK621" s="2"/>
      <c r="HL621" s="2"/>
      <c r="HM621" s="2"/>
      <c r="HN621" s="2"/>
      <c r="HO621" s="2"/>
      <c r="HP621" s="2"/>
      <c r="HQ621" s="2"/>
      <c r="HR621" s="2"/>
      <c r="HS621" s="2"/>
      <c r="HT621" s="2"/>
      <c r="HU621" s="2"/>
      <c r="HV621" s="2"/>
      <c r="HW621" s="2"/>
      <c r="HX621" s="2"/>
      <c r="HY621" s="2"/>
      <c r="HZ621" s="2"/>
      <c r="IA621" s="2"/>
      <c r="IB621" s="2"/>
      <c r="IC621" s="2"/>
      <c r="ID621" s="2"/>
      <c r="IE621" s="2"/>
      <c r="IF621" s="2"/>
      <c r="IG621" s="2"/>
      <c r="IH621" s="2"/>
      <c r="II621" s="2"/>
      <c r="IJ621" s="2"/>
      <c r="IK621" s="2"/>
      <c r="IL621" s="2"/>
      <c r="IM621" s="2"/>
      <c r="IN621" s="2"/>
      <c r="IO621" s="2"/>
      <c r="IP621" s="2"/>
      <c r="IQ621" s="2"/>
      <c r="IR621" s="2"/>
      <c r="IS621" s="2"/>
      <c r="IT621" s="2"/>
      <c r="IU621" s="2"/>
      <c r="IV621" s="2"/>
    </row>
    <row r="622" spans="1:256" ht="45" hidden="1" customHeight="1" x14ac:dyDescent="0.5">
      <c r="B622" s="23"/>
      <c r="C622" s="125"/>
      <c r="D622" s="132"/>
      <c r="E622" s="125" t="s">
        <v>174</v>
      </c>
      <c r="F622" s="132" t="s">
        <v>712</v>
      </c>
      <c r="G622" s="411"/>
      <c r="H622" s="202"/>
      <c r="I622" s="202"/>
      <c r="J622" s="202"/>
      <c r="K622" s="202"/>
      <c r="L622" s="202"/>
      <c r="M622" s="202"/>
      <c r="N622" s="202"/>
      <c r="O622" s="20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2"/>
      <c r="BG622" s="2"/>
      <c r="BH622" s="2"/>
      <c r="BI622" s="2"/>
      <c r="BJ622" s="2"/>
      <c r="BK622" s="2"/>
      <c r="BL622" s="2"/>
      <c r="BM622" s="2"/>
      <c r="BN622" s="2"/>
      <c r="BO622" s="2"/>
      <c r="BP622" s="2"/>
      <c r="BQ622" s="2"/>
      <c r="BR622" s="2"/>
      <c r="BS622" s="2"/>
      <c r="BT622" s="2"/>
      <c r="BU622" s="2"/>
      <c r="BV622" s="2"/>
      <c r="BW622" s="2"/>
      <c r="BX622" s="2"/>
      <c r="BY622" s="2"/>
      <c r="BZ622" s="2"/>
      <c r="CA622" s="2"/>
      <c r="CB622" s="2"/>
      <c r="CC622" s="2"/>
      <c r="CD622" s="2"/>
      <c r="CE622" s="2"/>
      <c r="CF622" s="2"/>
      <c r="CG622" s="2"/>
      <c r="CH622" s="2"/>
      <c r="CI622" s="2"/>
      <c r="CJ622" s="2"/>
      <c r="CK622" s="2"/>
      <c r="CL622" s="2"/>
      <c r="CM622" s="2"/>
      <c r="CN622" s="2"/>
      <c r="CO622" s="2"/>
      <c r="CP622" s="2"/>
      <c r="CQ622" s="2"/>
      <c r="CR622" s="2"/>
      <c r="CS622" s="2"/>
      <c r="CT622" s="2"/>
      <c r="CU622" s="2"/>
      <c r="CV622" s="2"/>
      <c r="CW622" s="2"/>
      <c r="CX622" s="2"/>
      <c r="CY622" s="2"/>
      <c r="CZ622" s="2"/>
      <c r="DA622" s="2"/>
      <c r="DB622" s="2"/>
      <c r="DC622" s="2"/>
      <c r="DD622" s="2"/>
      <c r="DE622" s="2"/>
      <c r="DF622" s="2"/>
      <c r="DG622" s="2"/>
      <c r="DH622" s="2"/>
      <c r="DI622" s="2"/>
      <c r="DJ622" s="2"/>
      <c r="DK622" s="2"/>
      <c r="DL622" s="2"/>
      <c r="DM622" s="2"/>
      <c r="DN622" s="2"/>
      <c r="DO622" s="2"/>
      <c r="DP622" s="2"/>
      <c r="DQ622" s="2"/>
      <c r="DR622" s="2"/>
      <c r="DS622" s="2"/>
      <c r="DT622" s="2"/>
      <c r="DU622" s="2"/>
      <c r="DV622" s="2"/>
      <c r="DW622" s="2"/>
      <c r="DX622" s="2"/>
      <c r="DY622" s="2"/>
      <c r="DZ622" s="2"/>
      <c r="EA622" s="2"/>
      <c r="EB622" s="2"/>
      <c r="EC622" s="2"/>
      <c r="ED622" s="2"/>
      <c r="EE622" s="2"/>
      <c r="EF622" s="2"/>
      <c r="EG622" s="2"/>
      <c r="EH622" s="2"/>
      <c r="EI622" s="2"/>
      <c r="EJ622" s="2"/>
      <c r="EK622" s="2"/>
      <c r="EL622" s="2"/>
      <c r="EM622" s="2"/>
      <c r="EN622" s="2"/>
      <c r="EO622" s="2"/>
      <c r="EP622" s="2"/>
      <c r="EQ622" s="2"/>
      <c r="ER622" s="2"/>
      <c r="ES622" s="2"/>
      <c r="ET622" s="2"/>
      <c r="EU622" s="2"/>
      <c r="EV622" s="2"/>
      <c r="EW622" s="2"/>
      <c r="EX622" s="2"/>
      <c r="EY622" s="2"/>
      <c r="EZ622" s="2"/>
      <c r="FA622" s="2"/>
      <c r="FB622" s="2"/>
      <c r="FC622" s="2"/>
      <c r="FD622" s="2"/>
      <c r="FE622" s="2"/>
      <c r="FF622" s="2"/>
      <c r="FG622" s="2"/>
      <c r="FH622" s="2"/>
      <c r="FI622" s="2"/>
      <c r="FJ622" s="2"/>
      <c r="FK622" s="2"/>
      <c r="FL622" s="2"/>
      <c r="FM622" s="2"/>
      <c r="FN622" s="2"/>
      <c r="FO622" s="2"/>
      <c r="FP622" s="2"/>
      <c r="FQ622" s="2"/>
      <c r="FR622" s="2"/>
      <c r="FS622" s="2"/>
      <c r="FT622" s="2"/>
      <c r="FU622" s="2"/>
      <c r="FV622" s="2"/>
      <c r="FW622" s="2"/>
      <c r="FX622" s="2"/>
      <c r="FY622" s="2"/>
      <c r="FZ622" s="2"/>
      <c r="GA622" s="2"/>
      <c r="GB622" s="2"/>
      <c r="GC622" s="2"/>
      <c r="GD622" s="2"/>
      <c r="GE622" s="2"/>
      <c r="GF622" s="2"/>
      <c r="GG622" s="2"/>
      <c r="GH622" s="2"/>
      <c r="GI622" s="2"/>
      <c r="GJ622" s="2"/>
      <c r="GK622" s="2"/>
      <c r="GL622" s="2"/>
      <c r="GM622" s="2"/>
      <c r="GN622" s="2"/>
      <c r="GO622" s="2"/>
      <c r="GP622" s="2"/>
      <c r="GQ622" s="2"/>
      <c r="GR622" s="2"/>
      <c r="GS622" s="2"/>
      <c r="GT622" s="2"/>
      <c r="GU622" s="2"/>
      <c r="GV622" s="2"/>
      <c r="GW622" s="2"/>
      <c r="GX622" s="2"/>
      <c r="GY622" s="2"/>
      <c r="GZ622" s="2"/>
      <c r="HA622" s="2"/>
      <c r="HB622" s="2"/>
      <c r="HC622" s="2"/>
      <c r="HD622" s="2"/>
      <c r="HE622" s="2"/>
      <c r="HF622" s="2"/>
      <c r="HG622" s="2"/>
      <c r="HH622" s="2"/>
      <c r="HI622" s="2"/>
      <c r="HJ622" s="2"/>
      <c r="HK622" s="2"/>
      <c r="HL622" s="2"/>
      <c r="HM622" s="2"/>
      <c r="HN622" s="2"/>
      <c r="HO622" s="2"/>
      <c r="HP622" s="2"/>
      <c r="HQ622" s="2"/>
      <c r="HR622" s="2"/>
      <c r="HS622" s="2"/>
      <c r="HT622" s="2"/>
      <c r="HU622" s="2"/>
      <c r="HV622" s="2"/>
      <c r="HW622" s="2"/>
      <c r="HX622" s="2"/>
      <c r="HY622" s="2"/>
      <c r="HZ622" s="2"/>
      <c r="IA622" s="2"/>
      <c r="IB622" s="2"/>
      <c r="IC622" s="2"/>
      <c r="ID622" s="2"/>
      <c r="IE622" s="2"/>
      <c r="IF622" s="2"/>
      <c r="IG622" s="2"/>
      <c r="IH622" s="2"/>
      <c r="II622" s="2"/>
      <c r="IJ622" s="2"/>
      <c r="IK622" s="2"/>
      <c r="IL622" s="2"/>
      <c r="IM622" s="2"/>
      <c r="IN622" s="2"/>
      <c r="IO622" s="2"/>
      <c r="IP622" s="2"/>
      <c r="IQ622" s="2"/>
      <c r="IR622" s="2"/>
      <c r="IS622" s="2"/>
      <c r="IT622" s="2"/>
      <c r="IU622" s="2"/>
      <c r="IV622" s="2"/>
    </row>
    <row r="623" spans="1:256" s="413" customFormat="1" ht="45" customHeight="1" x14ac:dyDescent="0.5">
      <c r="A623" s="412"/>
      <c r="B623" s="163"/>
      <c r="C623" s="55"/>
      <c r="D623" s="56"/>
      <c r="E623" s="55" t="s">
        <v>713</v>
      </c>
      <c r="F623" s="56" t="s">
        <v>714</v>
      </c>
      <c r="G623" s="169"/>
      <c r="H623" s="75"/>
      <c r="I623" s="75">
        <f>6*1500+100</f>
        <v>9100</v>
      </c>
      <c r="J623" s="75">
        <f>12150-2100</f>
        <v>10050</v>
      </c>
      <c r="K623" s="75"/>
      <c r="L623" s="75" t="s">
        <v>715</v>
      </c>
      <c r="M623" s="75"/>
      <c r="N623" s="75"/>
      <c r="O623" s="75"/>
      <c r="P623" s="2"/>
      <c r="Q623" s="163"/>
      <c r="R623" s="163"/>
      <c r="S623" s="163"/>
      <c r="T623" s="163"/>
      <c r="U623" s="163"/>
      <c r="V623" s="163"/>
      <c r="W623" s="163"/>
      <c r="X623" s="163"/>
      <c r="Y623" s="163"/>
      <c r="Z623" s="163"/>
      <c r="AA623" s="163"/>
      <c r="AB623" s="163"/>
      <c r="AC623" s="163"/>
      <c r="AD623" s="163"/>
      <c r="AE623" s="163"/>
      <c r="AF623" s="163"/>
      <c r="AG623" s="163"/>
      <c r="AH623" s="163"/>
      <c r="AI623" s="163"/>
      <c r="AJ623" s="163"/>
      <c r="AK623" s="163"/>
      <c r="AL623" s="163"/>
      <c r="AM623" s="163"/>
      <c r="AN623" s="163"/>
      <c r="AO623" s="163"/>
      <c r="AP623" s="163"/>
      <c r="AQ623" s="163"/>
      <c r="AR623" s="163"/>
      <c r="AS623" s="163"/>
      <c r="AT623" s="163"/>
      <c r="AU623" s="163"/>
      <c r="AV623" s="163"/>
      <c r="AW623" s="163"/>
      <c r="AX623" s="163"/>
      <c r="AY623" s="163"/>
      <c r="AZ623" s="163"/>
      <c r="BA623" s="163"/>
      <c r="BB623" s="163"/>
      <c r="BC623" s="163"/>
      <c r="BD623" s="163"/>
      <c r="BE623" s="163"/>
      <c r="BF623" s="163"/>
      <c r="BG623" s="163"/>
      <c r="BH623" s="163"/>
      <c r="BI623" s="163"/>
      <c r="BJ623" s="163"/>
      <c r="BK623" s="163"/>
      <c r="BL623" s="163"/>
      <c r="BM623" s="163"/>
      <c r="BN623" s="163"/>
      <c r="BO623" s="163"/>
      <c r="BP623" s="163"/>
      <c r="BQ623" s="163"/>
      <c r="BR623" s="163"/>
      <c r="BS623" s="163"/>
      <c r="BT623" s="163"/>
      <c r="BU623" s="163"/>
      <c r="BV623" s="163"/>
      <c r="BW623" s="163"/>
      <c r="BX623" s="163"/>
      <c r="BY623" s="163"/>
      <c r="BZ623" s="163"/>
      <c r="CA623" s="163"/>
      <c r="CB623" s="163"/>
      <c r="CC623" s="163"/>
      <c r="CD623" s="163"/>
      <c r="CE623" s="163"/>
      <c r="CF623" s="163"/>
      <c r="CG623" s="163"/>
      <c r="CH623" s="163"/>
      <c r="CI623" s="163"/>
      <c r="CJ623" s="163"/>
      <c r="CK623" s="163"/>
      <c r="CL623" s="163"/>
      <c r="CM623" s="163"/>
      <c r="CN623" s="163"/>
      <c r="CO623" s="163"/>
      <c r="CP623" s="163"/>
      <c r="CQ623" s="163"/>
      <c r="CR623" s="163"/>
      <c r="CS623" s="163"/>
      <c r="CT623" s="163"/>
      <c r="CU623" s="163"/>
      <c r="CV623" s="163"/>
      <c r="CW623" s="163"/>
      <c r="CX623" s="163"/>
      <c r="CY623" s="163"/>
      <c r="CZ623" s="163"/>
      <c r="DA623" s="163"/>
      <c r="DB623" s="163"/>
      <c r="DC623" s="163"/>
      <c r="DD623" s="163"/>
      <c r="DE623" s="163"/>
      <c r="DF623" s="163"/>
      <c r="DG623" s="163"/>
      <c r="DH623" s="163"/>
      <c r="DI623" s="163"/>
      <c r="DJ623" s="163"/>
      <c r="DK623" s="163"/>
      <c r="DL623" s="163"/>
      <c r="DM623" s="163"/>
      <c r="DN623" s="163"/>
      <c r="DO623" s="163"/>
      <c r="DP623" s="163"/>
      <c r="DQ623" s="163"/>
      <c r="DR623" s="163"/>
      <c r="DS623" s="163"/>
      <c r="DT623" s="163"/>
      <c r="DU623" s="163"/>
      <c r="DV623" s="163"/>
      <c r="DW623" s="163"/>
      <c r="DX623" s="163"/>
      <c r="DY623" s="163"/>
      <c r="DZ623" s="163"/>
      <c r="EA623" s="163"/>
      <c r="EB623" s="163"/>
      <c r="EC623" s="163"/>
      <c r="ED623" s="163"/>
      <c r="EE623" s="163"/>
      <c r="EF623" s="163"/>
      <c r="EG623" s="163"/>
      <c r="EH623" s="163"/>
      <c r="EI623" s="163"/>
      <c r="EJ623" s="163"/>
      <c r="EK623" s="163"/>
      <c r="EL623" s="163"/>
      <c r="EM623" s="163"/>
      <c r="EN623" s="163"/>
      <c r="EO623" s="163"/>
      <c r="EP623" s="163"/>
      <c r="EQ623" s="163"/>
      <c r="ER623" s="163"/>
      <c r="ES623" s="163"/>
      <c r="ET623" s="163"/>
      <c r="EU623" s="163"/>
      <c r="EV623" s="163"/>
      <c r="EW623" s="163"/>
      <c r="EX623" s="163"/>
      <c r="EY623" s="163"/>
      <c r="EZ623" s="163"/>
      <c r="FA623" s="163"/>
      <c r="FB623" s="163"/>
      <c r="FC623" s="163"/>
      <c r="FD623" s="163"/>
      <c r="FE623" s="163"/>
      <c r="FF623" s="163"/>
      <c r="FG623" s="163"/>
      <c r="FH623" s="163"/>
      <c r="FI623" s="163"/>
      <c r="FJ623" s="163"/>
      <c r="FK623" s="163"/>
      <c r="FL623" s="163"/>
      <c r="FM623" s="163"/>
      <c r="FN623" s="163"/>
      <c r="FO623" s="163"/>
      <c r="FP623" s="163"/>
      <c r="FQ623" s="163"/>
      <c r="FR623" s="163"/>
      <c r="FS623" s="163"/>
      <c r="FT623" s="163"/>
      <c r="FU623" s="163"/>
      <c r="FV623" s="163"/>
      <c r="FW623" s="163"/>
      <c r="FX623" s="163"/>
      <c r="FY623" s="163"/>
      <c r="FZ623" s="163"/>
      <c r="GA623" s="163"/>
      <c r="GB623" s="163"/>
      <c r="GC623" s="163"/>
      <c r="GD623" s="163"/>
      <c r="GE623" s="163"/>
      <c r="GF623" s="163"/>
      <c r="GG623" s="163"/>
      <c r="GH623" s="163"/>
      <c r="GI623" s="163"/>
      <c r="GJ623" s="163"/>
      <c r="GK623" s="163"/>
      <c r="GL623" s="163"/>
      <c r="GM623" s="163"/>
      <c r="GN623" s="163"/>
      <c r="GO623" s="163"/>
      <c r="GP623" s="163"/>
      <c r="GQ623" s="163"/>
      <c r="GR623" s="163"/>
      <c r="GS623" s="163"/>
      <c r="GT623" s="163"/>
      <c r="GU623" s="163"/>
      <c r="GV623" s="163"/>
      <c r="GW623" s="163"/>
      <c r="GX623" s="163"/>
      <c r="GY623" s="163"/>
      <c r="GZ623" s="163"/>
      <c r="HA623" s="163"/>
      <c r="HB623" s="163"/>
      <c r="HC623" s="163"/>
      <c r="HD623" s="163"/>
      <c r="HE623" s="163"/>
      <c r="HF623" s="163"/>
      <c r="HG623" s="163"/>
      <c r="HH623" s="163"/>
      <c r="HI623" s="163"/>
      <c r="HJ623" s="163"/>
      <c r="HK623" s="163"/>
      <c r="HL623" s="163"/>
      <c r="HM623" s="163"/>
      <c r="HN623" s="163"/>
      <c r="HO623" s="163"/>
      <c r="HP623" s="163"/>
      <c r="HQ623" s="163"/>
      <c r="HR623" s="163"/>
      <c r="HS623" s="163"/>
      <c r="HT623" s="163"/>
      <c r="HU623" s="163"/>
      <c r="HV623" s="163"/>
      <c r="HW623" s="163"/>
      <c r="HX623" s="163"/>
      <c r="HY623" s="163"/>
      <c r="HZ623" s="163"/>
      <c r="IA623" s="163"/>
      <c r="IB623" s="163"/>
      <c r="IC623" s="163"/>
      <c r="ID623" s="163"/>
      <c r="IE623" s="163"/>
      <c r="IF623" s="163"/>
      <c r="IG623" s="163"/>
      <c r="IH623" s="163"/>
      <c r="II623" s="163"/>
      <c r="IJ623" s="163"/>
      <c r="IK623" s="163"/>
      <c r="IL623" s="163"/>
      <c r="IM623" s="163"/>
      <c r="IN623" s="163"/>
      <c r="IO623" s="163"/>
      <c r="IP623" s="163"/>
      <c r="IQ623" s="163"/>
      <c r="IR623" s="163"/>
      <c r="IS623" s="163"/>
      <c r="IT623" s="163"/>
      <c r="IU623" s="163"/>
      <c r="IV623" s="163"/>
    </row>
    <row r="624" spans="1:256" ht="45" customHeight="1" thickBot="1" x14ac:dyDescent="0.55000000000000004">
      <c r="B624" s="23"/>
      <c r="C624" s="414" t="s">
        <v>716</v>
      </c>
      <c r="D624" s="415" t="s">
        <v>717</v>
      </c>
      <c r="E624" s="414"/>
      <c r="F624" s="415"/>
      <c r="G624" s="416"/>
      <c r="H624" s="416"/>
      <c r="I624" s="416">
        <f>I625</f>
        <v>2000</v>
      </c>
      <c r="J624" s="416">
        <f>J625</f>
        <v>2000</v>
      </c>
      <c r="K624" s="416">
        <f t="shared" ref="K624:M624" si="60">K625</f>
        <v>0</v>
      </c>
      <c r="L624" s="416">
        <f t="shared" si="60"/>
        <v>0</v>
      </c>
      <c r="M624" s="416">
        <f t="shared" si="60"/>
        <v>0</v>
      </c>
      <c r="N624" s="416"/>
      <c r="O624" s="416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  <c r="BD624" s="2"/>
      <c r="BE624" s="2"/>
      <c r="BF624" s="2"/>
      <c r="BG624" s="2"/>
      <c r="BH624" s="2"/>
      <c r="BI624" s="2"/>
      <c r="BJ624" s="2"/>
      <c r="BK624" s="2"/>
      <c r="BL624" s="2"/>
      <c r="BM624" s="2"/>
      <c r="BN624" s="2"/>
      <c r="BO624" s="2"/>
      <c r="BP624" s="2"/>
      <c r="BQ624" s="2"/>
      <c r="BR624" s="2"/>
      <c r="BS624" s="2"/>
      <c r="BT624" s="2"/>
      <c r="BU624" s="2"/>
      <c r="BV624" s="2"/>
      <c r="BW624" s="2"/>
      <c r="BX624" s="2"/>
      <c r="BY624" s="2"/>
      <c r="BZ624" s="2"/>
      <c r="CA624" s="2"/>
      <c r="CB624" s="2"/>
      <c r="CC624" s="2"/>
      <c r="CD624" s="2"/>
      <c r="CE624" s="2"/>
      <c r="CF624" s="2"/>
      <c r="CG624" s="2"/>
      <c r="CH624" s="2"/>
      <c r="CI624" s="2"/>
      <c r="CJ624" s="2"/>
      <c r="CK624" s="2"/>
      <c r="CL624" s="2"/>
      <c r="CM624" s="2"/>
      <c r="CN624" s="2"/>
      <c r="CO624" s="2"/>
      <c r="CP624" s="2"/>
      <c r="CQ624" s="2"/>
      <c r="CR624" s="2"/>
      <c r="CS624" s="2"/>
      <c r="CT624" s="2"/>
      <c r="CU624" s="2"/>
      <c r="CV624" s="2"/>
      <c r="CW624" s="2"/>
      <c r="CX624" s="2"/>
      <c r="CY624" s="2"/>
      <c r="CZ624" s="2"/>
      <c r="DA624" s="2"/>
      <c r="DB624" s="2"/>
      <c r="DC624" s="2"/>
      <c r="DD624" s="2"/>
      <c r="DE624" s="2"/>
      <c r="DF624" s="2"/>
      <c r="DG624" s="2"/>
      <c r="DH624" s="2"/>
      <c r="DI624" s="2"/>
      <c r="DJ624" s="2"/>
      <c r="DK624" s="2"/>
      <c r="DL624" s="2"/>
      <c r="DM624" s="2"/>
      <c r="DN624" s="2"/>
      <c r="DO624" s="2"/>
      <c r="DP624" s="2"/>
      <c r="DQ624" s="2"/>
      <c r="DR624" s="2"/>
      <c r="DS624" s="2"/>
      <c r="DT624" s="2"/>
      <c r="DU624" s="2"/>
      <c r="DV624" s="2"/>
      <c r="DW624" s="2"/>
      <c r="DX624" s="2"/>
      <c r="DY624" s="2"/>
      <c r="DZ624" s="2"/>
      <c r="EA624" s="2"/>
      <c r="EB624" s="2"/>
      <c r="EC624" s="2"/>
      <c r="ED624" s="2"/>
      <c r="EE624" s="2"/>
      <c r="EF624" s="2"/>
      <c r="EG624" s="2"/>
      <c r="EH624" s="2"/>
      <c r="EI624" s="2"/>
      <c r="EJ624" s="2"/>
      <c r="EK624" s="2"/>
      <c r="EL624" s="2"/>
      <c r="EM624" s="2"/>
      <c r="EN624" s="2"/>
      <c r="EO624" s="2"/>
      <c r="EP624" s="2"/>
      <c r="EQ624" s="2"/>
      <c r="ER624" s="2"/>
      <c r="ES624" s="2"/>
      <c r="ET624" s="2"/>
      <c r="EU624" s="2"/>
      <c r="EV624" s="2"/>
      <c r="EW624" s="2"/>
      <c r="EX624" s="2"/>
      <c r="EY624" s="2"/>
      <c r="EZ624" s="2"/>
      <c r="FA624" s="2"/>
      <c r="FB624" s="2"/>
      <c r="FC624" s="2"/>
      <c r="FD624" s="2"/>
      <c r="FE624" s="2"/>
      <c r="FF624" s="2"/>
      <c r="FG624" s="2"/>
      <c r="FH624" s="2"/>
      <c r="FI624" s="2"/>
      <c r="FJ624" s="2"/>
      <c r="FK624" s="2"/>
      <c r="FL624" s="2"/>
      <c r="FM624" s="2"/>
      <c r="FN624" s="2"/>
      <c r="FO624" s="2"/>
      <c r="FP624" s="2"/>
      <c r="FQ624" s="2"/>
      <c r="FR624" s="2"/>
      <c r="FS624" s="2"/>
      <c r="FT624" s="2"/>
      <c r="FU624" s="2"/>
      <c r="FV624" s="2"/>
      <c r="FW624" s="2"/>
      <c r="FX624" s="2"/>
      <c r="FY624" s="2"/>
      <c r="FZ624" s="2"/>
      <c r="GA624" s="2"/>
      <c r="GB624" s="2"/>
      <c r="GC624" s="2"/>
      <c r="GD624" s="2"/>
      <c r="GE624" s="2"/>
      <c r="GF624" s="2"/>
      <c r="GG624" s="2"/>
      <c r="GH624" s="2"/>
      <c r="GI624" s="2"/>
      <c r="GJ624" s="2"/>
      <c r="GK624" s="2"/>
      <c r="GL624" s="2"/>
      <c r="GM624" s="2"/>
      <c r="GN624" s="2"/>
      <c r="GO624" s="2"/>
      <c r="GP624" s="2"/>
      <c r="GQ624" s="2"/>
      <c r="GR624" s="2"/>
      <c r="GS624" s="2"/>
      <c r="GT624" s="2"/>
      <c r="GU624" s="2"/>
      <c r="GV624" s="2"/>
      <c r="GW624" s="2"/>
      <c r="GX624" s="2"/>
      <c r="GY624" s="2"/>
      <c r="GZ624" s="2"/>
      <c r="HA624" s="2"/>
      <c r="HB624" s="2"/>
      <c r="HC624" s="2"/>
      <c r="HD624" s="2"/>
      <c r="HE624" s="2"/>
      <c r="HF624" s="2"/>
      <c r="HG624" s="2"/>
      <c r="HH624" s="2"/>
      <c r="HI624" s="2"/>
      <c r="HJ624" s="2"/>
      <c r="HK624" s="2"/>
      <c r="HL624" s="2"/>
      <c r="HM624" s="2"/>
      <c r="HN624" s="2"/>
      <c r="HO624" s="2"/>
      <c r="HP624" s="2"/>
      <c r="HQ624" s="2"/>
      <c r="HR624" s="2"/>
      <c r="HS624" s="2"/>
      <c r="HT624" s="2"/>
      <c r="HU624" s="2"/>
      <c r="HV624" s="2"/>
      <c r="HW624" s="2"/>
      <c r="HX624" s="2"/>
      <c r="HY624" s="2"/>
      <c r="HZ624" s="2"/>
      <c r="IA624" s="2"/>
      <c r="IB624" s="2"/>
      <c r="IC624" s="2"/>
      <c r="ID624" s="2"/>
      <c r="IE624" s="2"/>
      <c r="IF624" s="2"/>
      <c r="IG624" s="2"/>
      <c r="IH624" s="2"/>
      <c r="II624" s="2"/>
      <c r="IJ624" s="2"/>
      <c r="IK624" s="2"/>
      <c r="IL624" s="2"/>
      <c r="IM624" s="2"/>
      <c r="IN624" s="2"/>
      <c r="IO624" s="2"/>
      <c r="IP624" s="2"/>
      <c r="IQ624" s="2"/>
      <c r="IR624" s="2"/>
      <c r="IS624" s="2"/>
      <c r="IT624" s="2"/>
      <c r="IU624" s="2"/>
      <c r="IV624" s="2"/>
    </row>
    <row r="625" spans="1:256" ht="45" customHeight="1" thickTop="1" thickBot="1" x14ac:dyDescent="0.55000000000000004">
      <c r="B625" s="23"/>
      <c r="C625" s="87" t="s">
        <v>718</v>
      </c>
      <c r="D625" s="119" t="s">
        <v>719</v>
      </c>
      <c r="E625" s="87"/>
      <c r="F625" s="119"/>
      <c r="G625" s="184"/>
      <c r="H625" s="185"/>
      <c r="I625" s="185">
        <v>2000</v>
      </c>
      <c r="J625" s="185">
        <v>2000</v>
      </c>
      <c r="K625" s="185"/>
      <c r="L625" s="185"/>
      <c r="M625" s="153"/>
      <c r="N625" s="153"/>
      <c r="O625" s="153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  <c r="BF625" s="2"/>
      <c r="BG625" s="2"/>
      <c r="BH625" s="2"/>
      <c r="BI625" s="2"/>
      <c r="BJ625" s="2"/>
      <c r="BK625" s="2"/>
      <c r="BL625" s="2"/>
      <c r="BM625" s="2"/>
      <c r="BN625" s="2"/>
      <c r="BO625" s="2"/>
      <c r="BP625" s="2"/>
      <c r="BQ625" s="2"/>
      <c r="BR625" s="2"/>
      <c r="BS625" s="2"/>
      <c r="BT625" s="2"/>
      <c r="BU625" s="2"/>
      <c r="BV625" s="2"/>
      <c r="BW625" s="2"/>
      <c r="BX625" s="2"/>
      <c r="BY625" s="2"/>
      <c r="BZ625" s="2"/>
      <c r="CA625" s="2"/>
      <c r="CB625" s="2"/>
      <c r="CC625" s="2"/>
      <c r="CD625" s="2"/>
      <c r="CE625" s="2"/>
      <c r="CF625" s="2"/>
      <c r="CG625" s="2"/>
      <c r="CH625" s="2"/>
      <c r="CI625" s="2"/>
      <c r="CJ625" s="2"/>
      <c r="CK625" s="2"/>
      <c r="CL625" s="2"/>
      <c r="CM625" s="2"/>
      <c r="CN625" s="2"/>
      <c r="CO625" s="2"/>
      <c r="CP625" s="2"/>
      <c r="CQ625" s="2"/>
      <c r="CR625" s="2"/>
      <c r="CS625" s="2"/>
      <c r="CT625" s="2"/>
      <c r="CU625" s="2"/>
      <c r="CV625" s="2"/>
      <c r="CW625" s="2"/>
      <c r="CX625" s="2"/>
      <c r="CY625" s="2"/>
      <c r="CZ625" s="2"/>
      <c r="DA625" s="2"/>
      <c r="DB625" s="2"/>
      <c r="DC625" s="2"/>
      <c r="DD625" s="2"/>
      <c r="DE625" s="2"/>
      <c r="DF625" s="2"/>
      <c r="DG625" s="2"/>
      <c r="DH625" s="2"/>
      <c r="DI625" s="2"/>
      <c r="DJ625" s="2"/>
      <c r="DK625" s="2"/>
      <c r="DL625" s="2"/>
      <c r="DM625" s="2"/>
      <c r="DN625" s="2"/>
      <c r="DO625" s="2"/>
      <c r="DP625" s="2"/>
      <c r="DQ625" s="2"/>
      <c r="DR625" s="2"/>
      <c r="DS625" s="2"/>
      <c r="DT625" s="2"/>
      <c r="DU625" s="2"/>
      <c r="DV625" s="2"/>
      <c r="DW625" s="2"/>
      <c r="DX625" s="2"/>
      <c r="DY625" s="2"/>
      <c r="DZ625" s="2"/>
      <c r="EA625" s="2"/>
      <c r="EB625" s="2"/>
      <c r="EC625" s="2"/>
      <c r="ED625" s="2"/>
      <c r="EE625" s="2"/>
      <c r="EF625" s="2"/>
      <c r="EG625" s="2"/>
      <c r="EH625" s="2"/>
      <c r="EI625" s="2"/>
      <c r="EJ625" s="2"/>
      <c r="EK625" s="2"/>
      <c r="EL625" s="2"/>
      <c r="EM625" s="2"/>
      <c r="EN625" s="2"/>
      <c r="EO625" s="2"/>
      <c r="EP625" s="2"/>
      <c r="EQ625" s="2"/>
      <c r="ER625" s="2"/>
      <c r="ES625" s="2"/>
      <c r="ET625" s="2"/>
      <c r="EU625" s="2"/>
      <c r="EV625" s="2"/>
      <c r="EW625" s="2"/>
      <c r="EX625" s="2"/>
      <c r="EY625" s="2"/>
      <c r="EZ625" s="2"/>
      <c r="FA625" s="2"/>
      <c r="FB625" s="2"/>
      <c r="FC625" s="2"/>
      <c r="FD625" s="2"/>
      <c r="FE625" s="2"/>
      <c r="FF625" s="2"/>
      <c r="FG625" s="2"/>
      <c r="FH625" s="2"/>
      <c r="FI625" s="2"/>
      <c r="FJ625" s="2"/>
      <c r="FK625" s="2"/>
      <c r="FL625" s="2"/>
      <c r="FM625" s="2"/>
      <c r="FN625" s="2"/>
      <c r="FO625" s="2"/>
      <c r="FP625" s="2"/>
      <c r="FQ625" s="2"/>
      <c r="FR625" s="2"/>
      <c r="FS625" s="2"/>
      <c r="FT625" s="2"/>
      <c r="FU625" s="2"/>
      <c r="FV625" s="2"/>
      <c r="FW625" s="2"/>
      <c r="FX625" s="2"/>
      <c r="FY625" s="2"/>
      <c r="FZ625" s="2"/>
      <c r="GA625" s="2"/>
      <c r="GB625" s="2"/>
      <c r="GC625" s="2"/>
      <c r="GD625" s="2"/>
      <c r="GE625" s="2"/>
      <c r="GF625" s="2"/>
      <c r="GG625" s="2"/>
      <c r="GH625" s="2"/>
      <c r="GI625" s="2"/>
      <c r="GJ625" s="2"/>
      <c r="GK625" s="2"/>
      <c r="GL625" s="2"/>
      <c r="GM625" s="2"/>
      <c r="GN625" s="2"/>
      <c r="GO625" s="2"/>
      <c r="GP625" s="2"/>
      <c r="GQ625" s="2"/>
      <c r="GR625" s="2"/>
      <c r="GS625" s="2"/>
      <c r="GT625" s="2"/>
      <c r="GU625" s="2"/>
      <c r="GV625" s="2"/>
      <c r="GW625" s="2"/>
      <c r="GX625" s="2"/>
      <c r="GY625" s="2"/>
      <c r="GZ625" s="2"/>
      <c r="HA625" s="2"/>
      <c r="HB625" s="2"/>
      <c r="HC625" s="2"/>
      <c r="HD625" s="2"/>
      <c r="HE625" s="2"/>
      <c r="HF625" s="2"/>
      <c r="HG625" s="2"/>
      <c r="HH625" s="2"/>
      <c r="HI625" s="2"/>
      <c r="HJ625" s="2"/>
      <c r="HK625" s="2"/>
      <c r="HL625" s="2"/>
      <c r="HM625" s="2"/>
      <c r="HN625" s="2"/>
      <c r="HO625" s="2"/>
      <c r="HP625" s="2"/>
      <c r="HQ625" s="2"/>
      <c r="HR625" s="2"/>
      <c r="HS625" s="2"/>
      <c r="HT625" s="2"/>
      <c r="HU625" s="2"/>
      <c r="HV625" s="2"/>
      <c r="HW625" s="2"/>
      <c r="HX625" s="2"/>
      <c r="HY625" s="2"/>
      <c r="HZ625" s="2"/>
      <c r="IA625" s="2"/>
      <c r="IB625" s="2"/>
      <c r="IC625" s="2"/>
      <c r="ID625" s="2"/>
      <c r="IE625" s="2"/>
      <c r="IF625" s="2"/>
      <c r="IG625" s="2"/>
      <c r="IH625" s="2"/>
      <c r="II625" s="2"/>
      <c r="IJ625" s="2"/>
      <c r="IK625" s="2"/>
      <c r="IL625" s="2"/>
      <c r="IM625" s="2"/>
      <c r="IN625" s="2"/>
      <c r="IO625" s="2"/>
      <c r="IP625" s="2"/>
      <c r="IQ625" s="2"/>
      <c r="IR625" s="2"/>
      <c r="IS625" s="2"/>
      <c r="IT625" s="2"/>
      <c r="IU625" s="2"/>
      <c r="IV625" s="2"/>
    </row>
    <row r="626" spans="1:256" ht="45" customHeight="1" thickTop="1" thickBot="1" x14ac:dyDescent="0.55000000000000004">
      <c r="B626" s="23"/>
      <c r="C626" s="326" t="s">
        <v>102</v>
      </c>
      <c r="D626" s="126" t="s">
        <v>720</v>
      </c>
      <c r="E626" s="372"/>
      <c r="F626" s="176"/>
      <c r="G626" s="99"/>
      <c r="H626" s="101"/>
      <c r="I626" s="101"/>
      <c r="J626" s="101"/>
      <c r="K626" s="101"/>
      <c r="L626" s="101"/>
      <c r="M626" s="100"/>
      <c r="N626" s="100"/>
      <c r="O626" s="100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  <c r="BC626" s="2"/>
      <c r="BD626" s="2"/>
      <c r="BE626" s="2"/>
      <c r="BF626" s="2"/>
      <c r="BG626" s="2"/>
      <c r="BH626" s="2"/>
      <c r="BI626" s="2"/>
      <c r="BJ626" s="2"/>
      <c r="BK626" s="2"/>
      <c r="BL626" s="2"/>
      <c r="BM626" s="2"/>
      <c r="BN626" s="2"/>
      <c r="BO626" s="2"/>
      <c r="BP626" s="2"/>
      <c r="BQ626" s="2"/>
      <c r="BR626" s="2"/>
      <c r="BS626" s="2"/>
      <c r="BT626" s="2"/>
      <c r="BU626" s="2"/>
      <c r="BV626" s="2"/>
      <c r="BW626" s="2"/>
      <c r="BX626" s="2"/>
      <c r="BY626" s="2"/>
      <c r="BZ626" s="2"/>
      <c r="CA626" s="2"/>
      <c r="CB626" s="2"/>
      <c r="CC626" s="2"/>
      <c r="CD626" s="2"/>
      <c r="CE626" s="2"/>
      <c r="CF626" s="2"/>
      <c r="CG626" s="2"/>
      <c r="CH626" s="2"/>
      <c r="CI626" s="2"/>
      <c r="CJ626" s="2"/>
      <c r="CK626" s="2"/>
      <c r="CL626" s="2"/>
      <c r="CM626" s="2"/>
      <c r="CN626" s="2"/>
      <c r="CO626" s="2"/>
      <c r="CP626" s="2"/>
      <c r="CQ626" s="2"/>
      <c r="CR626" s="2"/>
      <c r="CS626" s="2"/>
      <c r="CT626" s="2"/>
      <c r="CU626" s="2"/>
      <c r="CV626" s="2"/>
      <c r="CW626" s="2"/>
      <c r="CX626" s="2"/>
      <c r="CY626" s="2"/>
      <c r="CZ626" s="2"/>
      <c r="DA626" s="2"/>
      <c r="DB626" s="2"/>
      <c r="DC626" s="2"/>
      <c r="DD626" s="2"/>
      <c r="DE626" s="2"/>
      <c r="DF626" s="2"/>
      <c r="DG626" s="2"/>
      <c r="DH626" s="2"/>
      <c r="DI626" s="2"/>
      <c r="DJ626" s="2"/>
      <c r="DK626" s="2"/>
      <c r="DL626" s="2"/>
      <c r="DM626" s="2"/>
      <c r="DN626" s="2"/>
      <c r="DO626" s="2"/>
      <c r="DP626" s="2"/>
      <c r="DQ626" s="2"/>
      <c r="DR626" s="2"/>
      <c r="DS626" s="2"/>
      <c r="DT626" s="2"/>
      <c r="DU626" s="2"/>
      <c r="DV626" s="2"/>
      <c r="DW626" s="2"/>
      <c r="DX626" s="2"/>
      <c r="DY626" s="2"/>
      <c r="DZ626" s="2"/>
      <c r="EA626" s="2"/>
      <c r="EB626" s="2"/>
      <c r="EC626" s="2"/>
      <c r="ED626" s="2"/>
      <c r="EE626" s="2"/>
      <c r="EF626" s="2"/>
      <c r="EG626" s="2"/>
      <c r="EH626" s="2"/>
      <c r="EI626" s="2"/>
      <c r="EJ626" s="2"/>
      <c r="EK626" s="2"/>
      <c r="EL626" s="2"/>
      <c r="EM626" s="2"/>
      <c r="EN626" s="2"/>
      <c r="EO626" s="2"/>
      <c r="EP626" s="2"/>
      <c r="EQ626" s="2"/>
      <c r="ER626" s="2"/>
      <c r="ES626" s="2"/>
      <c r="ET626" s="2"/>
      <c r="EU626" s="2"/>
      <c r="EV626" s="2"/>
      <c r="EW626" s="2"/>
      <c r="EX626" s="2"/>
      <c r="EY626" s="2"/>
      <c r="EZ626" s="2"/>
      <c r="FA626" s="2"/>
      <c r="FB626" s="2"/>
      <c r="FC626" s="2"/>
      <c r="FD626" s="2"/>
      <c r="FE626" s="2"/>
      <c r="FF626" s="2"/>
      <c r="FG626" s="2"/>
      <c r="FH626" s="2"/>
      <c r="FI626" s="2"/>
      <c r="FJ626" s="2"/>
      <c r="FK626" s="2"/>
      <c r="FL626" s="2"/>
      <c r="FM626" s="2"/>
      <c r="FN626" s="2"/>
      <c r="FO626" s="2"/>
      <c r="FP626" s="2"/>
      <c r="FQ626" s="2"/>
      <c r="FR626" s="2"/>
      <c r="FS626" s="2"/>
      <c r="FT626" s="2"/>
      <c r="FU626" s="2"/>
      <c r="FV626" s="2"/>
      <c r="FW626" s="2"/>
      <c r="FX626" s="2"/>
      <c r="FY626" s="2"/>
      <c r="FZ626" s="2"/>
      <c r="GA626" s="2"/>
      <c r="GB626" s="2"/>
      <c r="GC626" s="2"/>
      <c r="GD626" s="2"/>
      <c r="GE626" s="2"/>
      <c r="GF626" s="2"/>
      <c r="GG626" s="2"/>
      <c r="GH626" s="2"/>
      <c r="GI626" s="2"/>
      <c r="GJ626" s="2"/>
      <c r="GK626" s="2"/>
      <c r="GL626" s="2"/>
      <c r="GM626" s="2"/>
      <c r="GN626" s="2"/>
      <c r="GO626" s="2"/>
      <c r="GP626" s="2"/>
      <c r="GQ626" s="2"/>
      <c r="GR626" s="2"/>
      <c r="GS626" s="2"/>
      <c r="GT626" s="2"/>
      <c r="GU626" s="2"/>
      <c r="GV626" s="2"/>
      <c r="GW626" s="2"/>
      <c r="GX626" s="2"/>
      <c r="GY626" s="2"/>
      <c r="GZ626" s="2"/>
      <c r="HA626" s="2"/>
      <c r="HB626" s="2"/>
      <c r="HC626" s="2"/>
      <c r="HD626" s="2"/>
      <c r="HE626" s="2"/>
      <c r="HF626" s="2"/>
      <c r="HG626" s="2"/>
      <c r="HH626" s="2"/>
      <c r="HI626" s="2"/>
      <c r="HJ626" s="2"/>
      <c r="HK626" s="2"/>
      <c r="HL626" s="2"/>
      <c r="HM626" s="2"/>
      <c r="HN626" s="2"/>
      <c r="HO626" s="2"/>
      <c r="HP626" s="2"/>
      <c r="HQ626" s="2"/>
      <c r="HR626" s="2"/>
      <c r="HS626" s="2"/>
      <c r="HT626" s="2"/>
      <c r="HU626" s="2"/>
      <c r="HV626" s="2"/>
      <c r="HW626" s="2"/>
      <c r="HX626" s="2"/>
      <c r="HY626" s="2"/>
      <c r="HZ626" s="2"/>
      <c r="IA626" s="2"/>
      <c r="IB626" s="2"/>
      <c r="IC626" s="2"/>
      <c r="ID626" s="2"/>
      <c r="IE626" s="2"/>
      <c r="IF626" s="2"/>
      <c r="IG626" s="2"/>
      <c r="IH626" s="2"/>
      <c r="II626" s="2"/>
      <c r="IJ626" s="2"/>
      <c r="IK626" s="2"/>
      <c r="IL626" s="2"/>
      <c r="IM626" s="2"/>
      <c r="IN626" s="2"/>
      <c r="IO626" s="2"/>
      <c r="IP626" s="2"/>
      <c r="IQ626" s="2"/>
      <c r="IR626" s="2"/>
      <c r="IS626" s="2"/>
      <c r="IT626" s="2"/>
      <c r="IU626" s="2"/>
      <c r="IV626" s="2"/>
    </row>
    <row r="627" spans="1:256" ht="45" customHeight="1" thickTop="1" thickBot="1" x14ac:dyDescent="0.55000000000000004">
      <c r="B627" s="29"/>
      <c r="C627" s="503" t="s">
        <v>7</v>
      </c>
      <c r="D627" s="505" t="s">
        <v>8</v>
      </c>
      <c r="E627" s="507"/>
      <c r="F627" s="503" t="s">
        <v>9</v>
      </c>
      <c r="G627" s="509" t="s">
        <v>10</v>
      </c>
      <c r="H627" s="510"/>
      <c r="I627" s="498" t="s">
        <v>2</v>
      </c>
      <c r="J627" s="499"/>
      <c r="K627" s="499"/>
      <c r="L627" s="500"/>
      <c r="M627" s="511" t="s">
        <v>3</v>
      </c>
      <c r="N627" s="512"/>
      <c r="O627" s="513"/>
      <c r="P627" s="417" t="s">
        <v>721</v>
      </c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D627" s="2"/>
      <c r="BE627" s="2"/>
      <c r="BF627" s="2"/>
      <c r="BG627" s="2"/>
      <c r="BH627" s="2"/>
      <c r="BI627" s="2"/>
      <c r="BJ627" s="2"/>
      <c r="BK627" s="2"/>
      <c r="BL627" s="2"/>
      <c r="BM627" s="2"/>
      <c r="BN627" s="2"/>
      <c r="BO627" s="2"/>
      <c r="BP627" s="2"/>
      <c r="BQ627" s="2"/>
      <c r="BR627" s="2"/>
      <c r="BS627" s="2"/>
      <c r="BT627" s="2"/>
      <c r="BU627" s="2"/>
      <c r="BV627" s="2"/>
      <c r="BW627" s="2"/>
      <c r="BX627" s="2"/>
      <c r="BY627" s="2"/>
      <c r="BZ627" s="2"/>
      <c r="CA627" s="2"/>
      <c r="CB627" s="2"/>
      <c r="CC627" s="2"/>
      <c r="CD627" s="2"/>
      <c r="CE627" s="2"/>
      <c r="CF627" s="2"/>
      <c r="CG627" s="2"/>
      <c r="CH627" s="2"/>
      <c r="CI627" s="2"/>
      <c r="CJ627" s="2"/>
      <c r="CK627" s="2"/>
      <c r="CL627" s="2"/>
      <c r="CM627" s="2"/>
      <c r="CN627" s="2"/>
      <c r="CO627" s="2"/>
      <c r="CP627" s="2"/>
      <c r="CQ627" s="2"/>
      <c r="CR627" s="2"/>
      <c r="CS627" s="2"/>
      <c r="CT627" s="2"/>
      <c r="CU627" s="2"/>
      <c r="CV627" s="2"/>
      <c r="CW627" s="2"/>
      <c r="CX627" s="2"/>
      <c r="CY627" s="2"/>
      <c r="CZ627" s="2"/>
      <c r="DA627" s="2"/>
      <c r="DB627" s="2"/>
      <c r="DC627" s="2"/>
      <c r="DD627" s="2"/>
      <c r="DE627" s="2"/>
      <c r="DF627" s="2"/>
      <c r="DG627" s="2"/>
      <c r="DH627" s="2"/>
      <c r="DI627" s="2"/>
      <c r="DJ627" s="2"/>
      <c r="DK627" s="2"/>
      <c r="DL627" s="2"/>
      <c r="DM627" s="2"/>
      <c r="DN627" s="2"/>
      <c r="DO627" s="2"/>
      <c r="DP627" s="2"/>
      <c r="DQ627" s="2"/>
      <c r="DR627" s="2"/>
      <c r="DS627" s="2"/>
      <c r="DT627" s="2"/>
      <c r="DU627" s="2"/>
      <c r="DV627" s="2"/>
      <c r="DW627" s="2"/>
      <c r="DX627" s="2"/>
      <c r="DY627" s="2"/>
      <c r="DZ627" s="2"/>
      <c r="EA627" s="2"/>
      <c r="EB627" s="2"/>
      <c r="EC627" s="2"/>
      <c r="ED627" s="2"/>
      <c r="EE627" s="2"/>
      <c r="EF627" s="2"/>
      <c r="EG627" s="2"/>
      <c r="EH627" s="2"/>
      <c r="EI627" s="2"/>
      <c r="EJ627" s="2"/>
      <c r="EK627" s="2"/>
      <c r="EL627" s="2"/>
      <c r="EM627" s="2"/>
      <c r="EN627" s="2"/>
      <c r="EO627" s="2"/>
      <c r="EP627" s="2"/>
      <c r="EQ627" s="2"/>
      <c r="ER627" s="2"/>
      <c r="ES627" s="2"/>
      <c r="ET627" s="2"/>
      <c r="EU627" s="2"/>
      <c r="EV627" s="2"/>
      <c r="EW627" s="2"/>
      <c r="EX627" s="2"/>
      <c r="EY627" s="2"/>
      <c r="EZ627" s="2"/>
      <c r="FA627" s="2"/>
      <c r="FB627" s="2"/>
      <c r="FC627" s="2"/>
      <c r="FD627" s="2"/>
      <c r="FE627" s="2"/>
      <c r="FF627" s="2"/>
      <c r="FG627" s="2"/>
      <c r="FH627" s="2"/>
      <c r="FI627" s="2"/>
      <c r="FJ627" s="2"/>
      <c r="FK627" s="2"/>
      <c r="FL627" s="2"/>
      <c r="FM627" s="2"/>
      <c r="FN627" s="2"/>
      <c r="FO627" s="2"/>
      <c r="FP627" s="2"/>
      <c r="FQ627" s="2"/>
      <c r="FR627" s="2"/>
      <c r="FS627" s="2"/>
      <c r="FT627" s="2"/>
      <c r="FU627" s="2"/>
      <c r="FV627" s="2"/>
      <c r="FW627" s="2"/>
      <c r="FX627" s="2"/>
      <c r="FY627" s="2"/>
      <c r="FZ627" s="2"/>
      <c r="GA627" s="2"/>
      <c r="GB627" s="2"/>
      <c r="GC627" s="2"/>
      <c r="GD627" s="2"/>
      <c r="GE627" s="2"/>
      <c r="GF627" s="2"/>
      <c r="GG627" s="2"/>
      <c r="GH627" s="2"/>
      <c r="GI627" s="2"/>
      <c r="GJ627" s="2"/>
      <c r="GK627" s="2"/>
      <c r="GL627" s="2"/>
      <c r="GM627" s="2"/>
      <c r="GN627" s="2"/>
      <c r="GO627" s="2"/>
      <c r="GP627" s="2"/>
      <c r="GQ627" s="2"/>
      <c r="GR627" s="2"/>
      <c r="GS627" s="2"/>
      <c r="GT627" s="2"/>
      <c r="GU627" s="2"/>
      <c r="GV627" s="2"/>
      <c r="GW627" s="2"/>
      <c r="GX627" s="2"/>
      <c r="GY627" s="2"/>
      <c r="GZ627" s="2"/>
      <c r="HA627" s="2"/>
      <c r="HB627" s="2"/>
      <c r="HC627" s="2"/>
      <c r="HD627" s="2"/>
      <c r="HE627" s="2"/>
      <c r="HF627" s="2"/>
      <c r="HG627" s="2"/>
      <c r="HH627" s="2"/>
      <c r="HI627" s="2"/>
      <c r="HJ627" s="2"/>
      <c r="HK627" s="2"/>
      <c r="HL627" s="2"/>
      <c r="HM627" s="2"/>
      <c r="HN627" s="2"/>
      <c r="HO627" s="2"/>
      <c r="HP627" s="2"/>
      <c r="HQ627" s="2"/>
      <c r="HR627" s="2"/>
      <c r="HS627" s="2"/>
      <c r="HT627" s="2"/>
      <c r="HU627" s="2"/>
      <c r="HV627" s="2"/>
      <c r="HW627" s="2"/>
      <c r="HX627" s="2"/>
      <c r="HY627" s="2"/>
      <c r="HZ627" s="2"/>
      <c r="IA627" s="2"/>
      <c r="IB627" s="2"/>
      <c r="IC627" s="2"/>
      <c r="ID627" s="2"/>
      <c r="IE627" s="2"/>
      <c r="IF627" s="2"/>
      <c r="IG627" s="2"/>
      <c r="IH627" s="2"/>
      <c r="II627" s="2"/>
      <c r="IJ627" s="2"/>
      <c r="IK627" s="2"/>
      <c r="IL627" s="2"/>
      <c r="IM627" s="2"/>
      <c r="IN627" s="2"/>
      <c r="IO627" s="2"/>
      <c r="IP627" s="2"/>
      <c r="IQ627" s="2"/>
      <c r="IR627" s="2"/>
      <c r="IS627" s="2"/>
      <c r="IT627" s="2"/>
      <c r="IU627" s="2"/>
      <c r="IV627" s="2"/>
    </row>
    <row r="628" spans="1:256" ht="45" customHeight="1" thickTop="1" thickBot="1" x14ac:dyDescent="0.55000000000000004">
      <c r="A628" s="32"/>
      <c r="B628" s="29"/>
      <c r="C628" s="504"/>
      <c r="D628" s="506"/>
      <c r="E628" s="508"/>
      <c r="F628" s="504"/>
      <c r="G628" s="33">
        <v>2020</v>
      </c>
      <c r="H628" s="34">
        <v>2021</v>
      </c>
      <c r="I628" s="35">
        <v>2020</v>
      </c>
      <c r="J628" s="15">
        <v>2021</v>
      </c>
      <c r="K628" s="15" t="s">
        <v>5</v>
      </c>
      <c r="L628" s="15" t="s">
        <v>6</v>
      </c>
      <c r="M628" s="514"/>
      <c r="N628" s="515"/>
      <c r="O628" s="516"/>
      <c r="P628" s="15" t="s">
        <v>722</v>
      </c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/>
      <c r="BG628" s="2"/>
      <c r="BH628" s="2"/>
      <c r="BI628" s="2"/>
      <c r="BJ628" s="2"/>
      <c r="BK628" s="2"/>
      <c r="BL628" s="2"/>
      <c r="BM628" s="2"/>
      <c r="BN628" s="2"/>
      <c r="BO628" s="2"/>
      <c r="BP628" s="2"/>
      <c r="BQ628" s="2"/>
      <c r="BR628" s="2"/>
      <c r="BS628" s="2"/>
      <c r="BT628" s="2"/>
      <c r="BU628" s="2"/>
      <c r="BV628" s="2"/>
      <c r="BW628" s="2"/>
      <c r="BX628" s="2"/>
      <c r="BY628" s="2"/>
      <c r="BZ628" s="2"/>
      <c r="CA628" s="2"/>
      <c r="CB628" s="2"/>
      <c r="CC628" s="2"/>
      <c r="CD628" s="2"/>
      <c r="CE628" s="2"/>
      <c r="CF628" s="2"/>
      <c r="CG628" s="2"/>
      <c r="CH628" s="2"/>
      <c r="CI628" s="2"/>
      <c r="CJ628" s="2"/>
      <c r="CK628" s="2"/>
      <c r="CL628" s="2"/>
      <c r="CM628" s="2"/>
      <c r="CN628" s="2"/>
      <c r="CO628" s="2"/>
      <c r="CP628" s="2"/>
      <c r="CQ628" s="2"/>
      <c r="CR628" s="2"/>
      <c r="CS628" s="2"/>
      <c r="CT628" s="2"/>
      <c r="CU628" s="2"/>
      <c r="CV628" s="2"/>
      <c r="CW628" s="2"/>
      <c r="CX628" s="2"/>
      <c r="CY628" s="2"/>
      <c r="CZ628" s="2"/>
      <c r="DA628" s="2"/>
      <c r="DB628" s="2"/>
      <c r="DC628" s="2"/>
      <c r="DD628" s="2"/>
      <c r="DE628" s="2"/>
      <c r="DF628" s="2"/>
      <c r="DG628" s="2"/>
      <c r="DH628" s="2"/>
      <c r="DI628" s="2"/>
      <c r="DJ628" s="2"/>
      <c r="DK628" s="2"/>
      <c r="DL628" s="2"/>
      <c r="DM628" s="2"/>
      <c r="DN628" s="2"/>
      <c r="DO628" s="2"/>
      <c r="DP628" s="2"/>
      <c r="DQ628" s="2"/>
      <c r="DR628" s="2"/>
      <c r="DS628" s="2"/>
      <c r="DT628" s="2"/>
      <c r="DU628" s="2"/>
      <c r="DV628" s="2"/>
      <c r="DW628" s="2"/>
      <c r="DX628" s="2"/>
      <c r="DY628" s="2"/>
      <c r="DZ628" s="2"/>
      <c r="EA628" s="2"/>
      <c r="EB628" s="2"/>
      <c r="EC628" s="2"/>
      <c r="ED628" s="2"/>
      <c r="EE628" s="2"/>
      <c r="EF628" s="2"/>
      <c r="EG628" s="2"/>
      <c r="EH628" s="2"/>
      <c r="EI628" s="2"/>
      <c r="EJ628" s="2"/>
      <c r="EK628" s="2"/>
      <c r="EL628" s="2"/>
      <c r="EM628" s="2"/>
      <c r="EN628" s="2"/>
      <c r="EO628" s="2"/>
      <c r="EP628" s="2"/>
      <c r="EQ628" s="2"/>
      <c r="ER628" s="2"/>
      <c r="ES628" s="2"/>
      <c r="ET628" s="2"/>
      <c r="EU628" s="2"/>
      <c r="EV628" s="2"/>
      <c r="EW628" s="2"/>
      <c r="EX628" s="2"/>
      <c r="EY628" s="2"/>
      <c r="EZ628" s="2"/>
      <c r="FA628" s="2"/>
      <c r="FB628" s="2"/>
      <c r="FC628" s="2"/>
      <c r="FD628" s="2"/>
      <c r="FE628" s="2"/>
      <c r="FF628" s="2"/>
      <c r="FG628" s="2"/>
      <c r="FH628" s="2"/>
      <c r="FI628" s="2"/>
      <c r="FJ628" s="2"/>
      <c r="FK628" s="2"/>
      <c r="FL628" s="2"/>
      <c r="FM628" s="2"/>
      <c r="FN628" s="2"/>
      <c r="FO628" s="2"/>
      <c r="FP628" s="2"/>
      <c r="FQ628" s="2"/>
      <c r="FR628" s="2"/>
      <c r="FS628" s="2"/>
      <c r="FT628" s="2"/>
      <c r="FU628" s="2"/>
      <c r="FV628" s="2"/>
      <c r="FW628" s="2"/>
      <c r="FX628" s="2"/>
      <c r="FY628" s="2"/>
      <c r="FZ628" s="2"/>
      <c r="GA628" s="2"/>
      <c r="GB628" s="2"/>
      <c r="GC628" s="2"/>
      <c r="GD628" s="2"/>
      <c r="GE628" s="2"/>
      <c r="GF628" s="2"/>
      <c r="GG628" s="2"/>
      <c r="GH628" s="2"/>
      <c r="GI628" s="2"/>
      <c r="GJ628" s="2"/>
      <c r="GK628" s="2"/>
      <c r="GL628" s="2"/>
      <c r="GM628" s="2"/>
      <c r="GN628" s="2"/>
      <c r="GO628" s="2"/>
      <c r="GP628" s="2"/>
      <c r="GQ628" s="2"/>
      <c r="GR628" s="2"/>
      <c r="GS628" s="2"/>
      <c r="GT628" s="2"/>
      <c r="GU628" s="2"/>
      <c r="GV628" s="2"/>
      <c r="GW628" s="2"/>
      <c r="GX628" s="2"/>
      <c r="GY628" s="2"/>
      <c r="GZ628" s="2"/>
      <c r="HA628" s="2"/>
      <c r="HB628" s="2"/>
      <c r="HC628" s="2"/>
      <c r="HD628" s="2"/>
      <c r="HE628" s="2"/>
      <c r="HF628" s="2"/>
      <c r="HG628" s="2"/>
      <c r="HH628" s="2"/>
      <c r="HI628" s="2"/>
      <c r="HJ628" s="2"/>
      <c r="HK628" s="2"/>
      <c r="HL628" s="2"/>
      <c r="HM628" s="2"/>
      <c r="HN628" s="2"/>
      <c r="HO628" s="2"/>
      <c r="HP628" s="2"/>
      <c r="HQ628" s="2"/>
      <c r="HR628" s="2"/>
      <c r="HS628" s="2"/>
      <c r="HT628" s="2"/>
      <c r="HU628" s="2"/>
      <c r="HV628" s="2"/>
      <c r="HW628" s="2"/>
      <c r="HX628" s="2"/>
      <c r="HY628" s="2"/>
      <c r="HZ628" s="2"/>
      <c r="IA628" s="2"/>
      <c r="IB628" s="2"/>
      <c r="IC628" s="2"/>
      <c r="ID628" s="2"/>
      <c r="IE628" s="2"/>
      <c r="IF628" s="2"/>
      <c r="IG628" s="2"/>
      <c r="IH628" s="2"/>
      <c r="II628" s="2"/>
      <c r="IJ628" s="2"/>
      <c r="IK628" s="2"/>
      <c r="IL628" s="2"/>
      <c r="IM628" s="2"/>
      <c r="IN628" s="2"/>
      <c r="IO628" s="2"/>
      <c r="IP628" s="2"/>
      <c r="IQ628" s="2"/>
      <c r="IR628" s="2"/>
      <c r="IS628" s="2"/>
      <c r="IT628" s="2"/>
      <c r="IU628" s="2"/>
      <c r="IV628" s="2"/>
    </row>
    <row r="629" spans="1:256" ht="45" customHeight="1" thickTop="1" x14ac:dyDescent="0.5">
      <c r="A629" s="32"/>
      <c r="B629" s="23"/>
      <c r="C629" s="517" t="s">
        <v>723</v>
      </c>
      <c r="D629" s="518"/>
      <c r="E629" s="518"/>
      <c r="F629" s="519"/>
      <c r="G629" s="418"/>
      <c r="H629" s="419"/>
      <c r="I629" s="420">
        <f>I630</f>
        <v>117792</v>
      </c>
      <c r="J629" s="420">
        <f>J630</f>
        <v>107040</v>
      </c>
      <c r="K629" s="420">
        <f>K630</f>
        <v>0</v>
      </c>
      <c r="L629" s="420"/>
      <c r="M629" s="420">
        <f>M630</f>
        <v>4440</v>
      </c>
      <c r="N629" s="420"/>
      <c r="O629" s="420"/>
      <c r="P629" s="420">
        <f>P630</f>
        <v>120404</v>
      </c>
      <c r="Q629" s="2"/>
      <c r="R629" s="2"/>
      <c r="S629" s="2"/>
      <c r="T629" s="20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  <c r="BG629" s="2"/>
      <c r="BH629" s="2"/>
      <c r="BI629" s="2"/>
      <c r="BJ629" s="2"/>
      <c r="BK629" s="2"/>
      <c r="BL629" s="2"/>
      <c r="BM629" s="2"/>
      <c r="BN629" s="2"/>
      <c r="BO629" s="2"/>
      <c r="BP629" s="2"/>
      <c r="BQ629" s="2"/>
      <c r="BR629" s="2"/>
      <c r="BS629" s="2"/>
      <c r="BT629" s="2"/>
      <c r="BU629" s="2"/>
      <c r="BV629" s="2"/>
      <c r="BW629" s="2"/>
      <c r="BX629" s="2"/>
      <c r="BY629" s="2"/>
      <c r="BZ629" s="2"/>
      <c r="CA629" s="2"/>
      <c r="CB629" s="2"/>
      <c r="CC629" s="2"/>
      <c r="CD629" s="2"/>
      <c r="CE629" s="2"/>
      <c r="CF629" s="2"/>
      <c r="CG629" s="2"/>
      <c r="CH629" s="2"/>
      <c r="CI629" s="2"/>
      <c r="CJ629" s="2"/>
      <c r="CK629" s="2"/>
      <c r="CL629" s="2"/>
      <c r="CM629" s="2"/>
      <c r="CN629" s="2"/>
      <c r="CO629" s="2"/>
      <c r="CP629" s="2"/>
      <c r="CQ629" s="2"/>
      <c r="CR629" s="2"/>
      <c r="CS629" s="2"/>
      <c r="CT629" s="2"/>
      <c r="CU629" s="2"/>
      <c r="CV629" s="2"/>
      <c r="CW629" s="2"/>
      <c r="CX629" s="2"/>
      <c r="CY629" s="2"/>
      <c r="CZ629" s="2"/>
      <c r="DA629" s="2"/>
      <c r="DB629" s="2"/>
      <c r="DC629" s="2"/>
      <c r="DD629" s="2"/>
      <c r="DE629" s="2"/>
      <c r="DF629" s="2"/>
      <c r="DG629" s="2"/>
      <c r="DH629" s="2"/>
      <c r="DI629" s="2"/>
      <c r="DJ629" s="2"/>
      <c r="DK629" s="2"/>
      <c r="DL629" s="2"/>
      <c r="DM629" s="2"/>
      <c r="DN629" s="2"/>
      <c r="DO629" s="2"/>
      <c r="DP629" s="2"/>
      <c r="DQ629" s="2"/>
      <c r="DR629" s="2"/>
      <c r="DS629" s="2"/>
      <c r="DT629" s="2"/>
      <c r="DU629" s="2"/>
      <c r="DV629" s="2"/>
      <c r="DW629" s="2"/>
      <c r="DX629" s="2"/>
      <c r="DY629" s="2"/>
      <c r="DZ629" s="2"/>
      <c r="EA629" s="2"/>
      <c r="EB629" s="2"/>
      <c r="EC629" s="2"/>
      <c r="ED629" s="2"/>
      <c r="EE629" s="2"/>
      <c r="EF629" s="2"/>
      <c r="EG629" s="2"/>
      <c r="EH629" s="2"/>
      <c r="EI629" s="2"/>
      <c r="EJ629" s="2"/>
      <c r="EK629" s="2"/>
      <c r="EL629" s="2"/>
      <c r="EM629" s="2"/>
      <c r="EN629" s="2"/>
      <c r="EO629" s="2"/>
      <c r="EP629" s="2"/>
      <c r="EQ629" s="2"/>
      <c r="ER629" s="2"/>
      <c r="ES629" s="2"/>
      <c r="ET629" s="2"/>
      <c r="EU629" s="2"/>
      <c r="EV629" s="2"/>
      <c r="EW629" s="2"/>
      <c r="EX629" s="2"/>
      <c r="EY629" s="2"/>
      <c r="EZ629" s="2"/>
      <c r="FA629" s="2"/>
      <c r="FB629" s="2"/>
      <c r="FC629" s="2"/>
      <c r="FD629" s="2"/>
      <c r="FE629" s="2"/>
      <c r="FF629" s="2"/>
      <c r="FG629" s="2"/>
      <c r="FH629" s="2"/>
      <c r="FI629" s="2"/>
      <c r="FJ629" s="2"/>
      <c r="FK629" s="2"/>
      <c r="FL629" s="2"/>
      <c r="FM629" s="2"/>
      <c r="FN629" s="2"/>
      <c r="FO629" s="2"/>
      <c r="FP629" s="2"/>
      <c r="FQ629" s="2"/>
      <c r="FR629" s="2"/>
      <c r="FS629" s="2"/>
      <c r="FT629" s="2"/>
      <c r="FU629" s="2"/>
      <c r="FV629" s="2"/>
      <c r="FW629" s="2"/>
      <c r="FX629" s="2"/>
      <c r="FY629" s="2"/>
      <c r="FZ629" s="2"/>
      <c r="GA629" s="2"/>
      <c r="GB629" s="2"/>
      <c r="GC629" s="2"/>
      <c r="GD629" s="2"/>
      <c r="GE629" s="2"/>
      <c r="GF629" s="2"/>
      <c r="GG629" s="2"/>
      <c r="GH629" s="2"/>
      <c r="GI629" s="2"/>
      <c r="GJ629" s="2"/>
      <c r="GK629" s="2"/>
      <c r="GL629" s="2"/>
      <c r="GM629" s="2"/>
      <c r="GN629" s="2"/>
      <c r="GO629" s="2"/>
      <c r="GP629" s="2"/>
      <c r="GQ629" s="2"/>
      <c r="GR629" s="2"/>
      <c r="GS629" s="2"/>
      <c r="GT629" s="2"/>
      <c r="GU629" s="2"/>
      <c r="GV629" s="2"/>
      <c r="GW629" s="2"/>
      <c r="GX629" s="2"/>
      <c r="GY629" s="2"/>
      <c r="GZ629" s="2"/>
      <c r="HA629" s="2"/>
      <c r="HB629" s="2"/>
      <c r="HC629" s="2"/>
      <c r="HD629" s="2"/>
      <c r="HE629" s="2"/>
      <c r="HF629" s="2"/>
      <c r="HG629" s="2"/>
      <c r="HH629" s="2"/>
      <c r="HI629" s="2"/>
      <c r="HJ629" s="2"/>
      <c r="HK629" s="2"/>
      <c r="HL629" s="2"/>
      <c r="HM629" s="2"/>
      <c r="HN629" s="2"/>
      <c r="HO629" s="2"/>
      <c r="HP629" s="2"/>
      <c r="HQ629" s="2"/>
      <c r="HR629" s="2"/>
      <c r="HS629" s="2"/>
      <c r="HT629" s="2"/>
      <c r="HU629" s="2"/>
      <c r="HV629" s="2"/>
      <c r="HW629" s="2"/>
      <c r="HX629" s="2"/>
      <c r="HY629" s="2"/>
      <c r="HZ629" s="2"/>
      <c r="IA629" s="2"/>
      <c r="IB629" s="2"/>
      <c r="IC629" s="2"/>
      <c r="ID629" s="2"/>
      <c r="IE629" s="2"/>
      <c r="IF629" s="2"/>
      <c r="IG629" s="2"/>
      <c r="IH629" s="2"/>
      <c r="II629" s="2"/>
      <c r="IJ629" s="2"/>
      <c r="IK629" s="2"/>
      <c r="IL629" s="2"/>
      <c r="IM629" s="2"/>
      <c r="IN629" s="2"/>
      <c r="IO629" s="2"/>
      <c r="IP629" s="2"/>
      <c r="IQ629" s="2"/>
      <c r="IR629" s="2"/>
      <c r="IS629" s="2"/>
      <c r="IT629" s="2"/>
      <c r="IU629" s="2"/>
      <c r="IV629" s="2"/>
    </row>
    <row r="630" spans="1:256" ht="45" customHeight="1" x14ac:dyDescent="0.5">
      <c r="B630" s="23"/>
      <c r="C630" s="421" t="s">
        <v>724</v>
      </c>
      <c r="D630" s="422" t="s">
        <v>725</v>
      </c>
      <c r="E630" s="421"/>
      <c r="F630" s="422"/>
      <c r="G630" s="420"/>
      <c r="H630" s="420"/>
      <c r="I630" s="420">
        <f>I631+I653+I659+I666+I668+I651</f>
        <v>117792</v>
      </c>
      <c r="J630" s="420">
        <f>J631+J653+J659+J666+J668+J651</f>
        <v>107040</v>
      </c>
      <c r="K630" s="420">
        <f>K631+K653+K659+K666+K668+K651</f>
        <v>0</v>
      </c>
      <c r="L630" s="420"/>
      <c r="M630" s="420">
        <f>M631+M653+M659+M666+M668</f>
        <v>4440</v>
      </c>
      <c r="N630" s="420"/>
      <c r="O630" s="420"/>
      <c r="P630" s="420">
        <f>P631+P653+P659+P666+P668</f>
        <v>120404</v>
      </c>
      <c r="Q630" s="2"/>
      <c r="R630" s="2"/>
      <c r="S630" s="2"/>
      <c r="T630" s="20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  <c r="BC630" s="2"/>
      <c r="BD630" s="2"/>
      <c r="BE630" s="2"/>
      <c r="BF630" s="2"/>
      <c r="BG630" s="2"/>
      <c r="BH630" s="2"/>
      <c r="BI630" s="2"/>
      <c r="BJ630" s="2"/>
      <c r="BK630" s="2"/>
      <c r="BL630" s="2"/>
      <c r="BM630" s="2"/>
      <c r="BN630" s="2"/>
      <c r="BO630" s="2"/>
      <c r="BP630" s="2"/>
      <c r="BQ630" s="2"/>
      <c r="BR630" s="2"/>
      <c r="BS630" s="2"/>
      <c r="BT630" s="2"/>
      <c r="BU630" s="2"/>
      <c r="BV630" s="2"/>
      <c r="BW630" s="2"/>
      <c r="BX630" s="2"/>
      <c r="BY630" s="2"/>
      <c r="BZ630" s="2"/>
      <c r="CA630" s="2"/>
      <c r="CB630" s="2"/>
      <c r="CC630" s="2"/>
      <c r="CD630" s="2"/>
      <c r="CE630" s="2"/>
      <c r="CF630" s="2"/>
      <c r="CG630" s="2"/>
      <c r="CH630" s="2"/>
      <c r="CI630" s="2"/>
      <c r="CJ630" s="2"/>
      <c r="CK630" s="2"/>
      <c r="CL630" s="2"/>
      <c r="CM630" s="2"/>
      <c r="CN630" s="2"/>
      <c r="CO630" s="2"/>
      <c r="CP630" s="2"/>
      <c r="CQ630" s="2"/>
      <c r="CR630" s="2"/>
      <c r="CS630" s="2"/>
      <c r="CT630" s="2"/>
      <c r="CU630" s="2"/>
      <c r="CV630" s="2"/>
      <c r="CW630" s="2"/>
      <c r="CX630" s="2"/>
      <c r="CY630" s="2"/>
      <c r="CZ630" s="2"/>
      <c r="DA630" s="2"/>
      <c r="DB630" s="2"/>
      <c r="DC630" s="2"/>
      <c r="DD630" s="2"/>
      <c r="DE630" s="2"/>
      <c r="DF630" s="2"/>
      <c r="DG630" s="2"/>
      <c r="DH630" s="2"/>
      <c r="DI630" s="2"/>
      <c r="DJ630" s="2"/>
      <c r="DK630" s="2"/>
      <c r="DL630" s="2"/>
      <c r="DM630" s="2"/>
      <c r="DN630" s="2"/>
      <c r="DO630" s="2"/>
      <c r="DP630" s="2"/>
      <c r="DQ630" s="2"/>
      <c r="DR630" s="2"/>
      <c r="DS630" s="2"/>
      <c r="DT630" s="2"/>
      <c r="DU630" s="2"/>
      <c r="DV630" s="2"/>
      <c r="DW630" s="2"/>
      <c r="DX630" s="2"/>
      <c r="DY630" s="2"/>
      <c r="DZ630" s="2"/>
      <c r="EA630" s="2"/>
      <c r="EB630" s="2"/>
      <c r="EC630" s="2"/>
      <c r="ED630" s="2"/>
      <c r="EE630" s="2"/>
      <c r="EF630" s="2"/>
      <c r="EG630" s="2"/>
      <c r="EH630" s="2"/>
      <c r="EI630" s="2"/>
      <c r="EJ630" s="2"/>
      <c r="EK630" s="2"/>
      <c r="EL630" s="2"/>
      <c r="EM630" s="2"/>
      <c r="EN630" s="2"/>
      <c r="EO630" s="2"/>
      <c r="EP630" s="2"/>
      <c r="EQ630" s="2"/>
      <c r="ER630" s="2"/>
      <c r="ES630" s="2"/>
      <c r="ET630" s="2"/>
      <c r="EU630" s="2"/>
      <c r="EV630" s="2"/>
      <c r="EW630" s="2"/>
      <c r="EX630" s="2"/>
      <c r="EY630" s="2"/>
      <c r="EZ630" s="2"/>
      <c r="FA630" s="2"/>
      <c r="FB630" s="2"/>
      <c r="FC630" s="2"/>
      <c r="FD630" s="2"/>
      <c r="FE630" s="2"/>
      <c r="FF630" s="2"/>
      <c r="FG630" s="2"/>
      <c r="FH630" s="2"/>
      <c r="FI630" s="2"/>
      <c r="FJ630" s="2"/>
      <c r="FK630" s="2"/>
      <c r="FL630" s="2"/>
      <c r="FM630" s="2"/>
      <c r="FN630" s="2"/>
      <c r="FO630" s="2"/>
      <c r="FP630" s="2"/>
      <c r="FQ630" s="2"/>
      <c r="FR630" s="2"/>
      <c r="FS630" s="2"/>
      <c r="FT630" s="2"/>
      <c r="FU630" s="2"/>
      <c r="FV630" s="2"/>
      <c r="FW630" s="2"/>
      <c r="FX630" s="2"/>
      <c r="FY630" s="2"/>
      <c r="FZ630" s="2"/>
      <c r="GA630" s="2"/>
      <c r="GB630" s="2"/>
      <c r="GC630" s="2"/>
      <c r="GD630" s="2"/>
      <c r="GE630" s="2"/>
      <c r="GF630" s="2"/>
      <c r="GG630" s="2"/>
      <c r="GH630" s="2"/>
      <c r="GI630" s="2"/>
      <c r="GJ630" s="2"/>
      <c r="GK630" s="2"/>
      <c r="GL630" s="2"/>
      <c r="GM630" s="2"/>
      <c r="GN630" s="2"/>
      <c r="GO630" s="2"/>
      <c r="GP630" s="2"/>
      <c r="GQ630" s="2"/>
      <c r="GR630" s="2"/>
      <c r="GS630" s="2"/>
      <c r="GT630" s="2"/>
      <c r="GU630" s="2"/>
      <c r="GV630" s="2"/>
      <c r="GW630" s="2"/>
      <c r="GX630" s="2"/>
      <c r="GY630" s="2"/>
      <c r="GZ630" s="2"/>
      <c r="HA630" s="2"/>
      <c r="HB630" s="2"/>
      <c r="HC630" s="2"/>
      <c r="HD630" s="2"/>
      <c r="HE630" s="2"/>
      <c r="HF630" s="2"/>
      <c r="HG630" s="2"/>
      <c r="HH630" s="2"/>
      <c r="HI630" s="2"/>
      <c r="HJ630" s="2"/>
      <c r="HK630" s="2"/>
      <c r="HL630" s="2"/>
      <c r="HM630" s="2"/>
      <c r="HN630" s="2"/>
      <c r="HO630" s="2"/>
      <c r="HP630" s="2"/>
      <c r="HQ630" s="2"/>
      <c r="HR630" s="2"/>
      <c r="HS630" s="2"/>
      <c r="HT630" s="2"/>
      <c r="HU630" s="2"/>
      <c r="HV630" s="2"/>
      <c r="HW630" s="2"/>
      <c r="HX630" s="2"/>
      <c r="HY630" s="2"/>
      <c r="HZ630" s="2"/>
      <c r="IA630" s="2"/>
      <c r="IB630" s="2"/>
      <c r="IC630" s="2"/>
      <c r="ID630" s="2"/>
      <c r="IE630" s="2"/>
      <c r="IF630" s="2"/>
      <c r="IG630" s="2"/>
      <c r="IH630" s="2"/>
      <c r="II630" s="2"/>
      <c r="IJ630" s="2"/>
      <c r="IK630" s="2"/>
      <c r="IL630" s="2"/>
      <c r="IM630" s="2"/>
      <c r="IN630" s="2"/>
      <c r="IO630" s="2"/>
      <c r="IP630" s="2"/>
      <c r="IQ630" s="2"/>
      <c r="IR630" s="2"/>
      <c r="IS630" s="2"/>
      <c r="IT630" s="2"/>
      <c r="IU630" s="2"/>
      <c r="IV630" s="2"/>
    </row>
    <row r="631" spans="1:256" ht="45" customHeight="1" x14ac:dyDescent="0.5">
      <c r="B631" s="23"/>
      <c r="C631" s="423" t="s">
        <v>14</v>
      </c>
      <c r="D631" s="424" t="s">
        <v>726</v>
      </c>
      <c r="E631" s="423"/>
      <c r="F631" s="424"/>
      <c r="G631" s="425"/>
      <c r="H631" s="426"/>
      <c r="I631" s="426">
        <f>SUM(I632:I650)</f>
        <v>82522</v>
      </c>
      <c r="J631" s="426">
        <f>SUM(J632:J650)</f>
        <v>58723</v>
      </c>
      <c r="K631" s="426">
        <f>SUM(K632:K650)</f>
        <v>0</v>
      </c>
      <c r="L631" s="426"/>
      <c r="M631" s="426">
        <f>SUM(M632:M650)</f>
        <v>0</v>
      </c>
      <c r="N631" s="427"/>
      <c r="O631" s="427"/>
      <c r="P631" s="426">
        <f>SUM(P632:P650)</f>
        <v>93520</v>
      </c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  <c r="BC631" s="2"/>
      <c r="BD631" s="2"/>
      <c r="BE631" s="2"/>
      <c r="BF631" s="2"/>
      <c r="BG631" s="2"/>
      <c r="BH631" s="2"/>
      <c r="BI631" s="2"/>
      <c r="BJ631" s="2"/>
      <c r="BK631" s="2"/>
      <c r="BL631" s="2"/>
      <c r="BM631" s="2"/>
      <c r="BN631" s="2"/>
      <c r="BO631" s="2"/>
      <c r="BP631" s="2"/>
      <c r="BQ631" s="2"/>
      <c r="BR631" s="2"/>
      <c r="BS631" s="2"/>
      <c r="BT631" s="2"/>
      <c r="BU631" s="2"/>
      <c r="BV631" s="2"/>
      <c r="BW631" s="2"/>
      <c r="BX631" s="2"/>
      <c r="BY631" s="2"/>
      <c r="BZ631" s="2"/>
      <c r="CA631" s="2"/>
      <c r="CB631" s="2"/>
      <c r="CC631" s="2"/>
      <c r="CD631" s="2"/>
      <c r="CE631" s="2"/>
      <c r="CF631" s="2"/>
      <c r="CG631" s="2"/>
      <c r="CH631" s="2"/>
      <c r="CI631" s="2"/>
      <c r="CJ631" s="2"/>
      <c r="CK631" s="2"/>
      <c r="CL631" s="2"/>
      <c r="CM631" s="2"/>
      <c r="CN631" s="2"/>
      <c r="CO631" s="2"/>
      <c r="CP631" s="2"/>
      <c r="CQ631" s="2"/>
      <c r="CR631" s="2"/>
      <c r="CS631" s="2"/>
      <c r="CT631" s="2"/>
      <c r="CU631" s="2"/>
      <c r="CV631" s="2"/>
      <c r="CW631" s="2"/>
      <c r="CX631" s="2"/>
      <c r="CY631" s="2"/>
      <c r="CZ631" s="2"/>
      <c r="DA631" s="2"/>
      <c r="DB631" s="2"/>
      <c r="DC631" s="2"/>
      <c r="DD631" s="2"/>
      <c r="DE631" s="2"/>
      <c r="DF631" s="2"/>
      <c r="DG631" s="2"/>
      <c r="DH631" s="2"/>
      <c r="DI631" s="2"/>
      <c r="DJ631" s="2"/>
      <c r="DK631" s="2"/>
      <c r="DL631" s="2"/>
      <c r="DM631" s="2"/>
      <c r="DN631" s="2"/>
      <c r="DO631" s="2"/>
      <c r="DP631" s="2"/>
      <c r="DQ631" s="2"/>
      <c r="DR631" s="2"/>
      <c r="DS631" s="2"/>
      <c r="DT631" s="2"/>
      <c r="DU631" s="2"/>
      <c r="DV631" s="2"/>
      <c r="DW631" s="2"/>
      <c r="DX631" s="2"/>
      <c r="DY631" s="2"/>
      <c r="DZ631" s="2"/>
      <c r="EA631" s="2"/>
      <c r="EB631" s="2"/>
      <c r="EC631" s="2"/>
      <c r="ED631" s="2"/>
      <c r="EE631" s="2"/>
      <c r="EF631" s="2"/>
      <c r="EG631" s="2"/>
      <c r="EH631" s="2"/>
      <c r="EI631" s="2"/>
      <c r="EJ631" s="2"/>
      <c r="EK631" s="2"/>
      <c r="EL631" s="2"/>
      <c r="EM631" s="2"/>
      <c r="EN631" s="2"/>
      <c r="EO631" s="2"/>
      <c r="EP631" s="2"/>
      <c r="EQ631" s="2"/>
      <c r="ER631" s="2"/>
      <c r="ES631" s="2"/>
      <c r="ET631" s="2"/>
      <c r="EU631" s="2"/>
      <c r="EV631" s="2"/>
      <c r="EW631" s="2"/>
      <c r="EX631" s="2"/>
      <c r="EY631" s="2"/>
      <c r="EZ631" s="2"/>
      <c r="FA631" s="2"/>
      <c r="FB631" s="2"/>
      <c r="FC631" s="2"/>
      <c r="FD631" s="2"/>
      <c r="FE631" s="2"/>
      <c r="FF631" s="2"/>
      <c r="FG631" s="2"/>
      <c r="FH631" s="2"/>
      <c r="FI631" s="2"/>
      <c r="FJ631" s="2"/>
      <c r="FK631" s="2"/>
      <c r="FL631" s="2"/>
      <c r="FM631" s="2"/>
      <c r="FN631" s="2"/>
      <c r="FO631" s="2"/>
      <c r="FP631" s="2"/>
      <c r="FQ631" s="2"/>
      <c r="FR631" s="2"/>
      <c r="FS631" s="2"/>
      <c r="FT631" s="2"/>
      <c r="FU631" s="2"/>
      <c r="FV631" s="2"/>
      <c r="FW631" s="2"/>
      <c r="FX631" s="2"/>
      <c r="FY631" s="2"/>
      <c r="FZ631" s="2"/>
      <c r="GA631" s="2"/>
      <c r="GB631" s="2"/>
      <c r="GC631" s="2"/>
      <c r="GD631" s="2"/>
      <c r="GE631" s="2"/>
      <c r="GF631" s="2"/>
      <c r="GG631" s="2"/>
      <c r="GH631" s="2"/>
      <c r="GI631" s="2"/>
      <c r="GJ631" s="2"/>
      <c r="GK631" s="2"/>
      <c r="GL631" s="2"/>
      <c r="GM631" s="2"/>
      <c r="GN631" s="2"/>
      <c r="GO631" s="2"/>
      <c r="GP631" s="2"/>
      <c r="GQ631" s="2"/>
      <c r="GR631" s="2"/>
      <c r="GS631" s="2"/>
      <c r="GT631" s="2"/>
      <c r="GU631" s="2"/>
      <c r="GV631" s="2"/>
      <c r="GW631" s="2"/>
      <c r="GX631" s="2"/>
      <c r="GY631" s="2"/>
      <c r="GZ631" s="2"/>
      <c r="HA631" s="2"/>
      <c r="HB631" s="2"/>
      <c r="HC631" s="2"/>
      <c r="HD631" s="2"/>
      <c r="HE631" s="2"/>
      <c r="HF631" s="2"/>
      <c r="HG631" s="2"/>
      <c r="HH631" s="2"/>
      <c r="HI631" s="2"/>
      <c r="HJ631" s="2"/>
      <c r="HK631" s="2"/>
      <c r="HL631" s="2"/>
      <c r="HM631" s="2"/>
      <c r="HN631" s="2"/>
      <c r="HO631" s="2"/>
      <c r="HP631" s="2"/>
      <c r="HQ631" s="2"/>
      <c r="HR631" s="2"/>
      <c r="HS631" s="2"/>
      <c r="HT631" s="2"/>
      <c r="HU631" s="2"/>
      <c r="HV631" s="2"/>
      <c r="HW631" s="2"/>
      <c r="HX631" s="2"/>
      <c r="HY631" s="2"/>
      <c r="HZ631" s="2"/>
      <c r="IA631" s="2"/>
      <c r="IB631" s="2"/>
      <c r="IC631" s="2"/>
      <c r="ID631" s="2"/>
      <c r="IE631" s="2"/>
      <c r="IF631" s="2"/>
      <c r="IG631" s="2"/>
      <c r="IH631" s="2"/>
      <c r="II631" s="2"/>
      <c r="IJ631" s="2"/>
      <c r="IK631" s="2"/>
      <c r="IL631" s="2"/>
      <c r="IM631" s="2"/>
      <c r="IN631" s="2"/>
      <c r="IO631" s="2"/>
      <c r="IP631" s="2"/>
      <c r="IQ631" s="2"/>
      <c r="IR631" s="2"/>
      <c r="IS631" s="2"/>
      <c r="IT631" s="2"/>
      <c r="IU631" s="2"/>
      <c r="IV631" s="2"/>
    </row>
    <row r="632" spans="1:256" ht="45" customHeight="1" x14ac:dyDescent="0.5">
      <c r="B632" s="23"/>
      <c r="C632" s="428" t="s">
        <v>727</v>
      </c>
      <c r="D632" s="429" t="s">
        <v>728</v>
      </c>
      <c r="E632" s="428"/>
      <c r="F632" s="429" t="s">
        <v>728</v>
      </c>
      <c r="G632" s="169"/>
      <c r="H632" s="111"/>
      <c r="I632" s="75">
        <v>17117</v>
      </c>
      <c r="J632" s="75">
        <v>6290</v>
      </c>
      <c r="K632" s="75"/>
      <c r="L632" s="75"/>
      <c r="M632" s="75"/>
      <c r="N632" s="75"/>
      <c r="O632" s="75"/>
      <c r="P632" s="75">
        <v>8386</v>
      </c>
      <c r="Q632" s="2"/>
      <c r="R632" s="2"/>
      <c r="S632" s="2"/>
      <c r="T632" s="20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  <c r="BH632" s="2"/>
      <c r="BI632" s="2"/>
      <c r="BJ632" s="2"/>
      <c r="BK632" s="2"/>
      <c r="BL632" s="2"/>
      <c r="BM632" s="2"/>
      <c r="BN632" s="2"/>
      <c r="BO632" s="2"/>
      <c r="BP632" s="2"/>
      <c r="BQ632" s="2"/>
      <c r="BR632" s="2"/>
      <c r="BS632" s="2"/>
      <c r="BT632" s="2"/>
      <c r="BU632" s="2"/>
      <c r="BV632" s="2"/>
      <c r="BW632" s="2"/>
      <c r="BX632" s="2"/>
      <c r="BY632" s="2"/>
      <c r="BZ632" s="2"/>
      <c r="CA632" s="2"/>
      <c r="CB632" s="2"/>
      <c r="CC632" s="2"/>
      <c r="CD632" s="2"/>
      <c r="CE632" s="2"/>
      <c r="CF632" s="2"/>
      <c r="CG632" s="2"/>
      <c r="CH632" s="2"/>
      <c r="CI632" s="2"/>
      <c r="CJ632" s="2"/>
      <c r="CK632" s="2"/>
      <c r="CL632" s="2"/>
      <c r="CM632" s="2"/>
      <c r="CN632" s="2"/>
      <c r="CO632" s="2"/>
      <c r="CP632" s="2"/>
      <c r="CQ632" s="2"/>
      <c r="CR632" s="2"/>
      <c r="CS632" s="2"/>
      <c r="CT632" s="2"/>
      <c r="CU632" s="2"/>
      <c r="CV632" s="2"/>
      <c r="CW632" s="2"/>
      <c r="CX632" s="2"/>
      <c r="CY632" s="2"/>
      <c r="CZ632" s="2"/>
      <c r="DA632" s="2"/>
      <c r="DB632" s="2"/>
      <c r="DC632" s="2"/>
      <c r="DD632" s="2"/>
      <c r="DE632" s="2"/>
      <c r="DF632" s="2"/>
      <c r="DG632" s="2"/>
      <c r="DH632" s="2"/>
      <c r="DI632" s="2"/>
      <c r="DJ632" s="2"/>
      <c r="DK632" s="2"/>
      <c r="DL632" s="2"/>
      <c r="DM632" s="2"/>
      <c r="DN632" s="2"/>
      <c r="DO632" s="2"/>
      <c r="DP632" s="2"/>
      <c r="DQ632" s="2"/>
      <c r="DR632" s="2"/>
      <c r="DS632" s="2"/>
      <c r="DT632" s="2"/>
      <c r="DU632" s="2"/>
      <c r="DV632" s="2"/>
      <c r="DW632" s="2"/>
      <c r="DX632" s="2"/>
      <c r="DY632" s="2"/>
      <c r="DZ632" s="2"/>
      <c r="EA632" s="2"/>
      <c r="EB632" s="2"/>
      <c r="EC632" s="2"/>
      <c r="ED632" s="2"/>
      <c r="EE632" s="2"/>
      <c r="EF632" s="2"/>
      <c r="EG632" s="2"/>
      <c r="EH632" s="2"/>
      <c r="EI632" s="2"/>
      <c r="EJ632" s="2"/>
      <c r="EK632" s="2"/>
      <c r="EL632" s="2"/>
      <c r="EM632" s="2"/>
      <c r="EN632" s="2"/>
      <c r="EO632" s="2"/>
      <c r="EP632" s="2"/>
      <c r="EQ632" s="2"/>
      <c r="ER632" s="2"/>
      <c r="ES632" s="2"/>
      <c r="ET632" s="2"/>
      <c r="EU632" s="2"/>
      <c r="EV632" s="2"/>
      <c r="EW632" s="2"/>
      <c r="EX632" s="2"/>
      <c r="EY632" s="2"/>
      <c r="EZ632" s="2"/>
      <c r="FA632" s="2"/>
      <c r="FB632" s="2"/>
      <c r="FC632" s="2"/>
      <c r="FD632" s="2"/>
      <c r="FE632" s="2"/>
      <c r="FF632" s="2"/>
      <c r="FG632" s="2"/>
      <c r="FH632" s="2"/>
      <c r="FI632" s="2"/>
      <c r="FJ632" s="2"/>
      <c r="FK632" s="2"/>
      <c r="FL632" s="2"/>
      <c r="FM632" s="2"/>
      <c r="FN632" s="2"/>
      <c r="FO632" s="2"/>
      <c r="FP632" s="2"/>
      <c r="FQ632" s="2"/>
      <c r="FR632" s="2"/>
      <c r="FS632" s="2"/>
      <c r="FT632" s="2"/>
      <c r="FU632" s="2"/>
      <c r="FV632" s="2"/>
      <c r="FW632" s="2"/>
      <c r="FX632" s="2"/>
      <c r="FY632" s="2"/>
      <c r="FZ632" s="2"/>
      <c r="GA632" s="2"/>
      <c r="GB632" s="2"/>
      <c r="GC632" s="2"/>
      <c r="GD632" s="2"/>
      <c r="GE632" s="2"/>
      <c r="GF632" s="2"/>
      <c r="GG632" s="2"/>
      <c r="GH632" s="2"/>
      <c r="GI632" s="2"/>
      <c r="GJ632" s="2"/>
      <c r="GK632" s="2"/>
      <c r="GL632" s="2"/>
      <c r="GM632" s="2"/>
      <c r="GN632" s="2"/>
      <c r="GO632" s="2"/>
      <c r="GP632" s="2"/>
      <c r="GQ632" s="2"/>
      <c r="GR632" s="2"/>
      <c r="GS632" s="2"/>
      <c r="GT632" s="2"/>
      <c r="GU632" s="2"/>
      <c r="GV632" s="2"/>
      <c r="GW632" s="2"/>
      <c r="GX632" s="2"/>
      <c r="GY632" s="2"/>
      <c r="GZ632" s="2"/>
      <c r="HA632" s="2"/>
      <c r="HB632" s="2"/>
      <c r="HC632" s="2"/>
      <c r="HD632" s="2"/>
      <c r="HE632" s="2"/>
      <c r="HF632" s="2"/>
      <c r="HG632" s="2"/>
      <c r="HH632" s="2"/>
      <c r="HI632" s="2"/>
      <c r="HJ632" s="2"/>
      <c r="HK632" s="2"/>
      <c r="HL632" s="2"/>
      <c r="HM632" s="2"/>
      <c r="HN632" s="2"/>
      <c r="HO632" s="2"/>
      <c r="HP632" s="2"/>
      <c r="HQ632" s="2"/>
      <c r="HR632" s="2"/>
      <c r="HS632" s="2"/>
      <c r="HT632" s="2"/>
      <c r="HU632" s="2"/>
      <c r="HV632" s="2"/>
      <c r="HW632" s="2"/>
      <c r="HX632" s="2"/>
      <c r="HY632" s="2"/>
      <c r="HZ632" s="2"/>
      <c r="IA632" s="2"/>
      <c r="IB632" s="2"/>
      <c r="IC632" s="2"/>
      <c r="ID632" s="2"/>
      <c r="IE632" s="2"/>
      <c r="IF632" s="2"/>
      <c r="IG632" s="2"/>
      <c r="IH632" s="2"/>
      <c r="II632" s="2"/>
      <c r="IJ632" s="2"/>
      <c r="IK632" s="2"/>
      <c r="IL632" s="2"/>
      <c r="IM632" s="2"/>
      <c r="IN632" s="2"/>
      <c r="IO632" s="2"/>
      <c r="IP632" s="2"/>
      <c r="IQ632" s="2"/>
      <c r="IR632" s="2"/>
      <c r="IS632" s="2"/>
      <c r="IT632" s="2"/>
      <c r="IU632" s="2"/>
      <c r="IV632" s="2"/>
    </row>
    <row r="633" spans="1:256" ht="45" customHeight="1" x14ac:dyDescent="0.5">
      <c r="B633" s="23"/>
      <c r="C633" s="428" t="s">
        <v>729</v>
      </c>
      <c r="D633" s="429" t="s">
        <v>730</v>
      </c>
      <c r="E633" s="428"/>
      <c r="F633" s="429" t="s">
        <v>731</v>
      </c>
      <c r="G633" s="169"/>
      <c r="H633" s="111"/>
      <c r="I633" s="75">
        <v>13220</v>
      </c>
      <c r="J633" s="75">
        <v>9931</v>
      </c>
      <c r="K633" s="75"/>
      <c r="L633" s="75"/>
      <c r="M633" s="75"/>
      <c r="N633" s="75"/>
      <c r="O633" s="75"/>
      <c r="P633" s="75">
        <v>13241</v>
      </c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  <c r="BF633" s="2"/>
      <c r="BG633" s="2"/>
      <c r="BH633" s="2"/>
      <c r="BI633" s="2"/>
      <c r="BJ633" s="2"/>
      <c r="BK633" s="2"/>
      <c r="BL633" s="2"/>
      <c r="BM633" s="2"/>
      <c r="BN633" s="2"/>
      <c r="BO633" s="2"/>
      <c r="BP633" s="2"/>
      <c r="BQ633" s="2"/>
      <c r="BR633" s="2"/>
      <c r="BS633" s="2"/>
      <c r="BT633" s="2"/>
      <c r="BU633" s="2"/>
      <c r="BV633" s="2"/>
      <c r="BW633" s="2"/>
      <c r="BX633" s="2"/>
      <c r="BY633" s="2"/>
      <c r="BZ633" s="2"/>
      <c r="CA633" s="2"/>
      <c r="CB633" s="2"/>
      <c r="CC633" s="2"/>
      <c r="CD633" s="2"/>
      <c r="CE633" s="2"/>
      <c r="CF633" s="2"/>
      <c r="CG633" s="2"/>
      <c r="CH633" s="2"/>
      <c r="CI633" s="2"/>
      <c r="CJ633" s="2"/>
      <c r="CK633" s="2"/>
      <c r="CL633" s="2"/>
      <c r="CM633" s="2"/>
      <c r="CN633" s="2"/>
      <c r="CO633" s="2"/>
      <c r="CP633" s="2"/>
      <c r="CQ633" s="2"/>
      <c r="CR633" s="2"/>
      <c r="CS633" s="2"/>
      <c r="CT633" s="2"/>
      <c r="CU633" s="2"/>
      <c r="CV633" s="2"/>
      <c r="CW633" s="2"/>
      <c r="CX633" s="2"/>
      <c r="CY633" s="2"/>
      <c r="CZ633" s="2"/>
      <c r="DA633" s="2"/>
      <c r="DB633" s="2"/>
      <c r="DC633" s="2"/>
      <c r="DD633" s="2"/>
      <c r="DE633" s="2"/>
      <c r="DF633" s="2"/>
      <c r="DG633" s="2"/>
      <c r="DH633" s="2"/>
      <c r="DI633" s="2"/>
      <c r="DJ633" s="2"/>
      <c r="DK633" s="2"/>
      <c r="DL633" s="2"/>
      <c r="DM633" s="2"/>
      <c r="DN633" s="2"/>
      <c r="DO633" s="2"/>
      <c r="DP633" s="2"/>
      <c r="DQ633" s="2"/>
      <c r="DR633" s="2"/>
      <c r="DS633" s="2"/>
      <c r="DT633" s="2"/>
      <c r="DU633" s="2"/>
      <c r="DV633" s="2"/>
      <c r="DW633" s="2"/>
      <c r="DX633" s="2"/>
      <c r="DY633" s="2"/>
      <c r="DZ633" s="2"/>
      <c r="EA633" s="2"/>
      <c r="EB633" s="2"/>
      <c r="EC633" s="2"/>
      <c r="ED633" s="2"/>
      <c r="EE633" s="2"/>
      <c r="EF633" s="2"/>
      <c r="EG633" s="2"/>
      <c r="EH633" s="2"/>
      <c r="EI633" s="2"/>
      <c r="EJ633" s="2"/>
      <c r="EK633" s="2"/>
      <c r="EL633" s="2"/>
      <c r="EM633" s="2"/>
      <c r="EN633" s="2"/>
      <c r="EO633" s="2"/>
      <c r="EP633" s="2"/>
      <c r="EQ633" s="2"/>
      <c r="ER633" s="2"/>
      <c r="ES633" s="2"/>
      <c r="ET633" s="2"/>
      <c r="EU633" s="2"/>
      <c r="EV633" s="2"/>
      <c r="EW633" s="2"/>
      <c r="EX633" s="2"/>
      <c r="EY633" s="2"/>
      <c r="EZ633" s="2"/>
      <c r="FA633" s="2"/>
      <c r="FB633" s="2"/>
      <c r="FC633" s="2"/>
      <c r="FD633" s="2"/>
      <c r="FE633" s="2"/>
      <c r="FF633" s="2"/>
      <c r="FG633" s="2"/>
      <c r="FH633" s="2"/>
      <c r="FI633" s="2"/>
      <c r="FJ633" s="2"/>
      <c r="FK633" s="2"/>
      <c r="FL633" s="2"/>
      <c r="FM633" s="2"/>
      <c r="FN633" s="2"/>
      <c r="FO633" s="2"/>
      <c r="FP633" s="2"/>
      <c r="FQ633" s="2"/>
      <c r="FR633" s="2"/>
      <c r="FS633" s="2"/>
      <c r="FT633" s="2"/>
      <c r="FU633" s="2"/>
      <c r="FV633" s="2"/>
      <c r="FW633" s="2"/>
      <c r="FX633" s="2"/>
      <c r="FY633" s="2"/>
      <c r="FZ633" s="2"/>
      <c r="GA633" s="2"/>
      <c r="GB633" s="2"/>
      <c r="GC633" s="2"/>
      <c r="GD633" s="2"/>
      <c r="GE633" s="2"/>
      <c r="GF633" s="2"/>
      <c r="GG633" s="2"/>
      <c r="GH633" s="2"/>
      <c r="GI633" s="2"/>
      <c r="GJ633" s="2"/>
      <c r="GK633" s="2"/>
      <c r="GL633" s="2"/>
      <c r="GM633" s="2"/>
      <c r="GN633" s="2"/>
      <c r="GO633" s="2"/>
      <c r="GP633" s="2"/>
      <c r="GQ633" s="2"/>
      <c r="GR633" s="2"/>
      <c r="GS633" s="2"/>
      <c r="GT633" s="2"/>
      <c r="GU633" s="2"/>
      <c r="GV633" s="2"/>
      <c r="GW633" s="2"/>
      <c r="GX633" s="2"/>
      <c r="GY633" s="2"/>
      <c r="GZ633" s="2"/>
      <c r="HA633" s="2"/>
      <c r="HB633" s="2"/>
      <c r="HC633" s="2"/>
      <c r="HD633" s="2"/>
      <c r="HE633" s="2"/>
      <c r="HF633" s="2"/>
      <c r="HG633" s="2"/>
      <c r="HH633" s="2"/>
      <c r="HI633" s="2"/>
      <c r="HJ633" s="2"/>
      <c r="HK633" s="2"/>
      <c r="HL633" s="2"/>
      <c r="HM633" s="2"/>
      <c r="HN633" s="2"/>
      <c r="HO633" s="2"/>
      <c r="HP633" s="2"/>
      <c r="HQ633" s="2"/>
      <c r="HR633" s="2"/>
      <c r="HS633" s="2"/>
      <c r="HT633" s="2"/>
      <c r="HU633" s="2"/>
      <c r="HV633" s="2"/>
      <c r="HW633" s="2"/>
      <c r="HX633" s="2"/>
      <c r="HY633" s="2"/>
      <c r="HZ633" s="2"/>
      <c r="IA633" s="2"/>
      <c r="IB633" s="2"/>
      <c r="IC633" s="2"/>
      <c r="ID633" s="2"/>
      <c r="IE633" s="2"/>
      <c r="IF633" s="2"/>
      <c r="IG633" s="2"/>
      <c r="IH633" s="2"/>
      <c r="II633" s="2"/>
      <c r="IJ633" s="2"/>
      <c r="IK633" s="2"/>
      <c r="IL633" s="2"/>
      <c r="IM633" s="2"/>
      <c r="IN633" s="2"/>
      <c r="IO633" s="2"/>
      <c r="IP633" s="2"/>
      <c r="IQ633" s="2"/>
      <c r="IR633" s="2"/>
      <c r="IS633" s="2"/>
      <c r="IT633" s="2"/>
      <c r="IU633" s="2"/>
      <c r="IV633" s="2"/>
    </row>
    <row r="634" spans="1:256" ht="45" customHeight="1" x14ac:dyDescent="0.5">
      <c r="B634" s="23"/>
      <c r="C634" s="428" t="s">
        <v>732</v>
      </c>
      <c r="D634" s="429" t="s">
        <v>733</v>
      </c>
      <c r="E634" s="428"/>
      <c r="F634" s="429" t="s">
        <v>733</v>
      </c>
      <c r="G634" s="169"/>
      <c r="H634" s="111"/>
      <c r="I634" s="75">
        <v>1737</v>
      </c>
      <c r="J634" s="75">
        <v>933</v>
      </c>
      <c r="K634" s="75"/>
      <c r="L634" s="75"/>
      <c r="M634" s="75"/>
      <c r="N634" s="75"/>
      <c r="O634" s="75"/>
      <c r="P634" s="75">
        <v>1244</v>
      </c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  <c r="BG634" s="2"/>
      <c r="BH634" s="2"/>
      <c r="BI634" s="2"/>
      <c r="BJ634" s="2"/>
      <c r="BK634" s="2"/>
      <c r="BL634" s="2"/>
      <c r="BM634" s="2"/>
      <c r="BN634" s="2"/>
      <c r="BO634" s="2"/>
      <c r="BP634" s="2"/>
      <c r="BQ634" s="2"/>
      <c r="BR634" s="2"/>
      <c r="BS634" s="2"/>
      <c r="BT634" s="2"/>
      <c r="BU634" s="2"/>
      <c r="BV634" s="2"/>
      <c r="BW634" s="2"/>
      <c r="BX634" s="2"/>
      <c r="BY634" s="2"/>
      <c r="BZ634" s="2"/>
      <c r="CA634" s="2"/>
      <c r="CB634" s="2"/>
      <c r="CC634" s="2"/>
      <c r="CD634" s="2"/>
      <c r="CE634" s="2"/>
      <c r="CF634" s="2"/>
      <c r="CG634" s="2"/>
      <c r="CH634" s="2"/>
      <c r="CI634" s="2"/>
      <c r="CJ634" s="2"/>
      <c r="CK634" s="2"/>
      <c r="CL634" s="2"/>
      <c r="CM634" s="2"/>
      <c r="CN634" s="2"/>
      <c r="CO634" s="2"/>
      <c r="CP634" s="2"/>
      <c r="CQ634" s="2"/>
      <c r="CR634" s="2"/>
      <c r="CS634" s="2"/>
      <c r="CT634" s="2"/>
      <c r="CU634" s="2"/>
      <c r="CV634" s="2"/>
      <c r="CW634" s="2"/>
      <c r="CX634" s="2"/>
      <c r="CY634" s="2"/>
      <c r="CZ634" s="2"/>
      <c r="DA634" s="2"/>
      <c r="DB634" s="2"/>
      <c r="DC634" s="2"/>
      <c r="DD634" s="2"/>
      <c r="DE634" s="2"/>
      <c r="DF634" s="2"/>
      <c r="DG634" s="2"/>
      <c r="DH634" s="2"/>
      <c r="DI634" s="2"/>
      <c r="DJ634" s="2"/>
      <c r="DK634" s="2"/>
      <c r="DL634" s="2"/>
      <c r="DM634" s="2"/>
      <c r="DN634" s="2"/>
      <c r="DO634" s="2"/>
      <c r="DP634" s="2"/>
      <c r="DQ634" s="2"/>
      <c r="DR634" s="2"/>
      <c r="DS634" s="2"/>
      <c r="DT634" s="2"/>
      <c r="DU634" s="2"/>
      <c r="DV634" s="2"/>
      <c r="DW634" s="2"/>
      <c r="DX634" s="2"/>
      <c r="DY634" s="2"/>
      <c r="DZ634" s="2"/>
      <c r="EA634" s="2"/>
      <c r="EB634" s="2"/>
      <c r="EC634" s="2"/>
      <c r="ED634" s="2"/>
      <c r="EE634" s="2"/>
      <c r="EF634" s="2"/>
      <c r="EG634" s="2"/>
      <c r="EH634" s="2"/>
      <c r="EI634" s="2"/>
      <c r="EJ634" s="2"/>
      <c r="EK634" s="2"/>
      <c r="EL634" s="2"/>
      <c r="EM634" s="2"/>
      <c r="EN634" s="2"/>
      <c r="EO634" s="2"/>
      <c r="EP634" s="2"/>
      <c r="EQ634" s="2"/>
      <c r="ER634" s="2"/>
      <c r="ES634" s="2"/>
      <c r="ET634" s="2"/>
      <c r="EU634" s="2"/>
      <c r="EV634" s="2"/>
      <c r="EW634" s="2"/>
      <c r="EX634" s="2"/>
      <c r="EY634" s="2"/>
      <c r="EZ634" s="2"/>
      <c r="FA634" s="2"/>
      <c r="FB634" s="2"/>
      <c r="FC634" s="2"/>
      <c r="FD634" s="2"/>
      <c r="FE634" s="2"/>
      <c r="FF634" s="2"/>
      <c r="FG634" s="2"/>
      <c r="FH634" s="2"/>
      <c r="FI634" s="2"/>
      <c r="FJ634" s="2"/>
      <c r="FK634" s="2"/>
      <c r="FL634" s="2"/>
      <c r="FM634" s="2"/>
      <c r="FN634" s="2"/>
      <c r="FO634" s="2"/>
      <c r="FP634" s="2"/>
      <c r="FQ634" s="2"/>
      <c r="FR634" s="2"/>
      <c r="FS634" s="2"/>
      <c r="FT634" s="2"/>
      <c r="FU634" s="2"/>
      <c r="FV634" s="2"/>
      <c r="FW634" s="2"/>
      <c r="FX634" s="2"/>
      <c r="FY634" s="2"/>
      <c r="FZ634" s="2"/>
      <c r="GA634" s="2"/>
      <c r="GB634" s="2"/>
      <c r="GC634" s="2"/>
      <c r="GD634" s="2"/>
      <c r="GE634" s="2"/>
      <c r="GF634" s="2"/>
      <c r="GG634" s="2"/>
      <c r="GH634" s="2"/>
      <c r="GI634" s="2"/>
      <c r="GJ634" s="2"/>
      <c r="GK634" s="2"/>
      <c r="GL634" s="2"/>
      <c r="GM634" s="2"/>
      <c r="GN634" s="2"/>
      <c r="GO634" s="2"/>
      <c r="GP634" s="2"/>
      <c r="GQ634" s="2"/>
      <c r="GR634" s="2"/>
      <c r="GS634" s="2"/>
      <c r="GT634" s="2"/>
      <c r="GU634" s="2"/>
      <c r="GV634" s="2"/>
      <c r="GW634" s="2"/>
      <c r="GX634" s="2"/>
      <c r="GY634" s="2"/>
      <c r="GZ634" s="2"/>
      <c r="HA634" s="2"/>
      <c r="HB634" s="2"/>
      <c r="HC634" s="2"/>
      <c r="HD634" s="2"/>
      <c r="HE634" s="2"/>
      <c r="HF634" s="2"/>
      <c r="HG634" s="2"/>
      <c r="HH634" s="2"/>
      <c r="HI634" s="2"/>
      <c r="HJ634" s="2"/>
      <c r="HK634" s="2"/>
      <c r="HL634" s="2"/>
      <c r="HM634" s="2"/>
      <c r="HN634" s="2"/>
      <c r="HO634" s="2"/>
      <c r="HP634" s="2"/>
      <c r="HQ634" s="2"/>
      <c r="HR634" s="2"/>
      <c r="HS634" s="2"/>
      <c r="HT634" s="2"/>
      <c r="HU634" s="2"/>
      <c r="HV634" s="2"/>
      <c r="HW634" s="2"/>
      <c r="HX634" s="2"/>
      <c r="HY634" s="2"/>
      <c r="HZ634" s="2"/>
      <c r="IA634" s="2"/>
      <c r="IB634" s="2"/>
      <c r="IC634" s="2"/>
      <c r="ID634" s="2"/>
      <c r="IE634" s="2"/>
      <c r="IF634" s="2"/>
      <c r="IG634" s="2"/>
      <c r="IH634" s="2"/>
      <c r="II634" s="2"/>
      <c r="IJ634" s="2"/>
      <c r="IK634" s="2"/>
      <c r="IL634" s="2"/>
      <c r="IM634" s="2"/>
      <c r="IN634" s="2"/>
      <c r="IO634" s="2"/>
      <c r="IP634" s="2"/>
      <c r="IQ634" s="2"/>
      <c r="IR634" s="2"/>
      <c r="IS634" s="2"/>
      <c r="IT634" s="2"/>
      <c r="IU634" s="2"/>
      <c r="IV634" s="2"/>
    </row>
    <row r="635" spans="1:256" ht="45" customHeight="1" x14ac:dyDescent="0.5">
      <c r="B635" s="23"/>
      <c r="C635" s="428" t="s">
        <v>734</v>
      </c>
      <c r="D635" s="429" t="s">
        <v>735</v>
      </c>
      <c r="E635" s="428"/>
      <c r="F635" s="429" t="s">
        <v>735</v>
      </c>
      <c r="G635" s="169"/>
      <c r="H635" s="111"/>
      <c r="I635" s="75">
        <v>2608</v>
      </c>
      <c r="J635" s="75">
        <v>2153</v>
      </c>
      <c r="K635" s="75"/>
      <c r="L635" s="75"/>
      <c r="M635" s="75"/>
      <c r="N635" s="75"/>
      <c r="O635" s="75"/>
      <c r="P635" s="75">
        <v>2871</v>
      </c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  <c r="BG635" s="2"/>
      <c r="BH635" s="2"/>
      <c r="BI635" s="2"/>
      <c r="BJ635" s="2"/>
      <c r="BK635" s="2"/>
      <c r="BL635" s="2"/>
      <c r="BM635" s="2"/>
      <c r="BN635" s="2"/>
      <c r="BO635" s="2"/>
      <c r="BP635" s="2"/>
      <c r="BQ635" s="2"/>
      <c r="BR635" s="2"/>
      <c r="BS635" s="2"/>
      <c r="BT635" s="2"/>
      <c r="BU635" s="2"/>
      <c r="BV635" s="2"/>
      <c r="BW635" s="2"/>
      <c r="BX635" s="2"/>
      <c r="BY635" s="2"/>
      <c r="BZ635" s="2"/>
      <c r="CA635" s="2"/>
      <c r="CB635" s="2"/>
      <c r="CC635" s="2"/>
      <c r="CD635" s="2"/>
      <c r="CE635" s="2"/>
      <c r="CF635" s="2"/>
      <c r="CG635" s="2"/>
      <c r="CH635" s="2"/>
      <c r="CI635" s="2"/>
      <c r="CJ635" s="2"/>
      <c r="CK635" s="2"/>
      <c r="CL635" s="2"/>
      <c r="CM635" s="2"/>
      <c r="CN635" s="2"/>
      <c r="CO635" s="2"/>
      <c r="CP635" s="2"/>
      <c r="CQ635" s="2"/>
      <c r="CR635" s="2"/>
      <c r="CS635" s="2"/>
      <c r="CT635" s="2"/>
      <c r="CU635" s="2"/>
      <c r="CV635" s="2"/>
      <c r="CW635" s="2"/>
      <c r="CX635" s="2"/>
      <c r="CY635" s="2"/>
      <c r="CZ635" s="2"/>
      <c r="DA635" s="2"/>
      <c r="DB635" s="2"/>
      <c r="DC635" s="2"/>
      <c r="DD635" s="2"/>
      <c r="DE635" s="2"/>
      <c r="DF635" s="2"/>
      <c r="DG635" s="2"/>
      <c r="DH635" s="2"/>
      <c r="DI635" s="2"/>
      <c r="DJ635" s="2"/>
      <c r="DK635" s="2"/>
      <c r="DL635" s="2"/>
      <c r="DM635" s="2"/>
      <c r="DN635" s="2"/>
      <c r="DO635" s="2"/>
      <c r="DP635" s="2"/>
      <c r="DQ635" s="2"/>
      <c r="DR635" s="2"/>
      <c r="DS635" s="2"/>
      <c r="DT635" s="2"/>
      <c r="DU635" s="2"/>
      <c r="DV635" s="2"/>
      <c r="DW635" s="2"/>
      <c r="DX635" s="2"/>
      <c r="DY635" s="2"/>
      <c r="DZ635" s="2"/>
      <c r="EA635" s="2"/>
      <c r="EB635" s="2"/>
      <c r="EC635" s="2"/>
      <c r="ED635" s="2"/>
      <c r="EE635" s="2"/>
      <c r="EF635" s="2"/>
      <c r="EG635" s="2"/>
      <c r="EH635" s="2"/>
      <c r="EI635" s="2"/>
      <c r="EJ635" s="2"/>
      <c r="EK635" s="2"/>
      <c r="EL635" s="2"/>
      <c r="EM635" s="2"/>
      <c r="EN635" s="2"/>
      <c r="EO635" s="2"/>
      <c r="EP635" s="2"/>
      <c r="EQ635" s="2"/>
      <c r="ER635" s="2"/>
      <c r="ES635" s="2"/>
      <c r="ET635" s="2"/>
      <c r="EU635" s="2"/>
      <c r="EV635" s="2"/>
      <c r="EW635" s="2"/>
      <c r="EX635" s="2"/>
      <c r="EY635" s="2"/>
      <c r="EZ635" s="2"/>
      <c r="FA635" s="2"/>
      <c r="FB635" s="2"/>
      <c r="FC635" s="2"/>
      <c r="FD635" s="2"/>
      <c r="FE635" s="2"/>
      <c r="FF635" s="2"/>
      <c r="FG635" s="2"/>
      <c r="FH635" s="2"/>
      <c r="FI635" s="2"/>
      <c r="FJ635" s="2"/>
      <c r="FK635" s="2"/>
      <c r="FL635" s="2"/>
      <c r="FM635" s="2"/>
      <c r="FN635" s="2"/>
      <c r="FO635" s="2"/>
      <c r="FP635" s="2"/>
      <c r="FQ635" s="2"/>
      <c r="FR635" s="2"/>
      <c r="FS635" s="2"/>
      <c r="FT635" s="2"/>
      <c r="FU635" s="2"/>
      <c r="FV635" s="2"/>
      <c r="FW635" s="2"/>
      <c r="FX635" s="2"/>
      <c r="FY635" s="2"/>
      <c r="FZ635" s="2"/>
      <c r="GA635" s="2"/>
      <c r="GB635" s="2"/>
      <c r="GC635" s="2"/>
      <c r="GD635" s="2"/>
      <c r="GE635" s="2"/>
      <c r="GF635" s="2"/>
      <c r="GG635" s="2"/>
      <c r="GH635" s="2"/>
      <c r="GI635" s="2"/>
      <c r="GJ635" s="2"/>
      <c r="GK635" s="2"/>
      <c r="GL635" s="2"/>
      <c r="GM635" s="2"/>
      <c r="GN635" s="2"/>
      <c r="GO635" s="2"/>
      <c r="GP635" s="2"/>
      <c r="GQ635" s="2"/>
      <c r="GR635" s="2"/>
      <c r="GS635" s="2"/>
      <c r="GT635" s="2"/>
      <c r="GU635" s="2"/>
      <c r="GV635" s="2"/>
      <c r="GW635" s="2"/>
      <c r="GX635" s="2"/>
      <c r="GY635" s="2"/>
      <c r="GZ635" s="2"/>
      <c r="HA635" s="2"/>
      <c r="HB635" s="2"/>
      <c r="HC635" s="2"/>
      <c r="HD635" s="2"/>
      <c r="HE635" s="2"/>
      <c r="HF635" s="2"/>
      <c r="HG635" s="2"/>
      <c r="HH635" s="2"/>
      <c r="HI635" s="2"/>
      <c r="HJ635" s="2"/>
      <c r="HK635" s="2"/>
      <c r="HL635" s="2"/>
      <c r="HM635" s="2"/>
      <c r="HN635" s="2"/>
      <c r="HO635" s="2"/>
      <c r="HP635" s="2"/>
      <c r="HQ635" s="2"/>
      <c r="HR635" s="2"/>
      <c r="HS635" s="2"/>
      <c r="HT635" s="2"/>
      <c r="HU635" s="2"/>
      <c r="HV635" s="2"/>
      <c r="HW635" s="2"/>
      <c r="HX635" s="2"/>
      <c r="HY635" s="2"/>
      <c r="HZ635" s="2"/>
      <c r="IA635" s="2"/>
      <c r="IB635" s="2"/>
      <c r="IC635" s="2"/>
      <c r="ID635" s="2"/>
      <c r="IE635" s="2"/>
      <c r="IF635" s="2"/>
      <c r="IG635" s="2"/>
      <c r="IH635" s="2"/>
      <c r="II635" s="2"/>
      <c r="IJ635" s="2"/>
      <c r="IK635" s="2"/>
      <c r="IL635" s="2"/>
      <c r="IM635" s="2"/>
      <c r="IN635" s="2"/>
      <c r="IO635" s="2"/>
      <c r="IP635" s="2"/>
      <c r="IQ635" s="2"/>
      <c r="IR635" s="2"/>
      <c r="IS635" s="2"/>
      <c r="IT635" s="2"/>
      <c r="IU635" s="2"/>
      <c r="IV635" s="2"/>
    </row>
    <row r="636" spans="1:256" ht="45" customHeight="1" x14ac:dyDescent="0.5">
      <c r="B636" s="23"/>
      <c r="C636" s="428" t="s">
        <v>736</v>
      </c>
      <c r="D636" s="429" t="s">
        <v>737</v>
      </c>
      <c r="E636" s="428"/>
      <c r="F636" s="429" t="s">
        <v>467</v>
      </c>
      <c r="G636" s="169"/>
      <c r="H636" s="111"/>
      <c r="I636" s="75">
        <v>7274</v>
      </c>
      <c r="J636" s="75">
        <v>6495</v>
      </c>
      <c r="K636" s="75"/>
      <c r="L636" s="75"/>
      <c r="M636" s="75"/>
      <c r="N636" s="75"/>
      <c r="O636" s="75"/>
      <c r="P636" s="75">
        <v>8660</v>
      </c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  <c r="BD636" s="2"/>
      <c r="BE636" s="2"/>
      <c r="BF636" s="2"/>
      <c r="BG636" s="2"/>
      <c r="BH636" s="2"/>
      <c r="BI636" s="2"/>
      <c r="BJ636" s="2"/>
      <c r="BK636" s="2"/>
      <c r="BL636" s="2"/>
      <c r="BM636" s="2"/>
      <c r="BN636" s="2"/>
      <c r="BO636" s="2"/>
      <c r="BP636" s="2"/>
      <c r="BQ636" s="2"/>
      <c r="BR636" s="2"/>
      <c r="BS636" s="2"/>
      <c r="BT636" s="2"/>
      <c r="BU636" s="2"/>
      <c r="BV636" s="2"/>
      <c r="BW636" s="2"/>
      <c r="BX636" s="2"/>
      <c r="BY636" s="2"/>
      <c r="BZ636" s="2"/>
      <c r="CA636" s="2"/>
      <c r="CB636" s="2"/>
      <c r="CC636" s="2"/>
      <c r="CD636" s="2"/>
      <c r="CE636" s="2"/>
      <c r="CF636" s="2"/>
      <c r="CG636" s="2"/>
      <c r="CH636" s="2"/>
      <c r="CI636" s="2"/>
      <c r="CJ636" s="2"/>
      <c r="CK636" s="2"/>
      <c r="CL636" s="2"/>
      <c r="CM636" s="2"/>
      <c r="CN636" s="2"/>
      <c r="CO636" s="2"/>
      <c r="CP636" s="2"/>
      <c r="CQ636" s="2"/>
      <c r="CR636" s="2"/>
      <c r="CS636" s="2"/>
      <c r="CT636" s="2"/>
      <c r="CU636" s="2"/>
      <c r="CV636" s="2"/>
      <c r="CW636" s="2"/>
      <c r="CX636" s="2"/>
      <c r="CY636" s="2"/>
      <c r="CZ636" s="2"/>
      <c r="DA636" s="2"/>
      <c r="DB636" s="2"/>
      <c r="DC636" s="2"/>
      <c r="DD636" s="2"/>
      <c r="DE636" s="2"/>
      <c r="DF636" s="2"/>
      <c r="DG636" s="2"/>
      <c r="DH636" s="2"/>
      <c r="DI636" s="2"/>
      <c r="DJ636" s="2"/>
      <c r="DK636" s="2"/>
      <c r="DL636" s="2"/>
      <c r="DM636" s="2"/>
      <c r="DN636" s="2"/>
      <c r="DO636" s="2"/>
      <c r="DP636" s="2"/>
      <c r="DQ636" s="2"/>
      <c r="DR636" s="2"/>
      <c r="DS636" s="2"/>
      <c r="DT636" s="2"/>
      <c r="DU636" s="2"/>
      <c r="DV636" s="2"/>
      <c r="DW636" s="2"/>
      <c r="DX636" s="2"/>
      <c r="DY636" s="2"/>
      <c r="DZ636" s="2"/>
      <c r="EA636" s="2"/>
      <c r="EB636" s="2"/>
      <c r="EC636" s="2"/>
      <c r="ED636" s="2"/>
      <c r="EE636" s="2"/>
      <c r="EF636" s="2"/>
      <c r="EG636" s="2"/>
      <c r="EH636" s="2"/>
      <c r="EI636" s="2"/>
      <c r="EJ636" s="2"/>
      <c r="EK636" s="2"/>
      <c r="EL636" s="2"/>
      <c r="EM636" s="2"/>
      <c r="EN636" s="2"/>
      <c r="EO636" s="2"/>
      <c r="EP636" s="2"/>
      <c r="EQ636" s="2"/>
      <c r="ER636" s="2"/>
      <c r="ES636" s="2"/>
      <c r="ET636" s="2"/>
      <c r="EU636" s="2"/>
      <c r="EV636" s="2"/>
      <c r="EW636" s="2"/>
      <c r="EX636" s="2"/>
      <c r="EY636" s="2"/>
      <c r="EZ636" s="2"/>
      <c r="FA636" s="2"/>
      <c r="FB636" s="2"/>
      <c r="FC636" s="2"/>
      <c r="FD636" s="2"/>
      <c r="FE636" s="2"/>
      <c r="FF636" s="2"/>
      <c r="FG636" s="2"/>
      <c r="FH636" s="2"/>
      <c r="FI636" s="2"/>
      <c r="FJ636" s="2"/>
      <c r="FK636" s="2"/>
      <c r="FL636" s="2"/>
      <c r="FM636" s="2"/>
      <c r="FN636" s="2"/>
      <c r="FO636" s="2"/>
      <c r="FP636" s="2"/>
      <c r="FQ636" s="2"/>
      <c r="FR636" s="2"/>
      <c r="FS636" s="2"/>
      <c r="FT636" s="2"/>
      <c r="FU636" s="2"/>
      <c r="FV636" s="2"/>
      <c r="FW636" s="2"/>
      <c r="FX636" s="2"/>
      <c r="FY636" s="2"/>
      <c r="FZ636" s="2"/>
      <c r="GA636" s="2"/>
      <c r="GB636" s="2"/>
      <c r="GC636" s="2"/>
      <c r="GD636" s="2"/>
      <c r="GE636" s="2"/>
      <c r="GF636" s="2"/>
      <c r="GG636" s="2"/>
      <c r="GH636" s="2"/>
      <c r="GI636" s="2"/>
      <c r="GJ636" s="2"/>
      <c r="GK636" s="2"/>
      <c r="GL636" s="2"/>
      <c r="GM636" s="2"/>
      <c r="GN636" s="2"/>
      <c r="GO636" s="2"/>
      <c r="GP636" s="2"/>
      <c r="GQ636" s="2"/>
      <c r="GR636" s="2"/>
      <c r="GS636" s="2"/>
      <c r="GT636" s="2"/>
      <c r="GU636" s="2"/>
      <c r="GV636" s="2"/>
      <c r="GW636" s="2"/>
      <c r="GX636" s="2"/>
      <c r="GY636" s="2"/>
      <c r="GZ636" s="2"/>
      <c r="HA636" s="2"/>
      <c r="HB636" s="2"/>
      <c r="HC636" s="2"/>
      <c r="HD636" s="2"/>
      <c r="HE636" s="2"/>
      <c r="HF636" s="2"/>
      <c r="HG636" s="2"/>
      <c r="HH636" s="2"/>
      <c r="HI636" s="2"/>
      <c r="HJ636" s="2"/>
      <c r="HK636" s="2"/>
      <c r="HL636" s="2"/>
      <c r="HM636" s="2"/>
      <c r="HN636" s="2"/>
      <c r="HO636" s="2"/>
      <c r="HP636" s="2"/>
      <c r="HQ636" s="2"/>
      <c r="HR636" s="2"/>
      <c r="HS636" s="2"/>
      <c r="HT636" s="2"/>
      <c r="HU636" s="2"/>
      <c r="HV636" s="2"/>
      <c r="HW636" s="2"/>
      <c r="HX636" s="2"/>
      <c r="HY636" s="2"/>
      <c r="HZ636" s="2"/>
      <c r="IA636" s="2"/>
      <c r="IB636" s="2"/>
      <c r="IC636" s="2"/>
      <c r="ID636" s="2"/>
      <c r="IE636" s="2"/>
      <c r="IF636" s="2"/>
      <c r="IG636" s="2"/>
      <c r="IH636" s="2"/>
      <c r="II636" s="2"/>
      <c r="IJ636" s="2"/>
      <c r="IK636" s="2"/>
      <c r="IL636" s="2"/>
      <c r="IM636" s="2"/>
      <c r="IN636" s="2"/>
      <c r="IO636" s="2"/>
      <c r="IP636" s="2"/>
      <c r="IQ636" s="2"/>
      <c r="IR636" s="2"/>
      <c r="IS636" s="2"/>
      <c r="IT636" s="2"/>
      <c r="IU636" s="2"/>
      <c r="IV636" s="2"/>
    </row>
    <row r="637" spans="1:256" ht="45" customHeight="1" x14ac:dyDescent="0.5">
      <c r="B637" s="23"/>
      <c r="C637" s="428" t="s">
        <v>738</v>
      </c>
      <c r="D637" s="429" t="s">
        <v>739</v>
      </c>
      <c r="E637" s="428"/>
      <c r="F637" s="429" t="s">
        <v>739</v>
      </c>
      <c r="G637" s="169"/>
      <c r="H637" s="111"/>
      <c r="I637" s="75">
        <v>8240</v>
      </c>
      <c r="J637" s="75">
        <v>7738</v>
      </c>
      <c r="K637" s="75"/>
      <c r="L637" s="75"/>
      <c r="M637" s="75"/>
      <c r="N637" s="75"/>
      <c r="O637" s="75"/>
      <c r="P637" s="75">
        <v>10317</v>
      </c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  <c r="BD637" s="2"/>
      <c r="BE637" s="2"/>
      <c r="BF637" s="2"/>
      <c r="BG637" s="2"/>
      <c r="BH637" s="2"/>
      <c r="BI637" s="2"/>
      <c r="BJ637" s="2"/>
      <c r="BK637" s="2"/>
      <c r="BL637" s="2"/>
      <c r="BM637" s="2"/>
      <c r="BN637" s="2"/>
      <c r="BO637" s="2"/>
      <c r="BP637" s="2"/>
      <c r="BQ637" s="2"/>
      <c r="BR637" s="2"/>
      <c r="BS637" s="2"/>
      <c r="BT637" s="2"/>
      <c r="BU637" s="2"/>
      <c r="BV637" s="2"/>
      <c r="BW637" s="2"/>
      <c r="BX637" s="2"/>
      <c r="BY637" s="2"/>
      <c r="BZ637" s="2"/>
      <c r="CA637" s="2"/>
      <c r="CB637" s="2"/>
      <c r="CC637" s="2"/>
      <c r="CD637" s="2"/>
      <c r="CE637" s="2"/>
      <c r="CF637" s="2"/>
      <c r="CG637" s="2"/>
      <c r="CH637" s="2"/>
      <c r="CI637" s="2"/>
      <c r="CJ637" s="2"/>
      <c r="CK637" s="2"/>
      <c r="CL637" s="2"/>
      <c r="CM637" s="2"/>
      <c r="CN637" s="2"/>
      <c r="CO637" s="2"/>
      <c r="CP637" s="2"/>
      <c r="CQ637" s="2"/>
      <c r="CR637" s="2"/>
      <c r="CS637" s="2"/>
      <c r="CT637" s="2"/>
      <c r="CU637" s="2"/>
      <c r="CV637" s="2"/>
      <c r="CW637" s="2"/>
      <c r="CX637" s="2"/>
      <c r="CY637" s="2"/>
      <c r="CZ637" s="2"/>
      <c r="DA637" s="2"/>
      <c r="DB637" s="2"/>
      <c r="DC637" s="2"/>
      <c r="DD637" s="2"/>
      <c r="DE637" s="2"/>
      <c r="DF637" s="2"/>
      <c r="DG637" s="2"/>
      <c r="DH637" s="2"/>
      <c r="DI637" s="2"/>
      <c r="DJ637" s="2"/>
      <c r="DK637" s="2"/>
      <c r="DL637" s="2"/>
      <c r="DM637" s="2"/>
      <c r="DN637" s="2"/>
      <c r="DO637" s="2"/>
      <c r="DP637" s="2"/>
      <c r="DQ637" s="2"/>
      <c r="DR637" s="2"/>
      <c r="DS637" s="2"/>
      <c r="DT637" s="2"/>
      <c r="DU637" s="2"/>
      <c r="DV637" s="2"/>
      <c r="DW637" s="2"/>
      <c r="DX637" s="2"/>
      <c r="DY637" s="2"/>
      <c r="DZ637" s="2"/>
      <c r="EA637" s="2"/>
      <c r="EB637" s="2"/>
      <c r="EC637" s="2"/>
      <c r="ED637" s="2"/>
      <c r="EE637" s="2"/>
      <c r="EF637" s="2"/>
      <c r="EG637" s="2"/>
      <c r="EH637" s="2"/>
      <c r="EI637" s="2"/>
      <c r="EJ637" s="2"/>
      <c r="EK637" s="2"/>
      <c r="EL637" s="2"/>
      <c r="EM637" s="2"/>
      <c r="EN637" s="2"/>
      <c r="EO637" s="2"/>
      <c r="EP637" s="2"/>
      <c r="EQ637" s="2"/>
      <c r="ER637" s="2"/>
      <c r="ES637" s="2"/>
      <c r="ET637" s="2"/>
      <c r="EU637" s="2"/>
      <c r="EV637" s="2"/>
      <c r="EW637" s="2"/>
      <c r="EX637" s="2"/>
      <c r="EY637" s="2"/>
      <c r="EZ637" s="2"/>
      <c r="FA637" s="2"/>
      <c r="FB637" s="2"/>
      <c r="FC637" s="2"/>
      <c r="FD637" s="2"/>
      <c r="FE637" s="2"/>
      <c r="FF637" s="2"/>
      <c r="FG637" s="2"/>
      <c r="FH637" s="2"/>
      <c r="FI637" s="2"/>
      <c r="FJ637" s="2"/>
      <c r="FK637" s="2"/>
      <c r="FL637" s="2"/>
      <c r="FM637" s="2"/>
      <c r="FN637" s="2"/>
      <c r="FO637" s="2"/>
      <c r="FP637" s="2"/>
      <c r="FQ637" s="2"/>
      <c r="FR637" s="2"/>
      <c r="FS637" s="2"/>
      <c r="FT637" s="2"/>
      <c r="FU637" s="2"/>
      <c r="FV637" s="2"/>
      <c r="FW637" s="2"/>
      <c r="FX637" s="2"/>
      <c r="FY637" s="2"/>
      <c r="FZ637" s="2"/>
      <c r="GA637" s="2"/>
      <c r="GB637" s="2"/>
      <c r="GC637" s="2"/>
      <c r="GD637" s="2"/>
      <c r="GE637" s="2"/>
      <c r="GF637" s="2"/>
      <c r="GG637" s="2"/>
      <c r="GH637" s="2"/>
      <c r="GI637" s="2"/>
      <c r="GJ637" s="2"/>
      <c r="GK637" s="2"/>
      <c r="GL637" s="2"/>
      <c r="GM637" s="2"/>
      <c r="GN637" s="2"/>
      <c r="GO637" s="2"/>
      <c r="GP637" s="2"/>
      <c r="GQ637" s="2"/>
      <c r="GR637" s="2"/>
      <c r="GS637" s="2"/>
      <c r="GT637" s="2"/>
      <c r="GU637" s="2"/>
      <c r="GV637" s="2"/>
      <c r="GW637" s="2"/>
      <c r="GX637" s="2"/>
      <c r="GY637" s="2"/>
      <c r="GZ637" s="2"/>
      <c r="HA637" s="2"/>
      <c r="HB637" s="2"/>
      <c r="HC637" s="2"/>
      <c r="HD637" s="2"/>
      <c r="HE637" s="2"/>
      <c r="HF637" s="2"/>
      <c r="HG637" s="2"/>
      <c r="HH637" s="2"/>
      <c r="HI637" s="2"/>
      <c r="HJ637" s="2"/>
      <c r="HK637" s="2"/>
      <c r="HL637" s="2"/>
      <c r="HM637" s="2"/>
      <c r="HN637" s="2"/>
      <c r="HO637" s="2"/>
      <c r="HP637" s="2"/>
      <c r="HQ637" s="2"/>
      <c r="HR637" s="2"/>
      <c r="HS637" s="2"/>
      <c r="HT637" s="2"/>
      <c r="HU637" s="2"/>
      <c r="HV637" s="2"/>
      <c r="HW637" s="2"/>
      <c r="HX637" s="2"/>
      <c r="HY637" s="2"/>
      <c r="HZ637" s="2"/>
      <c r="IA637" s="2"/>
      <c r="IB637" s="2"/>
      <c r="IC637" s="2"/>
      <c r="ID637" s="2"/>
      <c r="IE637" s="2"/>
      <c r="IF637" s="2"/>
      <c r="IG637" s="2"/>
      <c r="IH637" s="2"/>
      <c r="II637" s="2"/>
      <c r="IJ637" s="2"/>
      <c r="IK637" s="2"/>
      <c r="IL637" s="2"/>
      <c r="IM637" s="2"/>
      <c r="IN637" s="2"/>
      <c r="IO637" s="2"/>
      <c r="IP637" s="2"/>
      <c r="IQ637" s="2"/>
      <c r="IR637" s="2"/>
      <c r="IS637" s="2"/>
      <c r="IT637" s="2"/>
      <c r="IU637" s="2"/>
      <c r="IV637" s="2"/>
    </row>
    <row r="638" spans="1:256" ht="45" customHeight="1" x14ac:dyDescent="0.5">
      <c r="B638" s="23"/>
      <c r="C638" s="428" t="s">
        <v>740</v>
      </c>
      <c r="D638" s="429" t="s">
        <v>741</v>
      </c>
      <c r="E638" s="428"/>
      <c r="F638" s="429" t="s">
        <v>741</v>
      </c>
      <c r="G638" s="169"/>
      <c r="H638" s="111"/>
      <c r="I638" s="75">
        <v>4503</v>
      </c>
      <c r="J638" s="75">
        <v>2543</v>
      </c>
      <c r="K638" s="75"/>
      <c r="L638" s="75"/>
      <c r="M638" s="75"/>
      <c r="N638" s="75"/>
      <c r="O638" s="75"/>
      <c r="P638" s="75">
        <v>3391</v>
      </c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  <c r="BG638" s="2"/>
      <c r="BH638" s="2"/>
      <c r="BI638" s="2"/>
      <c r="BJ638" s="2"/>
      <c r="BK638" s="2"/>
      <c r="BL638" s="2"/>
      <c r="BM638" s="2"/>
      <c r="BN638" s="2"/>
      <c r="BO638" s="2"/>
      <c r="BP638" s="2"/>
      <c r="BQ638" s="2"/>
      <c r="BR638" s="2"/>
      <c r="BS638" s="2"/>
      <c r="BT638" s="2"/>
      <c r="BU638" s="2"/>
      <c r="BV638" s="2"/>
      <c r="BW638" s="2"/>
      <c r="BX638" s="2"/>
      <c r="BY638" s="2"/>
      <c r="BZ638" s="2"/>
      <c r="CA638" s="2"/>
      <c r="CB638" s="2"/>
      <c r="CC638" s="2"/>
      <c r="CD638" s="2"/>
      <c r="CE638" s="2"/>
      <c r="CF638" s="2"/>
      <c r="CG638" s="2"/>
      <c r="CH638" s="2"/>
      <c r="CI638" s="2"/>
      <c r="CJ638" s="2"/>
      <c r="CK638" s="2"/>
      <c r="CL638" s="2"/>
      <c r="CM638" s="2"/>
      <c r="CN638" s="2"/>
      <c r="CO638" s="2"/>
      <c r="CP638" s="2"/>
      <c r="CQ638" s="2"/>
      <c r="CR638" s="2"/>
      <c r="CS638" s="2"/>
      <c r="CT638" s="2"/>
      <c r="CU638" s="2"/>
      <c r="CV638" s="2"/>
      <c r="CW638" s="2"/>
      <c r="CX638" s="2"/>
      <c r="CY638" s="2"/>
      <c r="CZ638" s="2"/>
      <c r="DA638" s="2"/>
      <c r="DB638" s="2"/>
      <c r="DC638" s="2"/>
      <c r="DD638" s="2"/>
      <c r="DE638" s="2"/>
      <c r="DF638" s="2"/>
      <c r="DG638" s="2"/>
      <c r="DH638" s="2"/>
      <c r="DI638" s="2"/>
      <c r="DJ638" s="2"/>
      <c r="DK638" s="2"/>
      <c r="DL638" s="2"/>
      <c r="DM638" s="2"/>
      <c r="DN638" s="2"/>
      <c r="DO638" s="2"/>
      <c r="DP638" s="2"/>
      <c r="DQ638" s="2"/>
      <c r="DR638" s="2"/>
      <c r="DS638" s="2"/>
      <c r="DT638" s="2"/>
      <c r="DU638" s="2"/>
      <c r="DV638" s="2"/>
      <c r="DW638" s="2"/>
      <c r="DX638" s="2"/>
      <c r="DY638" s="2"/>
      <c r="DZ638" s="2"/>
      <c r="EA638" s="2"/>
      <c r="EB638" s="2"/>
      <c r="EC638" s="2"/>
      <c r="ED638" s="2"/>
      <c r="EE638" s="2"/>
      <c r="EF638" s="2"/>
      <c r="EG638" s="2"/>
      <c r="EH638" s="2"/>
      <c r="EI638" s="2"/>
      <c r="EJ638" s="2"/>
      <c r="EK638" s="2"/>
      <c r="EL638" s="2"/>
      <c r="EM638" s="2"/>
      <c r="EN638" s="2"/>
      <c r="EO638" s="2"/>
      <c r="EP638" s="2"/>
      <c r="EQ638" s="2"/>
      <c r="ER638" s="2"/>
      <c r="ES638" s="2"/>
      <c r="ET638" s="2"/>
      <c r="EU638" s="2"/>
      <c r="EV638" s="2"/>
      <c r="EW638" s="2"/>
      <c r="EX638" s="2"/>
      <c r="EY638" s="2"/>
      <c r="EZ638" s="2"/>
      <c r="FA638" s="2"/>
      <c r="FB638" s="2"/>
      <c r="FC638" s="2"/>
      <c r="FD638" s="2"/>
      <c r="FE638" s="2"/>
      <c r="FF638" s="2"/>
      <c r="FG638" s="2"/>
      <c r="FH638" s="2"/>
      <c r="FI638" s="2"/>
      <c r="FJ638" s="2"/>
      <c r="FK638" s="2"/>
      <c r="FL638" s="2"/>
      <c r="FM638" s="2"/>
      <c r="FN638" s="2"/>
      <c r="FO638" s="2"/>
      <c r="FP638" s="2"/>
      <c r="FQ638" s="2"/>
      <c r="FR638" s="2"/>
      <c r="FS638" s="2"/>
      <c r="FT638" s="2"/>
      <c r="FU638" s="2"/>
      <c r="FV638" s="2"/>
      <c r="FW638" s="2"/>
      <c r="FX638" s="2"/>
      <c r="FY638" s="2"/>
      <c r="FZ638" s="2"/>
      <c r="GA638" s="2"/>
      <c r="GB638" s="2"/>
      <c r="GC638" s="2"/>
      <c r="GD638" s="2"/>
      <c r="GE638" s="2"/>
      <c r="GF638" s="2"/>
      <c r="GG638" s="2"/>
      <c r="GH638" s="2"/>
      <c r="GI638" s="2"/>
      <c r="GJ638" s="2"/>
      <c r="GK638" s="2"/>
      <c r="GL638" s="2"/>
      <c r="GM638" s="2"/>
      <c r="GN638" s="2"/>
      <c r="GO638" s="2"/>
      <c r="GP638" s="2"/>
      <c r="GQ638" s="2"/>
      <c r="GR638" s="2"/>
      <c r="GS638" s="2"/>
      <c r="GT638" s="2"/>
      <c r="GU638" s="2"/>
      <c r="GV638" s="2"/>
      <c r="GW638" s="2"/>
      <c r="GX638" s="2"/>
      <c r="GY638" s="2"/>
      <c r="GZ638" s="2"/>
      <c r="HA638" s="2"/>
      <c r="HB638" s="2"/>
      <c r="HC638" s="2"/>
      <c r="HD638" s="2"/>
      <c r="HE638" s="2"/>
      <c r="HF638" s="2"/>
      <c r="HG638" s="2"/>
      <c r="HH638" s="2"/>
      <c r="HI638" s="2"/>
      <c r="HJ638" s="2"/>
      <c r="HK638" s="2"/>
      <c r="HL638" s="2"/>
      <c r="HM638" s="2"/>
      <c r="HN638" s="2"/>
      <c r="HO638" s="2"/>
      <c r="HP638" s="2"/>
      <c r="HQ638" s="2"/>
      <c r="HR638" s="2"/>
      <c r="HS638" s="2"/>
      <c r="HT638" s="2"/>
      <c r="HU638" s="2"/>
      <c r="HV638" s="2"/>
      <c r="HW638" s="2"/>
      <c r="HX638" s="2"/>
      <c r="HY638" s="2"/>
      <c r="HZ638" s="2"/>
      <c r="IA638" s="2"/>
      <c r="IB638" s="2"/>
      <c r="IC638" s="2"/>
      <c r="ID638" s="2"/>
      <c r="IE638" s="2"/>
      <c r="IF638" s="2"/>
      <c r="IG638" s="2"/>
      <c r="IH638" s="2"/>
      <c r="II638" s="2"/>
      <c r="IJ638" s="2"/>
      <c r="IK638" s="2"/>
      <c r="IL638" s="2"/>
      <c r="IM638" s="2"/>
      <c r="IN638" s="2"/>
      <c r="IO638" s="2"/>
      <c r="IP638" s="2"/>
      <c r="IQ638" s="2"/>
      <c r="IR638" s="2"/>
      <c r="IS638" s="2"/>
      <c r="IT638" s="2"/>
      <c r="IU638" s="2"/>
      <c r="IV638" s="2"/>
    </row>
    <row r="639" spans="1:256" ht="45" customHeight="1" x14ac:dyDescent="0.5">
      <c r="B639" s="23"/>
      <c r="C639" s="428" t="s">
        <v>742</v>
      </c>
      <c r="D639" s="429" t="s">
        <v>743</v>
      </c>
      <c r="E639" s="428"/>
      <c r="F639" s="429" t="s">
        <v>743</v>
      </c>
      <c r="G639" s="169"/>
      <c r="H639" s="111"/>
      <c r="I639" s="75">
        <v>2400</v>
      </c>
      <c r="J639" s="75">
        <v>1908</v>
      </c>
      <c r="K639" s="75"/>
      <c r="L639" s="75"/>
      <c r="M639" s="75"/>
      <c r="N639" s="75"/>
      <c r="O639" s="75"/>
      <c r="P639" s="75">
        <v>2544</v>
      </c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  <c r="BD639" s="2"/>
      <c r="BE639" s="2"/>
      <c r="BF639" s="2"/>
      <c r="BG639" s="2"/>
      <c r="BH639" s="2"/>
      <c r="BI639" s="2"/>
      <c r="BJ639" s="2"/>
      <c r="BK639" s="2"/>
      <c r="BL639" s="2"/>
      <c r="BM639" s="2"/>
      <c r="BN639" s="2"/>
      <c r="BO639" s="2"/>
      <c r="BP639" s="2"/>
      <c r="BQ639" s="2"/>
      <c r="BR639" s="2"/>
      <c r="BS639" s="2"/>
      <c r="BT639" s="2"/>
      <c r="BU639" s="2"/>
      <c r="BV639" s="2"/>
      <c r="BW639" s="2"/>
      <c r="BX639" s="2"/>
      <c r="BY639" s="2"/>
      <c r="BZ639" s="2"/>
      <c r="CA639" s="2"/>
      <c r="CB639" s="2"/>
      <c r="CC639" s="2"/>
      <c r="CD639" s="2"/>
      <c r="CE639" s="2"/>
      <c r="CF639" s="2"/>
      <c r="CG639" s="2"/>
      <c r="CH639" s="2"/>
      <c r="CI639" s="2"/>
      <c r="CJ639" s="2"/>
      <c r="CK639" s="2"/>
      <c r="CL639" s="2"/>
      <c r="CM639" s="2"/>
      <c r="CN639" s="2"/>
      <c r="CO639" s="2"/>
      <c r="CP639" s="2"/>
      <c r="CQ639" s="2"/>
      <c r="CR639" s="2"/>
      <c r="CS639" s="2"/>
      <c r="CT639" s="2"/>
      <c r="CU639" s="2"/>
      <c r="CV639" s="2"/>
      <c r="CW639" s="2"/>
      <c r="CX639" s="2"/>
      <c r="CY639" s="2"/>
      <c r="CZ639" s="2"/>
      <c r="DA639" s="2"/>
      <c r="DB639" s="2"/>
      <c r="DC639" s="2"/>
      <c r="DD639" s="2"/>
      <c r="DE639" s="2"/>
      <c r="DF639" s="2"/>
      <c r="DG639" s="2"/>
      <c r="DH639" s="2"/>
      <c r="DI639" s="2"/>
      <c r="DJ639" s="2"/>
      <c r="DK639" s="2"/>
      <c r="DL639" s="2"/>
      <c r="DM639" s="2"/>
      <c r="DN639" s="2"/>
      <c r="DO639" s="2"/>
      <c r="DP639" s="2"/>
      <c r="DQ639" s="2"/>
      <c r="DR639" s="2"/>
      <c r="DS639" s="2"/>
      <c r="DT639" s="2"/>
      <c r="DU639" s="2"/>
      <c r="DV639" s="2"/>
      <c r="DW639" s="2"/>
      <c r="DX639" s="2"/>
      <c r="DY639" s="2"/>
      <c r="DZ639" s="2"/>
      <c r="EA639" s="2"/>
      <c r="EB639" s="2"/>
      <c r="EC639" s="2"/>
      <c r="ED639" s="2"/>
      <c r="EE639" s="2"/>
      <c r="EF639" s="2"/>
      <c r="EG639" s="2"/>
      <c r="EH639" s="2"/>
      <c r="EI639" s="2"/>
      <c r="EJ639" s="2"/>
      <c r="EK639" s="2"/>
      <c r="EL639" s="2"/>
      <c r="EM639" s="2"/>
      <c r="EN639" s="2"/>
      <c r="EO639" s="2"/>
      <c r="EP639" s="2"/>
      <c r="EQ639" s="2"/>
      <c r="ER639" s="2"/>
      <c r="ES639" s="2"/>
      <c r="ET639" s="2"/>
      <c r="EU639" s="2"/>
      <c r="EV639" s="2"/>
      <c r="EW639" s="2"/>
      <c r="EX639" s="2"/>
      <c r="EY639" s="2"/>
      <c r="EZ639" s="2"/>
      <c r="FA639" s="2"/>
      <c r="FB639" s="2"/>
      <c r="FC639" s="2"/>
      <c r="FD639" s="2"/>
      <c r="FE639" s="2"/>
      <c r="FF639" s="2"/>
      <c r="FG639" s="2"/>
      <c r="FH639" s="2"/>
      <c r="FI639" s="2"/>
      <c r="FJ639" s="2"/>
      <c r="FK639" s="2"/>
      <c r="FL639" s="2"/>
      <c r="FM639" s="2"/>
      <c r="FN639" s="2"/>
      <c r="FO639" s="2"/>
      <c r="FP639" s="2"/>
      <c r="FQ639" s="2"/>
      <c r="FR639" s="2"/>
      <c r="FS639" s="2"/>
      <c r="FT639" s="2"/>
      <c r="FU639" s="2"/>
      <c r="FV639" s="2"/>
      <c r="FW639" s="2"/>
      <c r="FX639" s="2"/>
      <c r="FY639" s="2"/>
      <c r="FZ639" s="2"/>
      <c r="GA639" s="2"/>
      <c r="GB639" s="2"/>
      <c r="GC639" s="2"/>
      <c r="GD639" s="2"/>
      <c r="GE639" s="2"/>
      <c r="GF639" s="2"/>
      <c r="GG639" s="2"/>
      <c r="GH639" s="2"/>
      <c r="GI639" s="2"/>
      <c r="GJ639" s="2"/>
      <c r="GK639" s="2"/>
      <c r="GL639" s="2"/>
      <c r="GM639" s="2"/>
      <c r="GN639" s="2"/>
      <c r="GO639" s="2"/>
      <c r="GP639" s="2"/>
      <c r="GQ639" s="2"/>
      <c r="GR639" s="2"/>
      <c r="GS639" s="2"/>
      <c r="GT639" s="2"/>
      <c r="GU639" s="2"/>
      <c r="GV639" s="2"/>
      <c r="GW639" s="2"/>
      <c r="GX639" s="2"/>
      <c r="GY639" s="2"/>
      <c r="GZ639" s="2"/>
      <c r="HA639" s="2"/>
      <c r="HB639" s="2"/>
      <c r="HC639" s="2"/>
      <c r="HD639" s="2"/>
      <c r="HE639" s="2"/>
      <c r="HF639" s="2"/>
      <c r="HG639" s="2"/>
      <c r="HH639" s="2"/>
      <c r="HI639" s="2"/>
      <c r="HJ639" s="2"/>
      <c r="HK639" s="2"/>
      <c r="HL639" s="2"/>
      <c r="HM639" s="2"/>
      <c r="HN639" s="2"/>
      <c r="HO639" s="2"/>
      <c r="HP639" s="2"/>
      <c r="HQ639" s="2"/>
      <c r="HR639" s="2"/>
      <c r="HS639" s="2"/>
      <c r="HT639" s="2"/>
      <c r="HU639" s="2"/>
      <c r="HV639" s="2"/>
      <c r="HW639" s="2"/>
      <c r="HX639" s="2"/>
      <c r="HY639" s="2"/>
      <c r="HZ639" s="2"/>
      <c r="IA639" s="2"/>
      <c r="IB639" s="2"/>
      <c r="IC639" s="2"/>
      <c r="ID639" s="2"/>
      <c r="IE639" s="2"/>
      <c r="IF639" s="2"/>
      <c r="IG639" s="2"/>
      <c r="IH639" s="2"/>
      <c r="II639" s="2"/>
      <c r="IJ639" s="2"/>
      <c r="IK639" s="2"/>
      <c r="IL639" s="2"/>
      <c r="IM639" s="2"/>
      <c r="IN639" s="2"/>
      <c r="IO639" s="2"/>
      <c r="IP639" s="2"/>
      <c r="IQ639" s="2"/>
      <c r="IR639" s="2"/>
      <c r="IS639" s="2"/>
      <c r="IT639" s="2"/>
      <c r="IU639" s="2"/>
      <c r="IV639" s="2"/>
    </row>
    <row r="640" spans="1:256" ht="45" customHeight="1" x14ac:dyDescent="0.5">
      <c r="B640" s="23"/>
      <c r="C640" s="428" t="s">
        <v>744</v>
      </c>
      <c r="D640" s="429" t="s">
        <v>745</v>
      </c>
      <c r="E640" s="428"/>
      <c r="F640" s="429" t="s">
        <v>746</v>
      </c>
      <c r="G640" s="169"/>
      <c r="H640" s="111"/>
      <c r="I640" s="75">
        <v>5195</v>
      </c>
      <c r="J640" s="75">
        <v>3761</v>
      </c>
      <c r="K640" s="75"/>
      <c r="L640" s="75"/>
      <c r="M640" s="75"/>
      <c r="N640" s="75"/>
      <c r="O640" s="75"/>
      <c r="P640" s="75">
        <v>5014</v>
      </c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  <c r="BD640" s="2"/>
      <c r="BE640" s="2"/>
      <c r="BF640" s="2"/>
      <c r="BG640" s="2"/>
      <c r="BH640" s="2"/>
      <c r="BI640" s="2"/>
      <c r="BJ640" s="2"/>
      <c r="BK640" s="2"/>
      <c r="BL640" s="2"/>
      <c r="BM640" s="2"/>
      <c r="BN640" s="2"/>
      <c r="BO640" s="2"/>
      <c r="BP640" s="2"/>
      <c r="BQ640" s="2"/>
      <c r="BR640" s="2"/>
      <c r="BS640" s="2"/>
      <c r="BT640" s="2"/>
      <c r="BU640" s="2"/>
      <c r="BV640" s="2"/>
      <c r="BW640" s="2"/>
      <c r="BX640" s="2"/>
      <c r="BY640" s="2"/>
      <c r="BZ640" s="2"/>
      <c r="CA640" s="2"/>
      <c r="CB640" s="2"/>
      <c r="CC640" s="2"/>
      <c r="CD640" s="2"/>
      <c r="CE640" s="2"/>
      <c r="CF640" s="2"/>
      <c r="CG640" s="2"/>
      <c r="CH640" s="2"/>
      <c r="CI640" s="2"/>
      <c r="CJ640" s="2"/>
      <c r="CK640" s="2"/>
      <c r="CL640" s="2"/>
      <c r="CM640" s="2"/>
      <c r="CN640" s="2"/>
      <c r="CO640" s="2"/>
      <c r="CP640" s="2"/>
      <c r="CQ640" s="2"/>
      <c r="CR640" s="2"/>
      <c r="CS640" s="2"/>
      <c r="CT640" s="2"/>
      <c r="CU640" s="2"/>
      <c r="CV640" s="2"/>
      <c r="CW640" s="2"/>
      <c r="CX640" s="2"/>
      <c r="CY640" s="2"/>
      <c r="CZ640" s="2"/>
      <c r="DA640" s="2"/>
      <c r="DB640" s="2"/>
      <c r="DC640" s="2"/>
      <c r="DD640" s="2"/>
      <c r="DE640" s="2"/>
      <c r="DF640" s="2"/>
      <c r="DG640" s="2"/>
      <c r="DH640" s="2"/>
      <c r="DI640" s="2"/>
      <c r="DJ640" s="2"/>
      <c r="DK640" s="2"/>
      <c r="DL640" s="2"/>
      <c r="DM640" s="2"/>
      <c r="DN640" s="2"/>
      <c r="DO640" s="2"/>
      <c r="DP640" s="2"/>
      <c r="DQ640" s="2"/>
      <c r="DR640" s="2"/>
      <c r="DS640" s="2"/>
      <c r="DT640" s="2"/>
      <c r="DU640" s="2"/>
      <c r="DV640" s="2"/>
      <c r="DW640" s="2"/>
      <c r="DX640" s="2"/>
      <c r="DY640" s="2"/>
      <c r="DZ640" s="2"/>
      <c r="EA640" s="2"/>
      <c r="EB640" s="2"/>
      <c r="EC640" s="2"/>
      <c r="ED640" s="2"/>
      <c r="EE640" s="2"/>
      <c r="EF640" s="2"/>
      <c r="EG640" s="2"/>
      <c r="EH640" s="2"/>
      <c r="EI640" s="2"/>
      <c r="EJ640" s="2"/>
      <c r="EK640" s="2"/>
      <c r="EL640" s="2"/>
      <c r="EM640" s="2"/>
      <c r="EN640" s="2"/>
      <c r="EO640" s="2"/>
      <c r="EP640" s="2"/>
      <c r="EQ640" s="2"/>
      <c r="ER640" s="2"/>
      <c r="ES640" s="2"/>
      <c r="ET640" s="2"/>
      <c r="EU640" s="2"/>
      <c r="EV640" s="2"/>
      <c r="EW640" s="2"/>
      <c r="EX640" s="2"/>
      <c r="EY640" s="2"/>
      <c r="EZ640" s="2"/>
      <c r="FA640" s="2"/>
      <c r="FB640" s="2"/>
      <c r="FC640" s="2"/>
      <c r="FD640" s="2"/>
      <c r="FE640" s="2"/>
      <c r="FF640" s="2"/>
      <c r="FG640" s="2"/>
      <c r="FH640" s="2"/>
      <c r="FI640" s="2"/>
      <c r="FJ640" s="2"/>
      <c r="FK640" s="2"/>
      <c r="FL640" s="2"/>
      <c r="FM640" s="2"/>
      <c r="FN640" s="2"/>
      <c r="FO640" s="2"/>
      <c r="FP640" s="2"/>
      <c r="FQ640" s="2"/>
      <c r="FR640" s="2"/>
      <c r="FS640" s="2"/>
      <c r="FT640" s="2"/>
      <c r="FU640" s="2"/>
      <c r="FV640" s="2"/>
      <c r="FW640" s="2"/>
      <c r="FX640" s="2"/>
      <c r="FY640" s="2"/>
      <c r="FZ640" s="2"/>
      <c r="GA640" s="2"/>
      <c r="GB640" s="2"/>
      <c r="GC640" s="2"/>
      <c r="GD640" s="2"/>
      <c r="GE640" s="2"/>
      <c r="GF640" s="2"/>
      <c r="GG640" s="2"/>
      <c r="GH640" s="2"/>
      <c r="GI640" s="2"/>
      <c r="GJ640" s="2"/>
      <c r="GK640" s="2"/>
      <c r="GL640" s="2"/>
      <c r="GM640" s="2"/>
      <c r="GN640" s="2"/>
      <c r="GO640" s="2"/>
      <c r="GP640" s="2"/>
      <c r="GQ640" s="2"/>
      <c r="GR640" s="2"/>
      <c r="GS640" s="2"/>
      <c r="GT640" s="2"/>
      <c r="GU640" s="2"/>
      <c r="GV640" s="2"/>
      <c r="GW640" s="2"/>
      <c r="GX640" s="2"/>
      <c r="GY640" s="2"/>
      <c r="GZ640" s="2"/>
      <c r="HA640" s="2"/>
      <c r="HB640" s="2"/>
      <c r="HC640" s="2"/>
      <c r="HD640" s="2"/>
      <c r="HE640" s="2"/>
      <c r="HF640" s="2"/>
      <c r="HG640" s="2"/>
      <c r="HH640" s="2"/>
      <c r="HI640" s="2"/>
      <c r="HJ640" s="2"/>
      <c r="HK640" s="2"/>
      <c r="HL640" s="2"/>
      <c r="HM640" s="2"/>
      <c r="HN640" s="2"/>
      <c r="HO640" s="2"/>
      <c r="HP640" s="2"/>
      <c r="HQ640" s="2"/>
      <c r="HR640" s="2"/>
      <c r="HS640" s="2"/>
      <c r="HT640" s="2"/>
      <c r="HU640" s="2"/>
      <c r="HV640" s="2"/>
      <c r="HW640" s="2"/>
      <c r="HX640" s="2"/>
      <c r="HY640" s="2"/>
      <c r="HZ640" s="2"/>
      <c r="IA640" s="2"/>
      <c r="IB640" s="2"/>
      <c r="IC640" s="2"/>
      <c r="ID640" s="2"/>
      <c r="IE640" s="2"/>
      <c r="IF640" s="2"/>
      <c r="IG640" s="2"/>
      <c r="IH640" s="2"/>
      <c r="II640" s="2"/>
      <c r="IJ640" s="2"/>
      <c r="IK640" s="2"/>
      <c r="IL640" s="2"/>
      <c r="IM640" s="2"/>
      <c r="IN640" s="2"/>
      <c r="IO640" s="2"/>
      <c r="IP640" s="2"/>
      <c r="IQ640" s="2"/>
      <c r="IR640" s="2"/>
      <c r="IS640" s="2"/>
      <c r="IT640" s="2"/>
      <c r="IU640" s="2"/>
      <c r="IV640" s="2"/>
    </row>
    <row r="641" spans="2:256" ht="45" customHeight="1" x14ac:dyDescent="0.5">
      <c r="B641" s="23"/>
      <c r="C641" s="428" t="s">
        <v>747</v>
      </c>
      <c r="D641" s="429" t="s">
        <v>748</v>
      </c>
      <c r="E641" s="428"/>
      <c r="F641" s="429" t="s">
        <v>749</v>
      </c>
      <c r="G641" s="169"/>
      <c r="H641" s="111"/>
      <c r="I641" s="75">
        <v>3174</v>
      </c>
      <c r="J641" s="75">
        <v>1688</v>
      </c>
      <c r="K641" s="75"/>
      <c r="L641" s="75"/>
      <c r="M641" s="75"/>
      <c r="N641" s="75"/>
      <c r="O641" s="75"/>
      <c r="P641" s="75">
        <v>2251</v>
      </c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2"/>
      <c r="BG641" s="2"/>
      <c r="BH641" s="2"/>
      <c r="BI641" s="2"/>
      <c r="BJ641" s="2"/>
      <c r="BK641" s="2"/>
      <c r="BL641" s="2"/>
      <c r="BM641" s="2"/>
      <c r="BN641" s="2"/>
      <c r="BO641" s="2"/>
      <c r="BP641" s="2"/>
      <c r="BQ641" s="2"/>
      <c r="BR641" s="2"/>
      <c r="BS641" s="2"/>
      <c r="BT641" s="2"/>
      <c r="BU641" s="2"/>
      <c r="BV641" s="2"/>
      <c r="BW641" s="2"/>
      <c r="BX641" s="2"/>
      <c r="BY641" s="2"/>
      <c r="BZ641" s="2"/>
      <c r="CA641" s="2"/>
      <c r="CB641" s="2"/>
      <c r="CC641" s="2"/>
      <c r="CD641" s="2"/>
      <c r="CE641" s="2"/>
      <c r="CF641" s="2"/>
      <c r="CG641" s="2"/>
      <c r="CH641" s="2"/>
      <c r="CI641" s="2"/>
      <c r="CJ641" s="2"/>
      <c r="CK641" s="2"/>
      <c r="CL641" s="2"/>
      <c r="CM641" s="2"/>
      <c r="CN641" s="2"/>
      <c r="CO641" s="2"/>
      <c r="CP641" s="2"/>
      <c r="CQ641" s="2"/>
      <c r="CR641" s="2"/>
      <c r="CS641" s="2"/>
      <c r="CT641" s="2"/>
      <c r="CU641" s="2"/>
      <c r="CV641" s="2"/>
      <c r="CW641" s="2"/>
      <c r="CX641" s="2"/>
      <c r="CY641" s="2"/>
      <c r="CZ641" s="2"/>
      <c r="DA641" s="2"/>
      <c r="DB641" s="2"/>
      <c r="DC641" s="2"/>
      <c r="DD641" s="2"/>
      <c r="DE641" s="2"/>
      <c r="DF641" s="2"/>
      <c r="DG641" s="2"/>
      <c r="DH641" s="2"/>
      <c r="DI641" s="2"/>
      <c r="DJ641" s="2"/>
      <c r="DK641" s="2"/>
      <c r="DL641" s="2"/>
      <c r="DM641" s="2"/>
      <c r="DN641" s="2"/>
      <c r="DO641" s="2"/>
      <c r="DP641" s="2"/>
      <c r="DQ641" s="2"/>
      <c r="DR641" s="2"/>
      <c r="DS641" s="2"/>
      <c r="DT641" s="2"/>
      <c r="DU641" s="2"/>
      <c r="DV641" s="2"/>
      <c r="DW641" s="2"/>
      <c r="DX641" s="2"/>
      <c r="DY641" s="2"/>
      <c r="DZ641" s="2"/>
      <c r="EA641" s="2"/>
      <c r="EB641" s="2"/>
      <c r="EC641" s="2"/>
      <c r="ED641" s="2"/>
      <c r="EE641" s="2"/>
      <c r="EF641" s="2"/>
      <c r="EG641" s="2"/>
      <c r="EH641" s="2"/>
      <c r="EI641" s="2"/>
      <c r="EJ641" s="2"/>
      <c r="EK641" s="2"/>
      <c r="EL641" s="2"/>
      <c r="EM641" s="2"/>
      <c r="EN641" s="2"/>
      <c r="EO641" s="2"/>
      <c r="EP641" s="2"/>
      <c r="EQ641" s="2"/>
      <c r="ER641" s="2"/>
      <c r="ES641" s="2"/>
      <c r="ET641" s="2"/>
      <c r="EU641" s="2"/>
      <c r="EV641" s="2"/>
      <c r="EW641" s="2"/>
      <c r="EX641" s="2"/>
      <c r="EY641" s="2"/>
      <c r="EZ641" s="2"/>
      <c r="FA641" s="2"/>
      <c r="FB641" s="2"/>
      <c r="FC641" s="2"/>
      <c r="FD641" s="2"/>
      <c r="FE641" s="2"/>
      <c r="FF641" s="2"/>
      <c r="FG641" s="2"/>
      <c r="FH641" s="2"/>
      <c r="FI641" s="2"/>
      <c r="FJ641" s="2"/>
      <c r="FK641" s="2"/>
      <c r="FL641" s="2"/>
      <c r="FM641" s="2"/>
      <c r="FN641" s="2"/>
      <c r="FO641" s="2"/>
      <c r="FP641" s="2"/>
      <c r="FQ641" s="2"/>
      <c r="FR641" s="2"/>
      <c r="FS641" s="2"/>
      <c r="FT641" s="2"/>
      <c r="FU641" s="2"/>
      <c r="FV641" s="2"/>
      <c r="FW641" s="2"/>
      <c r="FX641" s="2"/>
      <c r="FY641" s="2"/>
      <c r="FZ641" s="2"/>
      <c r="GA641" s="2"/>
      <c r="GB641" s="2"/>
      <c r="GC641" s="2"/>
      <c r="GD641" s="2"/>
      <c r="GE641" s="2"/>
      <c r="GF641" s="2"/>
      <c r="GG641" s="2"/>
      <c r="GH641" s="2"/>
      <c r="GI641" s="2"/>
      <c r="GJ641" s="2"/>
      <c r="GK641" s="2"/>
      <c r="GL641" s="2"/>
      <c r="GM641" s="2"/>
      <c r="GN641" s="2"/>
      <c r="GO641" s="2"/>
      <c r="GP641" s="2"/>
      <c r="GQ641" s="2"/>
      <c r="GR641" s="2"/>
      <c r="GS641" s="2"/>
      <c r="GT641" s="2"/>
      <c r="GU641" s="2"/>
      <c r="GV641" s="2"/>
      <c r="GW641" s="2"/>
      <c r="GX641" s="2"/>
      <c r="GY641" s="2"/>
      <c r="GZ641" s="2"/>
      <c r="HA641" s="2"/>
      <c r="HB641" s="2"/>
      <c r="HC641" s="2"/>
      <c r="HD641" s="2"/>
      <c r="HE641" s="2"/>
      <c r="HF641" s="2"/>
      <c r="HG641" s="2"/>
      <c r="HH641" s="2"/>
      <c r="HI641" s="2"/>
      <c r="HJ641" s="2"/>
      <c r="HK641" s="2"/>
      <c r="HL641" s="2"/>
      <c r="HM641" s="2"/>
      <c r="HN641" s="2"/>
      <c r="HO641" s="2"/>
      <c r="HP641" s="2"/>
      <c r="HQ641" s="2"/>
      <c r="HR641" s="2"/>
      <c r="HS641" s="2"/>
      <c r="HT641" s="2"/>
      <c r="HU641" s="2"/>
      <c r="HV641" s="2"/>
      <c r="HW641" s="2"/>
      <c r="HX641" s="2"/>
      <c r="HY641" s="2"/>
      <c r="HZ641" s="2"/>
      <c r="IA641" s="2"/>
      <c r="IB641" s="2"/>
      <c r="IC641" s="2"/>
      <c r="ID641" s="2"/>
      <c r="IE641" s="2"/>
      <c r="IF641" s="2"/>
      <c r="IG641" s="2"/>
      <c r="IH641" s="2"/>
      <c r="II641" s="2"/>
      <c r="IJ641" s="2"/>
      <c r="IK641" s="2"/>
      <c r="IL641" s="2"/>
      <c r="IM641" s="2"/>
      <c r="IN641" s="2"/>
      <c r="IO641" s="2"/>
      <c r="IP641" s="2"/>
      <c r="IQ641" s="2"/>
      <c r="IR641" s="2"/>
      <c r="IS641" s="2"/>
      <c r="IT641" s="2"/>
      <c r="IU641" s="2"/>
      <c r="IV641" s="2"/>
    </row>
    <row r="642" spans="2:256" ht="45" customHeight="1" x14ac:dyDescent="0.5">
      <c r="B642" s="23"/>
      <c r="C642" s="428" t="s">
        <v>750</v>
      </c>
      <c r="D642" s="429" t="s">
        <v>751</v>
      </c>
      <c r="E642" s="428"/>
      <c r="F642" s="429" t="s">
        <v>751</v>
      </c>
      <c r="G642" s="169"/>
      <c r="H642" s="111"/>
      <c r="I642" s="75">
        <v>0</v>
      </c>
      <c r="J642" s="75"/>
      <c r="K642" s="75"/>
      <c r="L642" s="75"/>
      <c r="M642" s="75"/>
      <c r="N642" s="75"/>
      <c r="O642" s="75"/>
      <c r="P642" s="75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  <c r="BF642" s="2"/>
      <c r="BG642" s="2"/>
      <c r="BH642" s="2"/>
      <c r="BI642" s="2"/>
      <c r="BJ642" s="2"/>
      <c r="BK642" s="2"/>
      <c r="BL642" s="2"/>
      <c r="BM642" s="2"/>
      <c r="BN642" s="2"/>
      <c r="BO642" s="2"/>
      <c r="BP642" s="2"/>
      <c r="BQ642" s="2"/>
      <c r="BR642" s="2"/>
      <c r="BS642" s="2"/>
      <c r="BT642" s="2"/>
      <c r="BU642" s="2"/>
      <c r="BV642" s="2"/>
      <c r="BW642" s="2"/>
      <c r="BX642" s="2"/>
      <c r="BY642" s="2"/>
      <c r="BZ642" s="2"/>
      <c r="CA642" s="2"/>
      <c r="CB642" s="2"/>
      <c r="CC642" s="2"/>
      <c r="CD642" s="2"/>
      <c r="CE642" s="2"/>
      <c r="CF642" s="2"/>
      <c r="CG642" s="2"/>
      <c r="CH642" s="2"/>
      <c r="CI642" s="2"/>
      <c r="CJ642" s="2"/>
      <c r="CK642" s="2"/>
      <c r="CL642" s="2"/>
      <c r="CM642" s="2"/>
      <c r="CN642" s="2"/>
      <c r="CO642" s="2"/>
      <c r="CP642" s="2"/>
      <c r="CQ642" s="2"/>
      <c r="CR642" s="2"/>
      <c r="CS642" s="2"/>
      <c r="CT642" s="2"/>
      <c r="CU642" s="2"/>
      <c r="CV642" s="2"/>
      <c r="CW642" s="2"/>
      <c r="CX642" s="2"/>
      <c r="CY642" s="2"/>
      <c r="CZ642" s="2"/>
      <c r="DA642" s="2"/>
      <c r="DB642" s="2"/>
      <c r="DC642" s="2"/>
      <c r="DD642" s="2"/>
      <c r="DE642" s="2"/>
      <c r="DF642" s="2"/>
      <c r="DG642" s="2"/>
      <c r="DH642" s="2"/>
      <c r="DI642" s="2"/>
      <c r="DJ642" s="2"/>
      <c r="DK642" s="2"/>
      <c r="DL642" s="2"/>
      <c r="DM642" s="2"/>
      <c r="DN642" s="2"/>
      <c r="DO642" s="2"/>
      <c r="DP642" s="2"/>
      <c r="DQ642" s="2"/>
      <c r="DR642" s="2"/>
      <c r="DS642" s="2"/>
      <c r="DT642" s="2"/>
      <c r="DU642" s="2"/>
      <c r="DV642" s="2"/>
      <c r="DW642" s="2"/>
      <c r="DX642" s="2"/>
      <c r="DY642" s="2"/>
      <c r="DZ642" s="2"/>
      <c r="EA642" s="2"/>
      <c r="EB642" s="2"/>
      <c r="EC642" s="2"/>
      <c r="ED642" s="2"/>
      <c r="EE642" s="2"/>
      <c r="EF642" s="2"/>
      <c r="EG642" s="2"/>
      <c r="EH642" s="2"/>
      <c r="EI642" s="2"/>
      <c r="EJ642" s="2"/>
      <c r="EK642" s="2"/>
      <c r="EL642" s="2"/>
      <c r="EM642" s="2"/>
      <c r="EN642" s="2"/>
      <c r="EO642" s="2"/>
      <c r="EP642" s="2"/>
      <c r="EQ642" s="2"/>
      <c r="ER642" s="2"/>
      <c r="ES642" s="2"/>
      <c r="ET642" s="2"/>
      <c r="EU642" s="2"/>
      <c r="EV642" s="2"/>
      <c r="EW642" s="2"/>
      <c r="EX642" s="2"/>
      <c r="EY642" s="2"/>
      <c r="EZ642" s="2"/>
      <c r="FA642" s="2"/>
      <c r="FB642" s="2"/>
      <c r="FC642" s="2"/>
      <c r="FD642" s="2"/>
      <c r="FE642" s="2"/>
      <c r="FF642" s="2"/>
      <c r="FG642" s="2"/>
      <c r="FH642" s="2"/>
      <c r="FI642" s="2"/>
      <c r="FJ642" s="2"/>
      <c r="FK642" s="2"/>
      <c r="FL642" s="2"/>
      <c r="FM642" s="2"/>
      <c r="FN642" s="2"/>
      <c r="FO642" s="2"/>
      <c r="FP642" s="2"/>
      <c r="FQ642" s="2"/>
      <c r="FR642" s="2"/>
      <c r="FS642" s="2"/>
      <c r="FT642" s="2"/>
      <c r="FU642" s="2"/>
      <c r="FV642" s="2"/>
      <c r="FW642" s="2"/>
      <c r="FX642" s="2"/>
      <c r="FY642" s="2"/>
      <c r="FZ642" s="2"/>
      <c r="GA642" s="2"/>
      <c r="GB642" s="2"/>
      <c r="GC642" s="2"/>
      <c r="GD642" s="2"/>
      <c r="GE642" s="2"/>
      <c r="GF642" s="2"/>
      <c r="GG642" s="2"/>
      <c r="GH642" s="2"/>
      <c r="GI642" s="2"/>
      <c r="GJ642" s="2"/>
      <c r="GK642" s="2"/>
      <c r="GL642" s="2"/>
      <c r="GM642" s="2"/>
      <c r="GN642" s="2"/>
      <c r="GO642" s="2"/>
      <c r="GP642" s="2"/>
      <c r="GQ642" s="2"/>
      <c r="GR642" s="2"/>
      <c r="GS642" s="2"/>
      <c r="GT642" s="2"/>
      <c r="GU642" s="2"/>
      <c r="GV642" s="2"/>
      <c r="GW642" s="2"/>
      <c r="GX642" s="2"/>
      <c r="GY642" s="2"/>
      <c r="GZ642" s="2"/>
      <c r="HA642" s="2"/>
      <c r="HB642" s="2"/>
      <c r="HC642" s="2"/>
      <c r="HD642" s="2"/>
      <c r="HE642" s="2"/>
      <c r="HF642" s="2"/>
      <c r="HG642" s="2"/>
      <c r="HH642" s="2"/>
      <c r="HI642" s="2"/>
      <c r="HJ642" s="2"/>
      <c r="HK642" s="2"/>
      <c r="HL642" s="2"/>
      <c r="HM642" s="2"/>
      <c r="HN642" s="2"/>
      <c r="HO642" s="2"/>
      <c r="HP642" s="2"/>
      <c r="HQ642" s="2"/>
      <c r="HR642" s="2"/>
      <c r="HS642" s="2"/>
      <c r="HT642" s="2"/>
      <c r="HU642" s="2"/>
      <c r="HV642" s="2"/>
      <c r="HW642" s="2"/>
      <c r="HX642" s="2"/>
      <c r="HY642" s="2"/>
      <c r="HZ642" s="2"/>
      <c r="IA642" s="2"/>
      <c r="IB642" s="2"/>
      <c r="IC642" s="2"/>
      <c r="ID642" s="2"/>
      <c r="IE642" s="2"/>
      <c r="IF642" s="2"/>
      <c r="IG642" s="2"/>
      <c r="IH642" s="2"/>
      <c r="II642" s="2"/>
      <c r="IJ642" s="2"/>
      <c r="IK642" s="2"/>
      <c r="IL642" s="2"/>
      <c r="IM642" s="2"/>
      <c r="IN642" s="2"/>
      <c r="IO642" s="2"/>
      <c r="IP642" s="2"/>
      <c r="IQ642" s="2"/>
      <c r="IR642" s="2"/>
      <c r="IS642" s="2"/>
      <c r="IT642" s="2"/>
      <c r="IU642" s="2"/>
      <c r="IV642" s="2"/>
    </row>
    <row r="643" spans="2:256" ht="45" customHeight="1" x14ac:dyDescent="0.5">
      <c r="B643" s="23"/>
      <c r="C643" s="428" t="s">
        <v>752</v>
      </c>
      <c r="D643" s="429" t="s">
        <v>753</v>
      </c>
      <c r="E643" s="428"/>
      <c r="F643" s="429" t="s">
        <v>753</v>
      </c>
      <c r="G643" s="169"/>
      <c r="H643" s="111"/>
      <c r="I643" s="75">
        <v>0</v>
      </c>
      <c r="J643" s="75"/>
      <c r="K643" s="75"/>
      <c r="L643" s="75"/>
      <c r="M643" s="75"/>
      <c r="N643" s="75"/>
      <c r="O643" s="75"/>
      <c r="P643" s="75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  <c r="BD643" s="2"/>
      <c r="BE643" s="2"/>
      <c r="BF643" s="2"/>
      <c r="BG643" s="2"/>
      <c r="BH643" s="2"/>
      <c r="BI643" s="2"/>
      <c r="BJ643" s="2"/>
      <c r="BK643" s="2"/>
      <c r="BL643" s="2"/>
      <c r="BM643" s="2"/>
      <c r="BN643" s="2"/>
      <c r="BO643" s="2"/>
      <c r="BP643" s="2"/>
      <c r="BQ643" s="2"/>
      <c r="BR643" s="2"/>
      <c r="BS643" s="2"/>
      <c r="BT643" s="2"/>
      <c r="BU643" s="2"/>
      <c r="BV643" s="2"/>
      <c r="BW643" s="2"/>
      <c r="BX643" s="2"/>
      <c r="BY643" s="2"/>
      <c r="BZ643" s="2"/>
      <c r="CA643" s="2"/>
      <c r="CB643" s="2"/>
      <c r="CC643" s="2"/>
      <c r="CD643" s="2"/>
      <c r="CE643" s="2"/>
      <c r="CF643" s="2"/>
      <c r="CG643" s="2"/>
      <c r="CH643" s="2"/>
      <c r="CI643" s="2"/>
      <c r="CJ643" s="2"/>
      <c r="CK643" s="2"/>
      <c r="CL643" s="2"/>
      <c r="CM643" s="2"/>
      <c r="CN643" s="2"/>
      <c r="CO643" s="2"/>
      <c r="CP643" s="2"/>
      <c r="CQ643" s="2"/>
      <c r="CR643" s="2"/>
      <c r="CS643" s="2"/>
      <c r="CT643" s="2"/>
      <c r="CU643" s="2"/>
      <c r="CV643" s="2"/>
      <c r="CW643" s="2"/>
      <c r="CX643" s="2"/>
      <c r="CY643" s="2"/>
      <c r="CZ643" s="2"/>
      <c r="DA643" s="2"/>
      <c r="DB643" s="2"/>
      <c r="DC643" s="2"/>
      <c r="DD643" s="2"/>
      <c r="DE643" s="2"/>
      <c r="DF643" s="2"/>
      <c r="DG643" s="2"/>
      <c r="DH643" s="2"/>
      <c r="DI643" s="2"/>
      <c r="DJ643" s="2"/>
      <c r="DK643" s="2"/>
      <c r="DL643" s="2"/>
      <c r="DM643" s="2"/>
      <c r="DN643" s="2"/>
      <c r="DO643" s="2"/>
      <c r="DP643" s="2"/>
      <c r="DQ643" s="2"/>
      <c r="DR643" s="2"/>
      <c r="DS643" s="2"/>
      <c r="DT643" s="2"/>
      <c r="DU643" s="2"/>
      <c r="DV643" s="2"/>
      <c r="DW643" s="2"/>
      <c r="DX643" s="2"/>
      <c r="DY643" s="2"/>
      <c r="DZ643" s="2"/>
      <c r="EA643" s="2"/>
      <c r="EB643" s="2"/>
      <c r="EC643" s="2"/>
      <c r="ED643" s="2"/>
      <c r="EE643" s="2"/>
      <c r="EF643" s="2"/>
      <c r="EG643" s="2"/>
      <c r="EH643" s="2"/>
      <c r="EI643" s="2"/>
      <c r="EJ643" s="2"/>
      <c r="EK643" s="2"/>
      <c r="EL643" s="2"/>
      <c r="EM643" s="2"/>
      <c r="EN643" s="2"/>
      <c r="EO643" s="2"/>
      <c r="EP643" s="2"/>
      <c r="EQ643" s="2"/>
      <c r="ER643" s="2"/>
      <c r="ES643" s="2"/>
      <c r="ET643" s="2"/>
      <c r="EU643" s="2"/>
      <c r="EV643" s="2"/>
      <c r="EW643" s="2"/>
      <c r="EX643" s="2"/>
      <c r="EY643" s="2"/>
      <c r="EZ643" s="2"/>
      <c r="FA643" s="2"/>
      <c r="FB643" s="2"/>
      <c r="FC643" s="2"/>
      <c r="FD643" s="2"/>
      <c r="FE643" s="2"/>
      <c r="FF643" s="2"/>
      <c r="FG643" s="2"/>
      <c r="FH643" s="2"/>
      <c r="FI643" s="2"/>
      <c r="FJ643" s="2"/>
      <c r="FK643" s="2"/>
      <c r="FL643" s="2"/>
      <c r="FM643" s="2"/>
      <c r="FN643" s="2"/>
      <c r="FO643" s="2"/>
      <c r="FP643" s="2"/>
      <c r="FQ643" s="2"/>
      <c r="FR643" s="2"/>
      <c r="FS643" s="2"/>
      <c r="FT643" s="2"/>
      <c r="FU643" s="2"/>
      <c r="FV643" s="2"/>
      <c r="FW643" s="2"/>
      <c r="FX643" s="2"/>
      <c r="FY643" s="2"/>
      <c r="FZ643" s="2"/>
      <c r="GA643" s="2"/>
      <c r="GB643" s="2"/>
      <c r="GC643" s="2"/>
      <c r="GD643" s="2"/>
      <c r="GE643" s="2"/>
      <c r="GF643" s="2"/>
      <c r="GG643" s="2"/>
      <c r="GH643" s="2"/>
      <c r="GI643" s="2"/>
      <c r="GJ643" s="2"/>
      <c r="GK643" s="2"/>
      <c r="GL643" s="2"/>
      <c r="GM643" s="2"/>
      <c r="GN643" s="2"/>
      <c r="GO643" s="2"/>
      <c r="GP643" s="2"/>
      <c r="GQ643" s="2"/>
      <c r="GR643" s="2"/>
      <c r="GS643" s="2"/>
      <c r="GT643" s="2"/>
      <c r="GU643" s="2"/>
      <c r="GV643" s="2"/>
      <c r="GW643" s="2"/>
      <c r="GX643" s="2"/>
      <c r="GY643" s="2"/>
      <c r="GZ643" s="2"/>
      <c r="HA643" s="2"/>
      <c r="HB643" s="2"/>
      <c r="HC643" s="2"/>
      <c r="HD643" s="2"/>
      <c r="HE643" s="2"/>
      <c r="HF643" s="2"/>
      <c r="HG643" s="2"/>
      <c r="HH643" s="2"/>
      <c r="HI643" s="2"/>
      <c r="HJ643" s="2"/>
      <c r="HK643" s="2"/>
      <c r="HL643" s="2"/>
      <c r="HM643" s="2"/>
      <c r="HN643" s="2"/>
      <c r="HO643" s="2"/>
      <c r="HP643" s="2"/>
      <c r="HQ643" s="2"/>
      <c r="HR643" s="2"/>
      <c r="HS643" s="2"/>
      <c r="HT643" s="2"/>
      <c r="HU643" s="2"/>
      <c r="HV643" s="2"/>
      <c r="HW643" s="2"/>
      <c r="HX643" s="2"/>
      <c r="HY643" s="2"/>
      <c r="HZ643" s="2"/>
      <c r="IA643" s="2"/>
      <c r="IB643" s="2"/>
      <c r="IC643" s="2"/>
      <c r="ID643" s="2"/>
      <c r="IE643" s="2"/>
      <c r="IF643" s="2"/>
      <c r="IG643" s="2"/>
      <c r="IH643" s="2"/>
      <c r="II643" s="2"/>
      <c r="IJ643" s="2"/>
      <c r="IK643" s="2"/>
      <c r="IL643" s="2"/>
      <c r="IM643" s="2"/>
      <c r="IN643" s="2"/>
      <c r="IO643" s="2"/>
      <c r="IP643" s="2"/>
      <c r="IQ643" s="2"/>
      <c r="IR643" s="2"/>
      <c r="IS643" s="2"/>
      <c r="IT643" s="2"/>
      <c r="IU643" s="2"/>
      <c r="IV643" s="2"/>
    </row>
    <row r="644" spans="2:256" ht="45" customHeight="1" x14ac:dyDescent="0.5">
      <c r="B644" s="23"/>
      <c r="C644" s="428" t="s">
        <v>754</v>
      </c>
      <c r="D644" s="429" t="s">
        <v>755</v>
      </c>
      <c r="E644" s="428"/>
      <c r="F644" s="429" t="s">
        <v>755</v>
      </c>
      <c r="G644" s="169"/>
      <c r="H644" s="111"/>
      <c r="I644" s="75">
        <v>5558</v>
      </c>
      <c r="J644" s="75">
        <v>3082</v>
      </c>
      <c r="K644" s="75"/>
      <c r="L644" s="75"/>
      <c r="M644" s="75"/>
      <c r="N644" s="75"/>
      <c r="O644" s="75"/>
      <c r="P644" s="75">
        <v>11716</v>
      </c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/>
      <c r="BD644" s="2"/>
      <c r="BE644" s="2"/>
      <c r="BF644" s="2"/>
      <c r="BG644" s="2"/>
      <c r="BH644" s="2"/>
      <c r="BI644" s="2"/>
      <c r="BJ644" s="2"/>
      <c r="BK644" s="2"/>
      <c r="BL644" s="2"/>
      <c r="BM644" s="2"/>
      <c r="BN644" s="2"/>
      <c r="BO644" s="2"/>
      <c r="BP644" s="2"/>
      <c r="BQ644" s="2"/>
      <c r="BR644" s="2"/>
      <c r="BS644" s="2"/>
      <c r="BT644" s="2"/>
      <c r="BU644" s="2"/>
      <c r="BV644" s="2"/>
      <c r="BW644" s="2"/>
      <c r="BX644" s="2"/>
      <c r="BY644" s="2"/>
      <c r="BZ644" s="2"/>
      <c r="CA644" s="2"/>
      <c r="CB644" s="2"/>
      <c r="CC644" s="2"/>
      <c r="CD644" s="2"/>
      <c r="CE644" s="2"/>
      <c r="CF644" s="2"/>
      <c r="CG644" s="2"/>
      <c r="CH644" s="2"/>
      <c r="CI644" s="2"/>
      <c r="CJ644" s="2"/>
      <c r="CK644" s="2"/>
      <c r="CL644" s="2"/>
      <c r="CM644" s="2"/>
      <c r="CN644" s="2"/>
      <c r="CO644" s="2"/>
      <c r="CP644" s="2"/>
      <c r="CQ644" s="2"/>
      <c r="CR644" s="2"/>
      <c r="CS644" s="2"/>
      <c r="CT644" s="2"/>
      <c r="CU644" s="2"/>
      <c r="CV644" s="2"/>
      <c r="CW644" s="2"/>
      <c r="CX644" s="2"/>
      <c r="CY644" s="2"/>
      <c r="CZ644" s="2"/>
      <c r="DA644" s="2"/>
      <c r="DB644" s="2"/>
      <c r="DC644" s="2"/>
      <c r="DD644" s="2"/>
      <c r="DE644" s="2"/>
      <c r="DF644" s="2"/>
      <c r="DG644" s="2"/>
      <c r="DH644" s="2"/>
      <c r="DI644" s="2"/>
      <c r="DJ644" s="2"/>
      <c r="DK644" s="2"/>
      <c r="DL644" s="2"/>
      <c r="DM644" s="2"/>
      <c r="DN644" s="2"/>
      <c r="DO644" s="2"/>
      <c r="DP644" s="2"/>
      <c r="DQ644" s="2"/>
      <c r="DR644" s="2"/>
      <c r="DS644" s="2"/>
      <c r="DT644" s="2"/>
      <c r="DU644" s="2"/>
      <c r="DV644" s="2"/>
      <c r="DW644" s="2"/>
      <c r="DX644" s="2"/>
      <c r="DY644" s="2"/>
      <c r="DZ644" s="2"/>
      <c r="EA644" s="2"/>
      <c r="EB644" s="2"/>
      <c r="EC644" s="2"/>
      <c r="ED644" s="2"/>
      <c r="EE644" s="2"/>
      <c r="EF644" s="2"/>
      <c r="EG644" s="2"/>
      <c r="EH644" s="2"/>
      <c r="EI644" s="2"/>
      <c r="EJ644" s="2"/>
      <c r="EK644" s="2"/>
      <c r="EL644" s="2"/>
      <c r="EM644" s="2"/>
      <c r="EN644" s="2"/>
      <c r="EO644" s="2"/>
      <c r="EP644" s="2"/>
      <c r="EQ644" s="2"/>
      <c r="ER644" s="2"/>
      <c r="ES644" s="2"/>
      <c r="ET644" s="2"/>
      <c r="EU644" s="2"/>
      <c r="EV644" s="2"/>
      <c r="EW644" s="2"/>
      <c r="EX644" s="2"/>
      <c r="EY644" s="2"/>
      <c r="EZ644" s="2"/>
      <c r="FA644" s="2"/>
      <c r="FB644" s="2"/>
      <c r="FC644" s="2"/>
      <c r="FD644" s="2"/>
      <c r="FE644" s="2"/>
      <c r="FF644" s="2"/>
      <c r="FG644" s="2"/>
      <c r="FH644" s="2"/>
      <c r="FI644" s="2"/>
      <c r="FJ644" s="2"/>
      <c r="FK644" s="2"/>
      <c r="FL644" s="2"/>
      <c r="FM644" s="2"/>
      <c r="FN644" s="2"/>
      <c r="FO644" s="2"/>
      <c r="FP644" s="2"/>
      <c r="FQ644" s="2"/>
      <c r="FR644" s="2"/>
      <c r="FS644" s="2"/>
      <c r="FT644" s="2"/>
      <c r="FU644" s="2"/>
      <c r="FV644" s="2"/>
      <c r="FW644" s="2"/>
      <c r="FX644" s="2"/>
      <c r="FY644" s="2"/>
      <c r="FZ644" s="2"/>
      <c r="GA644" s="2"/>
      <c r="GB644" s="2"/>
      <c r="GC644" s="2"/>
      <c r="GD644" s="2"/>
      <c r="GE644" s="2"/>
      <c r="GF644" s="2"/>
      <c r="GG644" s="2"/>
      <c r="GH644" s="2"/>
      <c r="GI644" s="2"/>
      <c r="GJ644" s="2"/>
      <c r="GK644" s="2"/>
      <c r="GL644" s="2"/>
      <c r="GM644" s="2"/>
      <c r="GN644" s="2"/>
      <c r="GO644" s="2"/>
      <c r="GP644" s="2"/>
      <c r="GQ644" s="2"/>
      <c r="GR644" s="2"/>
      <c r="GS644" s="2"/>
      <c r="GT644" s="2"/>
      <c r="GU644" s="2"/>
      <c r="GV644" s="2"/>
      <c r="GW644" s="2"/>
      <c r="GX644" s="2"/>
      <c r="GY644" s="2"/>
      <c r="GZ644" s="2"/>
      <c r="HA644" s="2"/>
      <c r="HB644" s="2"/>
      <c r="HC644" s="2"/>
      <c r="HD644" s="2"/>
      <c r="HE644" s="2"/>
      <c r="HF644" s="2"/>
      <c r="HG644" s="2"/>
      <c r="HH644" s="2"/>
      <c r="HI644" s="2"/>
      <c r="HJ644" s="2"/>
      <c r="HK644" s="2"/>
      <c r="HL644" s="2"/>
      <c r="HM644" s="2"/>
      <c r="HN644" s="2"/>
      <c r="HO644" s="2"/>
      <c r="HP644" s="2"/>
      <c r="HQ644" s="2"/>
      <c r="HR644" s="2"/>
      <c r="HS644" s="2"/>
      <c r="HT644" s="2"/>
      <c r="HU644" s="2"/>
      <c r="HV644" s="2"/>
      <c r="HW644" s="2"/>
      <c r="HX644" s="2"/>
      <c r="HY644" s="2"/>
      <c r="HZ644" s="2"/>
      <c r="IA644" s="2"/>
      <c r="IB644" s="2"/>
      <c r="IC644" s="2"/>
      <c r="ID644" s="2"/>
      <c r="IE644" s="2"/>
      <c r="IF644" s="2"/>
      <c r="IG644" s="2"/>
      <c r="IH644" s="2"/>
      <c r="II644" s="2"/>
      <c r="IJ644" s="2"/>
      <c r="IK644" s="2"/>
      <c r="IL644" s="2"/>
      <c r="IM644" s="2"/>
      <c r="IN644" s="2"/>
      <c r="IO644" s="2"/>
      <c r="IP644" s="2"/>
      <c r="IQ644" s="2"/>
      <c r="IR644" s="2"/>
      <c r="IS644" s="2"/>
      <c r="IT644" s="2"/>
      <c r="IU644" s="2"/>
      <c r="IV644" s="2"/>
    </row>
    <row r="645" spans="2:256" ht="45" customHeight="1" x14ac:dyDescent="0.5">
      <c r="B645" s="23"/>
      <c r="C645" s="428" t="s">
        <v>756</v>
      </c>
      <c r="D645" s="429" t="s">
        <v>757</v>
      </c>
      <c r="E645" s="428"/>
      <c r="F645" s="429" t="s">
        <v>757</v>
      </c>
      <c r="G645" s="169"/>
      <c r="H645" s="111"/>
      <c r="I645" s="75">
        <v>753</v>
      </c>
      <c r="J645" s="75">
        <v>0</v>
      </c>
      <c r="K645" s="75"/>
      <c r="L645" s="75"/>
      <c r="M645" s="75"/>
      <c r="N645" s="75"/>
      <c r="O645" s="75"/>
      <c r="P645" s="75">
        <v>10799</v>
      </c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  <c r="BD645" s="2"/>
      <c r="BE645" s="2"/>
      <c r="BF645" s="2"/>
      <c r="BG645" s="2"/>
      <c r="BH645" s="2"/>
      <c r="BI645" s="2"/>
      <c r="BJ645" s="2"/>
      <c r="BK645" s="2"/>
      <c r="BL645" s="2"/>
      <c r="BM645" s="2"/>
      <c r="BN645" s="2"/>
      <c r="BO645" s="2"/>
      <c r="BP645" s="2"/>
      <c r="BQ645" s="2"/>
      <c r="BR645" s="2"/>
      <c r="BS645" s="2"/>
      <c r="BT645" s="2"/>
      <c r="BU645" s="2"/>
      <c r="BV645" s="2"/>
      <c r="BW645" s="2"/>
      <c r="BX645" s="2"/>
      <c r="BY645" s="2"/>
      <c r="BZ645" s="2"/>
      <c r="CA645" s="2"/>
      <c r="CB645" s="2"/>
      <c r="CC645" s="2"/>
      <c r="CD645" s="2"/>
      <c r="CE645" s="2"/>
      <c r="CF645" s="2"/>
      <c r="CG645" s="2"/>
      <c r="CH645" s="2"/>
      <c r="CI645" s="2"/>
      <c r="CJ645" s="2"/>
      <c r="CK645" s="2"/>
      <c r="CL645" s="2"/>
      <c r="CM645" s="2"/>
      <c r="CN645" s="2"/>
      <c r="CO645" s="2"/>
      <c r="CP645" s="2"/>
      <c r="CQ645" s="2"/>
      <c r="CR645" s="2"/>
      <c r="CS645" s="2"/>
      <c r="CT645" s="2"/>
      <c r="CU645" s="2"/>
      <c r="CV645" s="2"/>
      <c r="CW645" s="2"/>
      <c r="CX645" s="2"/>
      <c r="CY645" s="2"/>
      <c r="CZ645" s="2"/>
      <c r="DA645" s="2"/>
      <c r="DB645" s="2"/>
      <c r="DC645" s="2"/>
      <c r="DD645" s="2"/>
      <c r="DE645" s="2"/>
      <c r="DF645" s="2"/>
      <c r="DG645" s="2"/>
      <c r="DH645" s="2"/>
      <c r="DI645" s="2"/>
      <c r="DJ645" s="2"/>
      <c r="DK645" s="2"/>
      <c r="DL645" s="2"/>
      <c r="DM645" s="2"/>
      <c r="DN645" s="2"/>
      <c r="DO645" s="2"/>
      <c r="DP645" s="2"/>
      <c r="DQ645" s="2"/>
      <c r="DR645" s="2"/>
      <c r="DS645" s="2"/>
      <c r="DT645" s="2"/>
      <c r="DU645" s="2"/>
      <c r="DV645" s="2"/>
      <c r="DW645" s="2"/>
      <c r="DX645" s="2"/>
      <c r="DY645" s="2"/>
      <c r="DZ645" s="2"/>
      <c r="EA645" s="2"/>
      <c r="EB645" s="2"/>
      <c r="EC645" s="2"/>
      <c r="ED645" s="2"/>
      <c r="EE645" s="2"/>
      <c r="EF645" s="2"/>
      <c r="EG645" s="2"/>
      <c r="EH645" s="2"/>
      <c r="EI645" s="2"/>
      <c r="EJ645" s="2"/>
      <c r="EK645" s="2"/>
      <c r="EL645" s="2"/>
      <c r="EM645" s="2"/>
      <c r="EN645" s="2"/>
      <c r="EO645" s="2"/>
      <c r="EP645" s="2"/>
      <c r="EQ645" s="2"/>
      <c r="ER645" s="2"/>
      <c r="ES645" s="2"/>
      <c r="ET645" s="2"/>
      <c r="EU645" s="2"/>
      <c r="EV645" s="2"/>
      <c r="EW645" s="2"/>
      <c r="EX645" s="2"/>
      <c r="EY645" s="2"/>
      <c r="EZ645" s="2"/>
      <c r="FA645" s="2"/>
      <c r="FB645" s="2"/>
      <c r="FC645" s="2"/>
      <c r="FD645" s="2"/>
      <c r="FE645" s="2"/>
      <c r="FF645" s="2"/>
      <c r="FG645" s="2"/>
      <c r="FH645" s="2"/>
      <c r="FI645" s="2"/>
      <c r="FJ645" s="2"/>
      <c r="FK645" s="2"/>
      <c r="FL645" s="2"/>
      <c r="FM645" s="2"/>
      <c r="FN645" s="2"/>
      <c r="FO645" s="2"/>
      <c r="FP645" s="2"/>
      <c r="FQ645" s="2"/>
      <c r="FR645" s="2"/>
      <c r="FS645" s="2"/>
      <c r="FT645" s="2"/>
      <c r="FU645" s="2"/>
      <c r="FV645" s="2"/>
      <c r="FW645" s="2"/>
      <c r="FX645" s="2"/>
      <c r="FY645" s="2"/>
      <c r="FZ645" s="2"/>
      <c r="GA645" s="2"/>
      <c r="GB645" s="2"/>
      <c r="GC645" s="2"/>
      <c r="GD645" s="2"/>
      <c r="GE645" s="2"/>
      <c r="GF645" s="2"/>
      <c r="GG645" s="2"/>
      <c r="GH645" s="2"/>
      <c r="GI645" s="2"/>
      <c r="GJ645" s="2"/>
      <c r="GK645" s="2"/>
      <c r="GL645" s="2"/>
      <c r="GM645" s="2"/>
      <c r="GN645" s="2"/>
      <c r="GO645" s="2"/>
      <c r="GP645" s="2"/>
      <c r="GQ645" s="2"/>
      <c r="GR645" s="2"/>
      <c r="GS645" s="2"/>
      <c r="GT645" s="2"/>
      <c r="GU645" s="2"/>
      <c r="GV645" s="2"/>
      <c r="GW645" s="2"/>
      <c r="GX645" s="2"/>
      <c r="GY645" s="2"/>
      <c r="GZ645" s="2"/>
      <c r="HA645" s="2"/>
      <c r="HB645" s="2"/>
      <c r="HC645" s="2"/>
      <c r="HD645" s="2"/>
      <c r="HE645" s="2"/>
      <c r="HF645" s="2"/>
      <c r="HG645" s="2"/>
      <c r="HH645" s="2"/>
      <c r="HI645" s="2"/>
      <c r="HJ645" s="2"/>
      <c r="HK645" s="2"/>
      <c r="HL645" s="2"/>
      <c r="HM645" s="2"/>
      <c r="HN645" s="2"/>
      <c r="HO645" s="2"/>
      <c r="HP645" s="2"/>
      <c r="HQ645" s="2"/>
      <c r="HR645" s="2"/>
      <c r="HS645" s="2"/>
      <c r="HT645" s="2"/>
      <c r="HU645" s="2"/>
      <c r="HV645" s="2"/>
      <c r="HW645" s="2"/>
      <c r="HX645" s="2"/>
      <c r="HY645" s="2"/>
      <c r="HZ645" s="2"/>
      <c r="IA645" s="2"/>
      <c r="IB645" s="2"/>
      <c r="IC645" s="2"/>
      <c r="ID645" s="2"/>
      <c r="IE645" s="2"/>
      <c r="IF645" s="2"/>
      <c r="IG645" s="2"/>
      <c r="IH645" s="2"/>
      <c r="II645" s="2"/>
      <c r="IJ645" s="2"/>
      <c r="IK645" s="2"/>
      <c r="IL645" s="2"/>
      <c r="IM645" s="2"/>
      <c r="IN645" s="2"/>
      <c r="IO645" s="2"/>
      <c r="IP645" s="2"/>
      <c r="IQ645" s="2"/>
      <c r="IR645" s="2"/>
      <c r="IS645" s="2"/>
      <c r="IT645" s="2"/>
      <c r="IU645" s="2"/>
      <c r="IV645" s="2"/>
    </row>
    <row r="646" spans="2:256" ht="45" customHeight="1" x14ac:dyDescent="0.5">
      <c r="B646" s="23"/>
      <c r="C646" s="428" t="s">
        <v>758</v>
      </c>
      <c r="D646" s="429" t="s">
        <v>759</v>
      </c>
      <c r="E646" s="428"/>
      <c r="F646" s="429" t="s">
        <v>759</v>
      </c>
      <c r="G646" s="169"/>
      <c r="H646" s="111"/>
      <c r="I646" s="75">
        <v>0</v>
      </c>
      <c r="J646" s="75"/>
      <c r="K646" s="75"/>
      <c r="L646" s="75"/>
      <c r="M646" s="75"/>
      <c r="N646" s="75"/>
      <c r="O646" s="75"/>
      <c r="P646" s="75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2"/>
      <c r="BI646" s="2"/>
      <c r="BJ646" s="2"/>
      <c r="BK646" s="2"/>
      <c r="BL646" s="2"/>
      <c r="BM646" s="2"/>
      <c r="BN646" s="2"/>
      <c r="BO646" s="2"/>
      <c r="BP646" s="2"/>
      <c r="BQ646" s="2"/>
      <c r="BR646" s="2"/>
      <c r="BS646" s="2"/>
      <c r="BT646" s="2"/>
      <c r="BU646" s="2"/>
      <c r="BV646" s="2"/>
      <c r="BW646" s="2"/>
      <c r="BX646" s="2"/>
      <c r="BY646" s="2"/>
      <c r="BZ646" s="2"/>
      <c r="CA646" s="2"/>
      <c r="CB646" s="2"/>
      <c r="CC646" s="2"/>
      <c r="CD646" s="2"/>
      <c r="CE646" s="2"/>
      <c r="CF646" s="2"/>
      <c r="CG646" s="2"/>
      <c r="CH646" s="2"/>
      <c r="CI646" s="2"/>
      <c r="CJ646" s="2"/>
      <c r="CK646" s="2"/>
      <c r="CL646" s="2"/>
      <c r="CM646" s="2"/>
      <c r="CN646" s="2"/>
      <c r="CO646" s="2"/>
      <c r="CP646" s="2"/>
      <c r="CQ646" s="2"/>
      <c r="CR646" s="2"/>
      <c r="CS646" s="2"/>
      <c r="CT646" s="2"/>
      <c r="CU646" s="2"/>
      <c r="CV646" s="2"/>
      <c r="CW646" s="2"/>
      <c r="CX646" s="2"/>
      <c r="CY646" s="2"/>
      <c r="CZ646" s="2"/>
      <c r="DA646" s="2"/>
      <c r="DB646" s="2"/>
      <c r="DC646" s="2"/>
      <c r="DD646" s="2"/>
      <c r="DE646" s="2"/>
      <c r="DF646" s="2"/>
      <c r="DG646" s="2"/>
      <c r="DH646" s="2"/>
      <c r="DI646" s="2"/>
      <c r="DJ646" s="2"/>
      <c r="DK646" s="2"/>
      <c r="DL646" s="2"/>
      <c r="DM646" s="2"/>
      <c r="DN646" s="2"/>
      <c r="DO646" s="2"/>
      <c r="DP646" s="2"/>
      <c r="DQ646" s="2"/>
      <c r="DR646" s="2"/>
      <c r="DS646" s="2"/>
      <c r="DT646" s="2"/>
      <c r="DU646" s="2"/>
      <c r="DV646" s="2"/>
      <c r="DW646" s="2"/>
      <c r="DX646" s="2"/>
      <c r="DY646" s="2"/>
      <c r="DZ646" s="2"/>
      <c r="EA646" s="2"/>
      <c r="EB646" s="2"/>
      <c r="EC646" s="2"/>
      <c r="ED646" s="2"/>
      <c r="EE646" s="2"/>
      <c r="EF646" s="2"/>
      <c r="EG646" s="2"/>
      <c r="EH646" s="2"/>
      <c r="EI646" s="2"/>
      <c r="EJ646" s="2"/>
      <c r="EK646" s="2"/>
      <c r="EL646" s="2"/>
      <c r="EM646" s="2"/>
      <c r="EN646" s="2"/>
      <c r="EO646" s="2"/>
      <c r="EP646" s="2"/>
      <c r="EQ646" s="2"/>
      <c r="ER646" s="2"/>
      <c r="ES646" s="2"/>
      <c r="ET646" s="2"/>
      <c r="EU646" s="2"/>
      <c r="EV646" s="2"/>
      <c r="EW646" s="2"/>
      <c r="EX646" s="2"/>
      <c r="EY646" s="2"/>
      <c r="EZ646" s="2"/>
      <c r="FA646" s="2"/>
      <c r="FB646" s="2"/>
      <c r="FC646" s="2"/>
      <c r="FD646" s="2"/>
      <c r="FE646" s="2"/>
      <c r="FF646" s="2"/>
      <c r="FG646" s="2"/>
      <c r="FH646" s="2"/>
      <c r="FI646" s="2"/>
      <c r="FJ646" s="2"/>
      <c r="FK646" s="2"/>
      <c r="FL646" s="2"/>
      <c r="FM646" s="2"/>
      <c r="FN646" s="2"/>
      <c r="FO646" s="2"/>
      <c r="FP646" s="2"/>
      <c r="FQ646" s="2"/>
      <c r="FR646" s="2"/>
      <c r="FS646" s="2"/>
      <c r="FT646" s="2"/>
      <c r="FU646" s="2"/>
      <c r="FV646" s="2"/>
      <c r="FW646" s="2"/>
      <c r="FX646" s="2"/>
      <c r="FY646" s="2"/>
      <c r="FZ646" s="2"/>
      <c r="GA646" s="2"/>
      <c r="GB646" s="2"/>
      <c r="GC646" s="2"/>
      <c r="GD646" s="2"/>
      <c r="GE646" s="2"/>
      <c r="GF646" s="2"/>
      <c r="GG646" s="2"/>
      <c r="GH646" s="2"/>
      <c r="GI646" s="2"/>
      <c r="GJ646" s="2"/>
      <c r="GK646" s="2"/>
      <c r="GL646" s="2"/>
      <c r="GM646" s="2"/>
      <c r="GN646" s="2"/>
      <c r="GO646" s="2"/>
      <c r="GP646" s="2"/>
      <c r="GQ646" s="2"/>
      <c r="GR646" s="2"/>
      <c r="GS646" s="2"/>
      <c r="GT646" s="2"/>
      <c r="GU646" s="2"/>
      <c r="GV646" s="2"/>
      <c r="GW646" s="2"/>
      <c r="GX646" s="2"/>
      <c r="GY646" s="2"/>
      <c r="GZ646" s="2"/>
      <c r="HA646" s="2"/>
      <c r="HB646" s="2"/>
      <c r="HC646" s="2"/>
      <c r="HD646" s="2"/>
      <c r="HE646" s="2"/>
      <c r="HF646" s="2"/>
      <c r="HG646" s="2"/>
      <c r="HH646" s="2"/>
      <c r="HI646" s="2"/>
      <c r="HJ646" s="2"/>
      <c r="HK646" s="2"/>
      <c r="HL646" s="2"/>
      <c r="HM646" s="2"/>
      <c r="HN646" s="2"/>
      <c r="HO646" s="2"/>
      <c r="HP646" s="2"/>
      <c r="HQ646" s="2"/>
      <c r="HR646" s="2"/>
      <c r="HS646" s="2"/>
      <c r="HT646" s="2"/>
      <c r="HU646" s="2"/>
      <c r="HV646" s="2"/>
      <c r="HW646" s="2"/>
      <c r="HX646" s="2"/>
      <c r="HY646" s="2"/>
      <c r="HZ646" s="2"/>
      <c r="IA646" s="2"/>
      <c r="IB646" s="2"/>
      <c r="IC646" s="2"/>
      <c r="ID646" s="2"/>
      <c r="IE646" s="2"/>
      <c r="IF646" s="2"/>
      <c r="IG646" s="2"/>
      <c r="IH646" s="2"/>
      <c r="II646" s="2"/>
      <c r="IJ646" s="2"/>
      <c r="IK646" s="2"/>
      <c r="IL646" s="2"/>
      <c r="IM646" s="2"/>
      <c r="IN646" s="2"/>
      <c r="IO646" s="2"/>
      <c r="IP646" s="2"/>
      <c r="IQ646" s="2"/>
      <c r="IR646" s="2"/>
      <c r="IS646" s="2"/>
      <c r="IT646" s="2"/>
      <c r="IU646" s="2"/>
      <c r="IV646" s="2"/>
    </row>
    <row r="647" spans="2:256" ht="45" customHeight="1" x14ac:dyDescent="0.5">
      <c r="B647" s="23"/>
      <c r="C647" s="428" t="s">
        <v>760</v>
      </c>
      <c r="D647" s="429" t="s">
        <v>761</v>
      </c>
      <c r="E647" s="428"/>
      <c r="F647" s="429" t="s">
        <v>761</v>
      </c>
      <c r="G647" s="169"/>
      <c r="H647" s="111"/>
      <c r="I647" s="75">
        <v>1600</v>
      </c>
      <c r="J647" s="75">
        <v>3028</v>
      </c>
      <c r="K647" s="75"/>
      <c r="L647" s="75"/>
      <c r="M647" s="75"/>
      <c r="N647" s="75"/>
      <c r="O647" s="75"/>
      <c r="P647" s="75">
        <v>4038</v>
      </c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2"/>
      <c r="BI647" s="2"/>
      <c r="BJ647" s="2"/>
      <c r="BK647" s="2"/>
      <c r="BL647" s="2"/>
      <c r="BM647" s="2"/>
      <c r="BN647" s="2"/>
      <c r="BO647" s="2"/>
      <c r="BP647" s="2"/>
      <c r="BQ647" s="2"/>
      <c r="BR647" s="2"/>
      <c r="BS647" s="2"/>
      <c r="BT647" s="2"/>
      <c r="BU647" s="2"/>
      <c r="BV647" s="2"/>
      <c r="BW647" s="2"/>
      <c r="BX647" s="2"/>
      <c r="BY647" s="2"/>
      <c r="BZ647" s="2"/>
      <c r="CA647" s="2"/>
      <c r="CB647" s="2"/>
      <c r="CC647" s="2"/>
      <c r="CD647" s="2"/>
      <c r="CE647" s="2"/>
      <c r="CF647" s="2"/>
      <c r="CG647" s="2"/>
      <c r="CH647" s="2"/>
      <c r="CI647" s="2"/>
      <c r="CJ647" s="2"/>
      <c r="CK647" s="2"/>
      <c r="CL647" s="2"/>
      <c r="CM647" s="2"/>
      <c r="CN647" s="2"/>
      <c r="CO647" s="2"/>
      <c r="CP647" s="2"/>
      <c r="CQ647" s="2"/>
      <c r="CR647" s="2"/>
      <c r="CS647" s="2"/>
      <c r="CT647" s="2"/>
      <c r="CU647" s="2"/>
      <c r="CV647" s="2"/>
      <c r="CW647" s="2"/>
      <c r="CX647" s="2"/>
      <c r="CY647" s="2"/>
      <c r="CZ647" s="2"/>
      <c r="DA647" s="2"/>
      <c r="DB647" s="2"/>
      <c r="DC647" s="2"/>
      <c r="DD647" s="2"/>
      <c r="DE647" s="2"/>
      <c r="DF647" s="2"/>
      <c r="DG647" s="2"/>
      <c r="DH647" s="2"/>
      <c r="DI647" s="2"/>
      <c r="DJ647" s="2"/>
      <c r="DK647" s="2"/>
      <c r="DL647" s="2"/>
      <c r="DM647" s="2"/>
      <c r="DN647" s="2"/>
      <c r="DO647" s="2"/>
      <c r="DP647" s="2"/>
      <c r="DQ647" s="2"/>
      <c r="DR647" s="2"/>
      <c r="DS647" s="2"/>
      <c r="DT647" s="2"/>
      <c r="DU647" s="2"/>
      <c r="DV647" s="2"/>
      <c r="DW647" s="2"/>
      <c r="DX647" s="2"/>
      <c r="DY647" s="2"/>
      <c r="DZ647" s="2"/>
      <c r="EA647" s="2"/>
      <c r="EB647" s="2"/>
      <c r="EC647" s="2"/>
      <c r="ED647" s="2"/>
      <c r="EE647" s="2"/>
      <c r="EF647" s="2"/>
      <c r="EG647" s="2"/>
      <c r="EH647" s="2"/>
      <c r="EI647" s="2"/>
      <c r="EJ647" s="2"/>
      <c r="EK647" s="2"/>
      <c r="EL647" s="2"/>
      <c r="EM647" s="2"/>
      <c r="EN647" s="2"/>
      <c r="EO647" s="2"/>
      <c r="EP647" s="2"/>
      <c r="EQ647" s="2"/>
      <c r="ER647" s="2"/>
      <c r="ES647" s="2"/>
      <c r="ET647" s="2"/>
      <c r="EU647" s="2"/>
      <c r="EV647" s="2"/>
      <c r="EW647" s="2"/>
      <c r="EX647" s="2"/>
      <c r="EY647" s="2"/>
      <c r="EZ647" s="2"/>
      <c r="FA647" s="2"/>
      <c r="FB647" s="2"/>
      <c r="FC647" s="2"/>
      <c r="FD647" s="2"/>
      <c r="FE647" s="2"/>
      <c r="FF647" s="2"/>
      <c r="FG647" s="2"/>
      <c r="FH647" s="2"/>
      <c r="FI647" s="2"/>
      <c r="FJ647" s="2"/>
      <c r="FK647" s="2"/>
      <c r="FL647" s="2"/>
      <c r="FM647" s="2"/>
      <c r="FN647" s="2"/>
      <c r="FO647" s="2"/>
      <c r="FP647" s="2"/>
      <c r="FQ647" s="2"/>
      <c r="FR647" s="2"/>
      <c r="FS647" s="2"/>
      <c r="FT647" s="2"/>
      <c r="FU647" s="2"/>
      <c r="FV647" s="2"/>
      <c r="FW647" s="2"/>
      <c r="FX647" s="2"/>
      <c r="FY647" s="2"/>
      <c r="FZ647" s="2"/>
      <c r="GA647" s="2"/>
      <c r="GB647" s="2"/>
      <c r="GC647" s="2"/>
      <c r="GD647" s="2"/>
      <c r="GE647" s="2"/>
      <c r="GF647" s="2"/>
      <c r="GG647" s="2"/>
      <c r="GH647" s="2"/>
      <c r="GI647" s="2"/>
      <c r="GJ647" s="2"/>
      <c r="GK647" s="2"/>
      <c r="GL647" s="2"/>
      <c r="GM647" s="2"/>
      <c r="GN647" s="2"/>
      <c r="GO647" s="2"/>
      <c r="GP647" s="2"/>
      <c r="GQ647" s="2"/>
      <c r="GR647" s="2"/>
      <c r="GS647" s="2"/>
      <c r="GT647" s="2"/>
      <c r="GU647" s="2"/>
      <c r="GV647" s="2"/>
      <c r="GW647" s="2"/>
      <c r="GX647" s="2"/>
      <c r="GY647" s="2"/>
      <c r="GZ647" s="2"/>
      <c r="HA647" s="2"/>
      <c r="HB647" s="2"/>
      <c r="HC647" s="2"/>
      <c r="HD647" s="2"/>
      <c r="HE647" s="2"/>
      <c r="HF647" s="2"/>
      <c r="HG647" s="2"/>
      <c r="HH647" s="2"/>
      <c r="HI647" s="2"/>
      <c r="HJ647" s="2"/>
      <c r="HK647" s="2"/>
      <c r="HL647" s="2"/>
      <c r="HM647" s="2"/>
      <c r="HN647" s="2"/>
      <c r="HO647" s="2"/>
      <c r="HP647" s="2"/>
      <c r="HQ647" s="2"/>
      <c r="HR647" s="2"/>
      <c r="HS647" s="2"/>
      <c r="HT647" s="2"/>
      <c r="HU647" s="2"/>
      <c r="HV647" s="2"/>
      <c r="HW647" s="2"/>
      <c r="HX647" s="2"/>
      <c r="HY647" s="2"/>
      <c r="HZ647" s="2"/>
      <c r="IA647" s="2"/>
      <c r="IB647" s="2"/>
      <c r="IC647" s="2"/>
      <c r="ID647" s="2"/>
      <c r="IE647" s="2"/>
      <c r="IF647" s="2"/>
      <c r="IG647" s="2"/>
      <c r="IH647" s="2"/>
      <c r="II647" s="2"/>
      <c r="IJ647" s="2"/>
      <c r="IK647" s="2"/>
      <c r="IL647" s="2"/>
      <c r="IM647" s="2"/>
      <c r="IN647" s="2"/>
      <c r="IO647" s="2"/>
      <c r="IP647" s="2"/>
      <c r="IQ647" s="2"/>
      <c r="IR647" s="2"/>
      <c r="IS647" s="2"/>
      <c r="IT647" s="2"/>
      <c r="IU647" s="2"/>
      <c r="IV647" s="2"/>
    </row>
    <row r="648" spans="2:256" ht="45" customHeight="1" x14ac:dyDescent="0.5">
      <c r="B648" s="23"/>
      <c r="C648" s="428" t="s">
        <v>762</v>
      </c>
      <c r="D648" s="429" t="s">
        <v>763</v>
      </c>
      <c r="E648" s="428"/>
      <c r="F648" s="429" t="s">
        <v>763</v>
      </c>
      <c r="G648" s="169"/>
      <c r="H648" s="111"/>
      <c r="I648" s="75">
        <v>2000</v>
      </c>
      <c r="J648" s="75">
        <v>2293</v>
      </c>
      <c r="K648" s="75"/>
      <c r="L648" s="75"/>
      <c r="M648" s="75"/>
      <c r="N648" s="75"/>
      <c r="O648" s="75"/>
      <c r="P648" s="75">
        <v>3058</v>
      </c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  <c r="BC648" s="2"/>
      <c r="BD648" s="2"/>
      <c r="BE648" s="2"/>
      <c r="BF648" s="2"/>
      <c r="BG648" s="2"/>
      <c r="BH648" s="2"/>
      <c r="BI648" s="2"/>
      <c r="BJ648" s="2"/>
      <c r="BK648" s="2"/>
      <c r="BL648" s="2"/>
      <c r="BM648" s="2"/>
      <c r="BN648" s="2"/>
      <c r="BO648" s="2"/>
      <c r="BP648" s="2"/>
      <c r="BQ648" s="2"/>
      <c r="BR648" s="2"/>
      <c r="BS648" s="2"/>
      <c r="BT648" s="2"/>
      <c r="BU648" s="2"/>
      <c r="BV648" s="2"/>
      <c r="BW648" s="2"/>
      <c r="BX648" s="2"/>
      <c r="BY648" s="2"/>
      <c r="BZ648" s="2"/>
      <c r="CA648" s="2"/>
      <c r="CB648" s="2"/>
      <c r="CC648" s="2"/>
      <c r="CD648" s="2"/>
      <c r="CE648" s="2"/>
      <c r="CF648" s="2"/>
      <c r="CG648" s="2"/>
      <c r="CH648" s="2"/>
      <c r="CI648" s="2"/>
      <c r="CJ648" s="2"/>
      <c r="CK648" s="2"/>
      <c r="CL648" s="2"/>
      <c r="CM648" s="2"/>
      <c r="CN648" s="2"/>
      <c r="CO648" s="2"/>
      <c r="CP648" s="2"/>
      <c r="CQ648" s="2"/>
      <c r="CR648" s="2"/>
      <c r="CS648" s="2"/>
      <c r="CT648" s="2"/>
      <c r="CU648" s="2"/>
      <c r="CV648" s="2"/>
      <c r="CW648" s="2"/>
      <c r="CX648" s="2"/>
      <c r="CY648" s="2"/>
      <c r="CZ648" s="2"/>
      <c r="DA648" s="2"/>
      <c r="DB648" s="2"/>
      <c r="DC648" s="2"/>
      <c r="DD648" s="2"/>
      <c r="DE648" s="2"/>
      <c r="DF648" s="2"/>
      <c r="DG648" s="2"/>
      <c r="DH648" s="2"/>
      <c r="DI648" s="2"/>
      <c r="DJ648" s="2"/>
      <c r="DK648" s="2"/>
      <c r="DL648" s="2"/>
      <c r="DM648" s="2"/>
      <c r="DN648" s="2"/>
      <c r="DO648" s="2"/>
      <c r="DP648" s="2"/>
      <c r="DQ648" s="2"/>
      <c r="DR648" s="2"/>
      <c r="DS648" s="2"/>
      <c r="DT648" s="2"/>
      <c r="DU648" s="2"/>
      <c r="DV648" s="2"/>
      <c r="DW648" s="2"/>
      <c r="DX648" s="2"/>
      <c r="DY648" s="2"/>
      <c r="DZ648" s="2"/>
      <c r="EA648" s="2"/>
      <c r="EB648" s="2"/>
      <c r="EC648" s="2"/>
      <c r="ED648" s="2"/>
      <c r="EE648" s="2"/>
      <c r="EF648" s="2"/>
      <c r="EG648" s="2"/>
      <c r="EH648" s="2"/>
      <c r="EI648" s="2"/>
      <c r="EJ648" s="2"/>
      <c r="EK648" s="2"/>
      <c r="EL648" s="2"/>
      <c r="EM648" s="2"/>
      <c r="EN648" s="2"/>
      <c r="EO648" s="2"/>
      <c r="EP648" s="2"/>
      <c r="EQ648" s="2"/>
      <c r="ER648" s="2"/>
      <c r="ES648" s="2"/>
      <c r="ET648" s="2"/>
      <c r="EU648" s="2"/>
      <c r="EV648" s="2"/>
      <c r="EW648" s="2"/>
      <c r="EX648" s="2"/>
      <c r="EY648" s="2"/>
      <c r="EZ648" s="2"/>
      <c r="FA648" s="2"/>
      <c r="FB648" s="2"/>
      <c r="FC648" s="2"/>
      <c r="FD648" s="2"/>
      <c r="FE648" s="2"/>
      <c r="FF648" s="2"/>
      <c r="FG648" s="2"/>
      <c r="FH648" s="2"/>
      <c r="FI648" s="2"/>
      <c r="FJ648" s="2"/>
      <c r="FK648" s="2"/>
      <c r="FL648" s="2"/>
      <c r="FM648" s="2"/>
      <c r="FN648" s="2"/>
      <c r="FO648" s="2"/>
      <c r="FP648" s="2"/>
      <c r="FQ648" s="2"/>
      <c r="FR648" s="2"/>
      <c r="FS648" s="2"/>
      <c r="FT648" s="2"/>
      <c r="FU648" s="2"/>
      <c r="FV648" s="2"/>
      <c r="FW648" s="2"/>
      <c r="FX648" s="2"/>
      <c r="FY648" s="2"/>
      <c r="FZ648" s="2"/>
      <c r="GA648" s="2"/>
      <c r="GB648" s="2"/>
      <c r="GC648" s="2"/>
      <c r="GD648" s="2"/>
      <c r="GE648" s="2"/>
      <c r="GF648" s="2"/>
      <c r="GG648" s="2"/>
      <c r="GH648" s="2"/>
      <c r="GI648" s="2"/>
      <c r="GJ648" s="2"/>
      <c r="GK648" s="2"/>
      <c r="GL648" s="2"/>
      <c r="GM648" s="2"/>
      <c r="GN648" s="2"/>
      <c r="GO648" s="2"/>
      <c r="GP648" s="2"/>
      <c r="GQ648" s="2"/>
      <c r="GR648" s="2"/>
      <c r="GS648" s="2"/>
      <c r="GT648" s="2"/>
      <c r="GU648" s="2"/>
      <c r="GV648" s="2"/>
      <c r="GW648" s="2"/>
      <c r="GX648" s="2"/>
      <c r="GY648" s="2"/>
      <c r="GZ648" s="2"/>
      <c r="HA648" s="2"/>
      <c r="HB648" s="2"/>
      <c r="HC648" s="2"/>
      <c r="HD648" s="2"/>
      <c r="HE648" s="2"/>
      <c r="HF648" s="2"/>
      <c r="HG648" s="2"/>
      <c r="HH648" s="2"/>
      <c r="HI648" s="2"/>
      <c r="HJ648" s="2"/>
      <c r="HK648" s="2"/>
      <c r="HL648" s="2"/>
      <c r="HM648" s="2"/>
      <c r="HN648" s="2"/>
      <c r="HO648" s="2"/>
      <c r="HP648" s="2"/>
      <c r="HQ648" s="2"/>
      <c r="HR648" s="2"/>
      <c r="HS648" s="2"/>
      <c r="HT648" s="2"/>
      <c r="HU648" s="2"/>
      <c r="HV648" s="2"/>
      <c r="HW648" s="2"/>
      <c r="HX648" s="2"/>
      <c r="HY648" s="2"/>
      <c r="HZ648" s="2"/>
      <c r="IA648" s="2"/>
      <c r="IB648" s="2"/>
      <c r="IC648" s="2"/>
      <c r="ID648" s="2"/>
      <c r="IE648" s="2"/>
      <c r="IF648" s="2"/>
      <c r="IG648" s="2"/>
      <c r="IH648" s="2"/>
      <c r="II648" s="2"/>
      <c r="IJ648" s="2"/>
      <c r="IK648" s="2"/>
      <c r="IL648" s="2"/>
      <c r="IM648" s="2"/>
      <c r="IN648" s="2"/>
      <c r="IO648" s="2"/>
      <c r="IP648" s="2"/>
      <c r="IQ648" s="2"/>
      <c r="IR648" s="2"/>
      <c r="IS648" s="2"/>
      <c r="IT648" s="2"/>
      <c r="IU648" s="2"/>
      <c r="IV648" s="2"/>
    </row>
    <row r="649" spans="2:256" ht="45" customHeight="1" x14ac:dyDescent="0.5">
      <c r="B649" s="23"/>
      <c r="C649" s="428" t="s">
        <v>764</v>
      </c>
      <c r="D649" s="429" t="s">
        <v>765</v>
      </c>
      <c r="E649" s="428"/>
      <c r="F649" s="429"/>
      <c r="G649" s="169"/>
      <c r="H649" s="111"/>
      <c r="I649" s="75">
        <v>3360</v>
      </c>
      <c r="J649" s="75">
        <v>2900</v>
      </c>
      <c r="K649" s="75"/>
      <c r="L649" s="75"/>
      <c r="M649" s="75"/>
      <c r="N649" s="75"/>
      <c r="O649" s="75"/>
      <c r="P649" s="75">
        <v>2123</v>
      </c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  <c r="BC649" s="2"/>
      <c r="BD649" s="2"/>
      <c r="BE649" s="2"/>
      <c r="BF649" s="2"/>
      <c r="BG649" s="2"/>
      <c r="BH649" s="2"/>
      <c r="BI649" s="2"/>
      <c r="BJ649" s="2"/>
      <c r="BK649" s="2"/>
      <c r="BL649" s="2"/>
      <c r="BM649" s="2"/>
      <c r="BN649" s="2"/>
      <c r="BO649" s="2"/>
      <c r="BP649" s="2"/>
      <c r="BQ649" s="2"/>
      <c r="BR649" s="2"/>
      <c r="BS649" s="2"/>
      <c r="BT649" s="2"/>
      <c r="BU649" s="2"/>
      <c r="BV649" s="2"/>
      <c r="BW649" s="2"/>
      <c r="BX649" s="2"/>
      <c r="BY649" s="2"/>
      <c r="BZ649" s="2"/>
      <c r="CA649" s="2"/>
      <c r="CB649" s="2"/>
      <c r="CC649" s="2"/>
      <c r="CD649" s="2"/>
      <c r="CE649" s="2"/>
      <c r="CF649" s="2"/>
      <c r="CG649" s="2"/>
      <c r="CH649" s="2"/>
      <c r="CI649" s="2"/>
      <c r="CJ649" s="2"/>
      <c r="CK649" s="2"/>
      <c r="CL649" s="2"/>
      <c r="CM649" s="2"/>
      <c r="CN649" s="2"/>
      <c r="CO649" s="2"/>
      <c r="CP649" s="2"/>
      <c r="CQ649" s="2"/>
      <c r="CR649" s="2"/>
      <c r="CS649" s="2"/>
      <c r="CT649" s="2"/>
      <c r="CU649" s="2"/>
      <c r="CV649" s="2"/>
      <c r="CW649" s="2"/>
      <c r="CX649" s="2"/>
      <c r="CY649" s="2"/>
      <c r="CZ649" s="2"/>
      <c r="DA649" s="2"/>
      <c r="DB649" s="2"/>
      <c r="DC649" s="2"/>
      <c r="DD649" s="2"/>
      <c r="DE649" s="2"/>
      <c r="DF649" s="2"/>
      <c r="DG649" s="2"/>
      <c r="DH649" s="2"/>
      <c r="DI649" s="2"/>
      <c r="DJ649" s="2"/>
      <c r="DK649" s="2"/>
      <c r="DL649" s="2"/>
      <c r="DM649" s="2"/>
      <c r="DN649" s="2"/>
      <c r="DO649" s="2"/>
      <c r="DP649" s="2"/>
      <c r="DQ649" s="2"/>
      <c r="DR649" s="2"/>
      <c r="DS649" s="2"/>
      <c r="DT649" s="2"/>
      <c r="DU649" s="2"/>
      <c r="DV649" s="2"/>
      <c r="DW649" s="2"/>
      <c r="DX649" s="2"/>
      <c r="DY649" s="2"/>
      <c r="DZ649" s="2"/>
      <c r="EA649" s="2"/>
      <c r="EB649" s="2"/>
      <c r="EC649" s="2"/>
      <c r="ED649" s="2"/>
      <c r="EE649" s="2"/>
      <c r="EF649" s="2"/>
      <c r="EG649" s="2"/>
      <c r="EH649" s="2"/>
      <c r="EI649" s="2"/>
      <c r="EJ649" s="2"/>
      <c r="EK649" s="2"/>
      <c r="EL649" s="2"/>
      <c r="EM649" s="2"/>
      <c r="EN649" s="2"/>
      <c r="EO649" s="2"/>
      <c r="EP649" s="2"/>
      <c r="EQ649" s="2"/>
      <c r="ER649" s="2"/>
      <c r="ES649" s="2"/>
      <c r="ET649" s="2"/>
      <c r="EU649" s="2"/>
      <c r="EV649" s="2"/>
      <c r="EW649" s="2"/>
      <c r="EX649" s="2"/>
      <c r="EY649" s="2"/>
      <c r="EZ649" s="2"/>
      <c r="FA649" s="2"/>
      <c r="FB649" s="2"/>
      <c r="FC649" s="2"/>
      <c r="FD649" s="2"/>
      <c r="FE649" s="2"/>
      <c r="FF649" s="2"/>
      <c r="FG649" s="2"/>
      <c r="FH649" s="2"/>
      <c r="FI649" s="2"/>
      <c r="FJ649" s="2"/>
      <c r="FK649" s="2"/>
      <c r="FL649" s="2"/>
      <c r="FM649" s="2"/>
      <c r="FN649" s="2"/>
      <c r="FO649" s="2"/>
      <c r="FP649" s="2"/>
      <c r="FQ649" s="2"/>
      <c r="FR649" s="2"/>
      <c r="FS649" s="2"/>
      <c r="FT649" s="2"/>
      <c r="FU649" s="2"/>
      <c r="FV649" s="2"/>
      <c r="FW649" s="2"/>
      <c r="FX649" s="2"/>
      <c r="FY649" s="2"/>
      <c r="FZ649" s="2"/>
      <c r="GA649" s="2"/>
      <c r="GB649" s="2"/>
      <c r="GC649" s="2"/>
      <c r="GD649" s="2"/>
      <c r="GE649" s="2"/>
      <c r="GF649" s="2"/>
      <c r="GG649" s="2"/>
      <c r="GH649" s="2"/>
      <c r="GI649" s="2"/>
      <c r="GJ649" s="2"/>
      <c r="GK649" s="2"/>
      <c r="GL649" s="2"/>
      <c r="GM649" s="2"/>
      <c r="GN649" s="2"/>
      <c r="GO649" s="2"/>
      <c r="GP649" s="2"/>
      <c r="GQ649" s="2"/>
      <c r="GR649" s="2"/>
      <c r="GS649" s="2"/>
      <c r="GT649" s="2"/>
      <c r="GU649" s="2"/>
      <c r="GV649" s="2"/>
      <c r="GW649" s="2"/>
      <c r="GX649" s="2"/>
      <c r="GY649" s="2"/>
      <c r="GZ649" s="2"/>
      <c r="HA649" s="2"/>
      <c r="HB649" s="2"/>
      <c r="HC649" s="2"/>
      <c r="HD649" s="2"/>
      <c r="HE649" s="2"/>
      <c r="HF649" s="2"/>
      <c r="HG649" s="2"/>
      <c r="HH649" s="2"/>
      <c r="HI649" s="2"/>
      <c r="HJ649" s="2"/>
      <c r="HK649" s="2"/>
      <c r="HL649" s="2"/>
      <c r="HM649" s="2"/>
      <c r="HN649" s="2"/>
      <c r="HO649" s="2"/>
      <c r="HP649" s="2"/>
      <c r="HQ649" s="2"/>
      <c r="HR649" s="2"/>
      <c r="HS649" s="2"/>
      <c r="HT649" s="2"/>
      <c r="HU649" s="2"/>
      <c r="HV649" s="2"/>
      <c r="HW649" s="2"/>
      <c r="HX649" s="2"/>
      <c r="HY649" s="2"/>
      <c r="HZ649" s="2"/>
      <c r="IA649" s="2"/>
      <c r="IB649" s="2"/>
      <c r="IC649" s="2"/>
      <c r="ID649" s="2"/>
      <c r="IE649" s="2"/>
      <c r="IF649" s="2"/>
      <c r="IG649" s="2"/>
      <c r="IH649" s="2"/>
      <c r="II649" s="2"/>
      <c r="IJ649" s="2"/>
      <c r="IK649" s="2"/>
      <c r="IL649" s="2"/>
      <c r="IM649" s="2"/>
      <c r="IN649" s="2"/>
      <c r="IO649" s="2"/>
      <c r="IP649" s="2"/>
      <c r="IQ649" s="2"/>
      <c r="IR649" s="2"/>
      <c r="IS649" s="2"/>
      <c r="IT649" s="2"/>
      <c r="IU649" s="2"/>
      <c r="IV649" s="2"/>
    </row>
    <row r="650" spans="2:256" ht="45" customHeight="1" x14ac:dyDescent="0.5">
      <c r="B650" s="23"/>
      <c r="C650" s="428" t="s">
        <v>766</v>
      </c>
      <c r="D650" s="429" t="s">
        <v>767</v>
      </c>
      <c r="E650" s="428"/>
      <c r="F650" s="429"/>
      <c r="G650" s="169"/>
      <c r="H650" s="111"/>
      <c r="I650" s="75">
        <v>3783</v>
      </c>
      <c r="J650" s="75">
        <v>3980</v>
      </c>
      <c r="K650" s="75"/>
      <c r="L650" s="75"/>
      <c r="M650" s="75"/>
      <c r="N650" s="75"/>
      <c r="O650" s="75"/>
      <c r="P650" s="75">
        <v>3867</v>
      </c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  <c r="BC650" s="2"/>
      <c r="BD650" s="2"/>
      <c r="BE650" s="2"/>
      <c r="BF650" s="2"/>
      <c r="BG650" s="2"/>
      <c r="BH650" s="2"/>
      <c r="BI650" s="2"/>
      <c r="BJ650" s="2"/>
      <c r="BK650" s="2"/>
      <c r="BL650" s="2"/>
      <c r="BM650" s="2"/>
      <c r="BN650" s="2"/>
      <c r="BO650" s="2"/>
      <c r="BP650" s="2"/>
      <c r="BQ650" s="2"/>
      <c r="BR650" s="2"/>
      <c r="BS650" s="2"/>
      <c r="BT650" s="2"/>
      <c r="BU650" s="2"/>
      <c r="BV650" s="2"/>
      <c r="BW650" s="2"/>
      <c r="BX650" s="2"/>
      <c r="BY650" s="2"/>
      <c r="BZ650" s="2"/>
      <c r="CA650" s="2"/>
      <c r="CB650" s="2"/>
      <c r="CC650" s="2"/>
      <c r="CD650" s="2"/>
      <c r="CE650" s="2"/>
      <c r="CF650" s="2"/>
      <c r="CG650" s="2"/>
      <c r="CH650" s="2"/>
      <c r="CI650" s="2"/>
      <c r="CJ650" s="2"/>
      <c r="CK650" s="2"/>
      <c r="CL650" s="2"/>
      <c r="CM650" s="2"/>
      <c r="CN650" s="2"/>
      <c r="CO650" s="2"/>
      <c r="CP650" s="2"/>
      <c r="CQ650" s="2"/>
      <c r="CR650" s="2"/>
      <c r="CS650" s="2"/>
      <c r="CT650" s="2"/>
      <c r="CU650" s="2"/>
      <c r="CV650" s="2"/>
      <c r="CW650" s="2"/>
      <c r="CX650" s="2"/>
      <c r="CY650" s="2"/>
      <c r="CZ650" s="2"/>
      <c r="DA650" s="2"/>
      <c r="DB650" s="2"/>
      <c r="DC650" s="2"/>
      <c r="DD650" s="2"/>
      <c r="DE650" s="2"/>
      <c r="DF650" s="2"/>
      <c r="DG650" s="2"/>
      <c r="DH650" s="2"/>
      <c r="DI650" s="2"/>
      <c r="DJ650" s="2"/>
      <c r="DK650" s="2"/>
      <c r="DL650" s="2"/>
      <c r="DM650" s="2"/>
      <c r="DN650" s="2"/>
      <c r="DO650" s="2"/>
      <c r="DP650" s="2"/>
      <c r="DQ650" s="2"/>
      <c r="DR650" s="2"/>
      <c r="DS650" s="2"/>
      <c r="DT650" s="2"/>
      <c r="DU650" s="2"/>
      <c r="DV650" s="2"/>
      <c r="DW650" s="2"/>
      <c r="DX650" s="2"/>
      <c r="DY650" s="2"/>
      <c r="DZ650" s="2"/>
      <c r="EA650" s="2"/>
      <c r="EB650" s="2"/>
      <c r="EC650" s="2"/>
      <c r="ED650" s="2"/>
      <c r="EE650" s="2"/>
      <c r="EF650" s="2"/>
      <c r="EG650" s="2"/>
      <c r="EH650" s="2"/>
      <c r="EI650" s="2"/>
      <c r="EJ650" s="2"/>
      <c r="EK650" s="2"/>
      <c r="EL650" s="2"/>
      <c r="EM650" s="2"/>
      <c r="EN650" s="2"/>
      <c r="EO650" s="2"/>
      <c r="EP650" s="2"/>
      <c r="EQ650" s="2"/>
      <c r="ER650" s="2"/>
      <c r="ES650" s="2"/>
      <c r="ET650" s="2"/>
      <c r="EU650" s="2"/>
      <c r="EV650" s="2"/>
      <c r="EW650" s="2"/>
      <c r="EX650" s="2"/>
      <c r="EY650" s="2"/>
      <c r="EZ650" s="2"/>
      <c r="FA650" s="2"/>
      <c r="FB650" s="2"/>
      <c r="FC650" s="2"/>
      <c r="FD650" s="2"/>
      <c r="FE650" s="2"/>
      <c r="FF650" s="2"/>
      <c r="FG650" s="2"/>
      <c r="FH650" s="2"/>
      <c r="FI650" s="2"/>
      <c r="FJ650" s="2"/>
      <c r="FK650" s="2"/>
      <c r="FL650" s="2"/>
      <c r="FM650" s="2"/>
      <c r="FN650" s="2"/>
      <c r="FO650" s="2"/>
      <c r="FP650" s="2"/>
      <c r="FQ650" s="2"/>
      <c r="FR650" s="2"/>
      <c r="FS650" s="2"/>
      <c r="FT650" s="2"/>
      <c r="FU650" s="2"/>
      <c r="FV650" s="2"/>
      <c r="FW650" s="2"/>
      <c r="FX650" s="2"/>
      <c r="FY650" s="2"/>
      <c r="FZ650" s="2"/>
      <c r="GA650" s="2"/>
      <c r="GB650" s="2"/>
      <c r="GC650" s="2"/>
      <c r="GD650" s="2"/>
      <c r="GE650" s="2"/>
      <c r="GF650" s="2"/>
      <c r="GG650" s="2"/>
      <c r="GH650" s="2"/>
      <c r="GI650" s="2"/>
      <c r="GJ650" s="2"/>
      <c r="GK650" s="2"/>
      <c r="GL650" s="2"/>
      <c r="GM650" s="2"/>
      <c r="GN650" s="2"/>
      <c r="GO650" s="2"/>
      <c r="GP650" s="2"/>
      <c r="GQ650" s="2"/>
      <c r="GR650" s="2"/>
      <c r="GS650" s="2"/>
      <c r="GT650" s="2"/>
      <c r="GU650" s="2"/>
      <c r="GV650" s="2"/>
      <c r="GW650" s="2"/>
      <c r="GX650" s="2"/>
      <c r="GY650" s="2"/>
      <c r="GZ650" s="2"/>
      <c r="HA650" s="2"/>
      <c r="HB650" s="2"/>
      <c r="HC650" s="2"/>
      <c r="HD650" s="2"/>
      <c r="HE650" s="2"/>
      <c r="HF650" s="2"/>
      <c r="HG650" s="2"/>
      <c r="HH650" s="2"/>
      <c r="HI650" s="2"/>
      <c r="HJ650" s="2"/>
      <c r="HK650" s="2"/>
      <c r="HL650" s="2"/>
      <c r="HM650" s="2"/>
      <c r="HN650" s="2"/>
      <c r="HO650" s="2"/>
      <c r="HP650" s="2"/>
      <c r="HQ650" s="2"/>
      <c r="HR650" s="2"/>
      <c r="HS650" s="2"/>
      <c r="HT650" s="2"/>
      <c r="HU650" s="2"/>
      <c r="HV650" s="2"/>
      <c r="HW650" s="2"/>
      <c r="HX650" s="2"/>
      <c r="HY650" s="2"/>
      <c r="HZ650" s="2"/>
      <c r="IA650" s="2"/>
      <c r="IB650" s="2"/>
      <c r="IC650" s="2"/>
      <c r="ID650" s="2"/>
      <c r="IE650" s="2"/>
      <c r="IF650" s="2"/>
      <c r="IG650" s="2"/>
      <c r="IH650" s="2"/>
      <c r="II650" s="2"/>
      <c r="IJ650" s="2"/>
      <c r="IK650" s="2"/>
      <c r="IL650" s="2"/>
      <c r="IM650" s="2"/>
      <c r="IN650" s="2"/>
      <c r="IO650" s="2"/>
      <c r="IP650" s="2"/>
      <c r="IQ650" s="2"/>
      <c r="IR650" s="2"/>
      <c r="IS650" s="2"/>
      <c r="IT650" s="2"/>
      <c r="IU650" s="2"/>
      <c r="IV650" s="2"/>
    </row>
    <row r="651" spans="2:256" ht="45" customHeight="1" x14ac:dyDescent="0.5">
      <c r="B651" s="23"/>
      <c r="C651" s="423" t="s">
        <v>768</v>
      </c>
      <c r="D651" s="424" t="s">
        <v>769</v>
      </c>
      <c r="E651" s="423"/>
      <c r="F651" s="424"/>
      <c r="G651" s="425"/>
      <c r="H651" s="426"/>
      <c r="I651" s="426">
        <f>I652</f>
        <v>2230</v>
      </c>
      <c r="J651" s="426">
        <f>J652</f>
        <v>1050</v>
      </c>
      <c r="K651" s="426">
        <f>K652</f>
        <v>0</v>
      </c>
      <c r="L651" s="426"/>
      <c r="M651" s="426">
        <f>M652</f>
        <v>0</v>
      </c>
      <c r="N651" s="427"/>
      <c r="O651" s="427"/>
      <c r="P651" s="426">
        <f>P652</f>
        <v>1400</v>
      </c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  <c r="BC651" s="2"/>
      <c r="BD651" s="2"/>
      <c r="BE651" s="2"/>
      <c r="BF651" s="2"/>
      <c r="BG651" s="2"/>
      <c r="BH651" s="2"/>
      <c r="BI651" s="2"/>
      <c r="BJ651" s="2"/>
      <c r="BK651" s="2"/>
      <c r="BL651" s="2"/>
      <c r="BM651" s="2"/>
      <c r="BN651" s="2"/>
      <c r="BO651" s="2"/>
      <c r="BP651" s="2"/>
      <c r="BQ651" s="2"/>
      <c r="BR651" s="2"/>
      <c r="BS651" s="2"/>
      <c r="BT651" s="2"/>
      <c r="BU651" s="2"/>
      <c r="BV651" s="2"/>
      <c r="BW651" s="2"/>
      <c r="BX651" s="2"/>
      <c r="BY651" s="2"/>
      <c r="BZ651" s="2"/>
      <c r="CA651" s="2"/>
      <c r="CB651" s="2"/>
      <c r="CC651" s="2"/>
      <c r="CD651" s="2"/>
      <c r="CE651" s="2"/>
      <c r="CF651" s="2"/>
      <c r="CG651" s="2"/>
      <c r="CH651" s="2"/>
      <c r="CI651" s="2"/>
      <c r="CJ651" s="2"/>
      <c r="CK651" s="2"/>
      <c r="CL651" s="2"/>
      <c r="CM651" s="2"/>
      <c r="CN651" s="2"/>
      <c r="CO651" s="2"/>
      <c r="CP651" s="2"/>
      <c r="CQ651" s="2"/>
      <c r="CR651" s="2"/>
      <c r="CS651" s="2"/>
      <c r="CT651" s="2"/>
      <c r="CU651" s="2"/>
      <c r="CV651" s="2"/>
      <c r="CW651" s="2"/>
      <c r="CX651" s="2"/>
      <c r="CY651" s="2"/>
      <c r="CZ651" s="2"/>
      <c r="DA651" s="2"/>
      <c r="DB651" s="2"/>
      <c r="DC651" s="2"/>
      <c r="DD651" s="2"/>
      <c r="DE651" s="2"/>
      <c r="DF651" s="2"/>
      <c r="DG651" s="2"/>
      <c r="DH651" s="2"/>
      <c r="DI651" s="2"/>
      <c r="DJ651" s="2"/>
      <c r="DK651" s="2"/>
      <c r="DL651" s="2"/>
      <c r="DM651" s="2"/>
      <c r="DN651" s="2"/>
      <c r="DO651" s="2"/>
      <c r="DP651" s="2"/>
      <c r="DQ651" s="2"/>
      <c r="DR651" s="2"/>
      <c r="DS651" s="2"/>
      <c r="DT651" s="2"/>
      <c r="DU651" s="2"/>
      <c r="DV651" s="2"/>
      <c r="DW651" s="2"/>
      <c r="DX651" s="2"/>
      <c r="DY651" s="2"/>
      <c r="DZ651" s="2"/>
      <c r="EA651" s="2"/>
      <c r="EB651" s="2"/>
      <c r="EC651" s="2"/>
      <c r="ED651" s="2"/>
      <c r="EE651" s="2"/>
      <c r="EF651" s="2"/>
      <c r="EG651" s="2"/>
      <c r="EH651" s="2"/>
      <c r="EI651" s="2"/>
      <c r="EJ651" s="2"/>
      <c r="EK651" s="2"/>
      <c r="EL651" s="2"/>
      <c r="EM651" s="2"/>
      <c r="EN651" s="2"/>
      <c r="EO651" s="2"/>
      <c r="EP651" s="2"/>
      <c r="EQ651" s="2"/>
      <c r="ER651" s="2"/>
      <c r="ES651" s="2"/>
      <c r="ET651" s="2"/>
      <c r="EU651" s="2"/>
      <c r="EV651" s="2"/>
      <c r="EW651" s="2"/>
      <c r="EX651" s="2"/>
      <c r="EY651" s="2"/>
      <c r="EZ651" s="2"/>
      <c r="FA651" s="2"/>
      <c r="FB651" s="2"/>
      <c r="FC651" s="2"/>
      <c r="FD651" s="2"/>
      <c r="FE651" s="2"/>
      <c r="FF651" s="2"/>
      <c r="FG651" s="2"/>
      <c r="FH651" s="2"/>
      <c r="FI651" s="2"/>
      <c r="FJ651" s="2"/>
      <c r="FK651" s="2"/>
      <c r="FL651" s="2"/>
      <c r="FM651" s="2"/>
      <c r="FN651" s="2"/>
      <c r="FO651" s="2"/>
      <c r="FP651" s="2"/>
      <c r="FQ651" s="2"/>
      <c r="FR651" s="2"/>
      <c r="FS651" s="2"/>
      <c r="FT651" s="2"/>
      <c r="FU651" s="2"/>
      <c r="FV651" s="2"/>
      <c r="FW651" s="2"/>
      <c r="FX651" s="2"/>
      <c r="FY651" s="2"/>
      <c r="FZ651" s="2"/>
      <c r="GA651" s="2"/>
      <c r="GB651" s="2"/>
      <c r="GC651" s="2"/>
      <c r="GD651" s="2"/>
      <c r="GE651" s="2"/>
      <c r="GF651" s="2"/>
      <c r="GG651" s="2"/>
      <c r="GH651" s="2"/>
      <c r="GI651" s="2"/>
      <c r="GJ651" s="2"/>
      <c r="GK651" s="2"/>
      <c r="GL651" s="2"/>
      <c r="GM651" s="2"/>
      <c r="GN651" s="2"/>
      <c r="GO651" s="2"/>
      <c r="GP651" s="2"/>
      <c r="GQ651" s="2"/>
      <c r="GR651" s="2"/>
      <c r="GS651" s="2"/>
      <c r="GT651" s="2"/>
      <c r="GU651" s="2"/>
      <c r="GV651" s="2"/>
      <c r="GW651" s="2"/>
      <c r="GX651" s="2"/>
      <c r="GY651" s="2"/>
      <c r="GZ651" s="2"/>
      <c r="HA651" s="2"/>
      <c r="HB651" s="2"/>
      <c r="HC651" s="2"/>
      <c r="HD651" s="2"/>
      <c r="HE651" s="2"/>
      <c r="HF651" s="2"/>
      <c r="HG651" s="2"/>
      <c r="HH651" s="2"/>
      <c r="HI651" s="2"/>
      <c r="HJ651" s="2"/>
      <c r="HK651" s="2"/>
      <c r="HL651" s="2"/>
      <c r="HM651" s="2"/>
      <c r="HN651" s="2"/>
      <c r="HO651" s="2"/>
      <c r="HP651" s="2"/>
      <c r="HQ651" s="2"/>
      <c r="HR651" s="2"/>
      <c r="HS651" s="2"/>
      <c r="HT651" s="2"/>
      <c r="HU651" s="2"/>
      <c r="HV651" s="2"/>
      <c r="HW651" s="2"/>
      <c r="HX651" s="2"/>
      <c r="HY651" s="2"/>
      <c r="HZ651" s="2"/>
      <c r="IA651" s="2"/>
      <c r="IB651" s="2"/>
      <c r="IC651" s="2"/>
      <c r="ID651" s="2"/>
      <c r="IE651" s="2"/>
      <c r="IF651" s="2"/>
      <c r="IG651" s="2"/>
      <c r="IH651" s="2"/>
      <c r="II651" s="2"/>
      <c r="IJ651" s="2"/>
      <c r="IK651" s="2"/>
      <c r="IL651" s="2"/>
      <c r="IM651" s="2"/>
      <c r="IN651" s="2"/>
      <c r="IO651" s="2"/>
      <c r="IP651" s="2"/>
      <c r="IQ651" s="2"/>
      <c r="IR651" s="2"/>
      <c r="IS651" s="2"/>
      <c r="IT651" s="2"/>
      <c r="IU651" s="2"/>
      <c r="IV651" s="2"/>
    </row>
    <row r="652" spans="2:256" ht="45" customHeight="1" x14ac:dyDescent="0.5">
      <c r="B652" s="23"/>
      <c r="C652" s="428" t="s">
        <v>770</v>
      </c>
      <c r="D652" s="429" t="s">
        <v>769</v>
      </c>
      <c r="E652" s="428"/>
      <c r="F652" s="429"/>
      <c r="G652" s="169"/>
      <c r="H652" s="111"/>
      <c r="I652" s="75">
        <v>2230</v>
      </c>
      <c r="J652" s="75">
        <v>1050</v>
      </c>
      <c r="K652" s="75"/>
      <c r="L652" s="75"/>
      <c r="M652" s="75"/>
      <c r="N652" s="75"/>
      <c r="O652" s="75"/>
      <c r="P652" s="75">
        <v>1400</v>
      </c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  <c r="BC652" s="2"/>
      <c r="BD652" s="2"/>
      <c r="BE652" s="2"/>
      <c r="BF652" s="2"/>
      <c r="BG652" s="2"/>
      <c r="BH652" s="2"/>
      <c r="BI652" s="2"/>
      <c r="BJ652" s="2"/>
      <c r="BK652" s="2"/>
      <c r="BL652" s="2"/>
      <c r="BM652" s="2"/>
      <c r="BN652" s="2"/>
      <c r="BO652" s="2"/>
      <c r="BP652" s="2"/>
      <c r="BQ652" s="2"/>
      <c r="BR652" s="2"/>
      <c r="BS652" s="2"/>
      <c r="BT652" s="2"/>
      <c r="BU652" s="2"/>
      <c r="BV652" s="2"/>
      <c r="BW652" s="2"/>
      <c r="BX652" s="2"/>
      <c r="BY652" s="2"/>
      <c r="BZ652" s="2"/>
      <c r="CA652" s="2"/>
      <c r="CB652" s="2"/>
      <c r="CC652" s="2"/>
      <c r="CD652" s="2"/>
      <c r="CE652" s="2"/>
      <c r="CF652" s="2"/>
      <c r="CG652" s="2"/>
      <c r="CH652" s="2"/>
      <c r="CI652" s="2"/>
      <c r="CJ652" s="2"/>
      <c r="CK652" s="2"/>
      <c r="CL652" s="2"/>
      <c r="CM652" s="2"/>
      <c r="CN652" s="2"/>
      <c r="CO652" s="2"/>
      <c r="CP652" s="2"/>
      <c r="CQ652" s="2"/>
      <c r="CR652" s="2"/>
      <c r="CS652" s="2"/>
      <c r="CT652" s="2"/>
      <c r="CU652" s="2"/>
      <c r="CV652" s="2"/>
      <c r="CW652" s="2"/>
      <c r="CX652" s="2"/>
      <c r="CY652" s="2"/>
      <c r="CZ652" s="2"/>
      <c r="DA652" s="2"/>
      <c r="DB652" s="2"/>
      <c r="DC652" s="2"/>
      <c r="DD652" s="2"/>
      <c r="DE652" s="2"/>
      <c r="DF652" s="2"/>
      <c r="DG652" s="2"/>
      <c r="DH652" s="2"/>
      <c r="DI652" s="2"/>
      <c r="DJ652" s="2"/>
      <c r="DK652" s="2"/>
      <c r="DL652" s="2"/>
      <c r="DM652" s="2"/>
      <c r="DN652" s="2"/>
      <c r="DO652" s="2"/>
      <c r="DP652" s="2"/>
      <c r="DQ652" s="2"/>
      <c r="DR652" s="2"/>
      <c r="DS652" s="2"/>
      <c r="DT652" s="2"/>
      <c r="DU652" s="2"/>
      <c r="DV652" s="2"/>
      <c r="DW652" s="2"/>
      <c r="DX652" s="2"/>
      <c r="DY652" s="2"/>
      <c r="DZ652" s="2"/>
      <c r="EA652" s="2"/>
      <c r="EB652" s="2"/>
      <c r="EC652" s="2"/>
      <c r="ED652" s="2"/>
      <c r="EE652" s="2"/>
      <c r="EF652" s="2"/>
      <c r="EG652" s="2"/>
      <c r="EH652" s="2"/>
      <c r="EI652" s="2"/>
      <c r="EJ652" s="2"/>
      <c r="EK652" s="2"/>
      <c r="EL652" s="2"/>
      <c r="EM652" s="2"/>
      <c r="EN652" s="2"/>
      <c r="EO652" s="2"/>
      <c r="EP652" s="2"/>
      <c r="EQ652" s="2"/>
      <c r="ER652" s="2"/>
      <c r="ES652" s="2"/>
      <c r="ET652" s="2"/>
      <c r="EU652" s="2"/>
      <c r="EV652" s="2"/>
      <c r="EW652" s="2"/>
      <c r="EX652" s="2"/>
      <c r="EY652" s="2"/>
      <c r="EZ652" s="2"/>
      <c r="FA652" s="2"/>
      <c r="FB652" s="2"/>
      <c r="FC652" s="2"/>
      <c r="FD652" s="2"/>
      <c r="FE652" s="2"/>
      <c r="FF652" s="2"/>
      <c r="FG652" s="2"/>
      <c r="FH652" s="2"/>
      <c r="FI652" s="2"/>
      <c r="FJ652" s="2"/>
      <c r="FK652" s="2"/>
      <c r="FL652" s="2"/>
      <c r="FM652" s="2"/>
      <c r="FN652" s="2"/>
      <c r="FO652" s="2"/>
      <c r="FP652" s="2"/>
      <c r="FQ652" s="2"/>
      <c r="FR652" s="2"/>
      <c r="FS652" s="2"/>
      <c r="FT652" s="2"/>
      <c r="FU652" s="2"/>
      <c r="FV652" s="2"/>
      <c r="FW652" s="2"/>
      <c r="FX652" s="2"/>
      <c r="FY652" s="2"/>
      <c r="FZ652" s="2"/>
      <c r="GA652" s="2"/>
      <c r="GB652" s="2"/>
      <c r="GC652" s="2"/>
      <c r="GD652" s="2"/>
      <c r="GE652" s="2"/>
      <c r="GF652" s="2"/>
      <c r="GG652" s="2"/>
      <c r="GH652" s="2"/>
      <c r="GI652" s="2"/>
      <c r="GJ652" s="2"/>
      <c r="GK652" s="2"/>
      <c r="GL652" s="2"/>
      <c r="GM652" s="2"/>
      <c r="GN652" s="2"/>
      <c r="GO652" s="2"/>
      <c r="GP652" s="2"/>
      <c r="GQ652" s="2"/>
      <c r="GR652" s="2"/>
      <c r="GS652" s="2"/>
      <c r="GT652" s="2"/>
      <c r="GU652" s="2"/>
      <c r="GV652" s="2"/>
      <c r="GW652" s="2"/>
      <c r="GX652" s="2"/>
      <c r="GY652" s="2"/>
      <c r="GZ652" s="2"/>
      <c r="HA652" s="2"/>
      <c r="HB652" s="2"/>
      <c r="HC652" s="2"/>
      <c r="HD652" s="2"/>
      <c r="HE652" s="2"/>
      <c r="HF652" s="2"/>
      <c r="HG652" s="2"/>
      <c r="HH652" s="2"/>
      <c r="HI652" s="2"/>
      <c r="HJ652" s="2"/>
      <c r="HK652" s="2"/>
      <c r="HL652" s="2"/>
      <c r="HM652" s="2"/>
      <c r="HN652" s="2"/>
      <c r="HO652" s="2"/>
      <c r="HP652" s="2"/>
      <c r="HQ652" s="2"/>
      <c r="HR652" s="2"/>
      <c r="HS652" s="2"/>
      <c r="HT652" s="2"/>
      <c r="HU652" s="2"/>
      <c r="HV652" s="2"/>
      <c r="HW652" s="2"/>
      <c r="HX652" s="2"/>
      <c r="HY652" s="2"/>
      <c r="HZ652" s="2"/>
      <c r="IA652" s="2"/>
      <c r="IB652" s="2"/>
      <c r="IC652" s="2"/>
      <c r="ID652" s="2"/>
      <c r="IE652" s="2"/>
      <c r="IF652" s="2"/>
      <c r="IG652" s="2"/>
      <c r="IH652" s="2"/>
      <c r="II652" s="2"/>
      <c r="IJ652" s="2"/>
      <c r="IK652" s="2"/>
      <c r="IL652" s="2"/>
      <c r="IM652" s="2"/>
      <c r="IN652" s="2"/>
      <c r="IO652" s="2"/>
      <c r="IP652" s="2"/>
      <c r="IQ652" s="2"/>
      <c r="IR652" s="2"/>
      <c r="IS652" s="2"/>
      <c r="IT652" s="2"/>
      <c r="IU652" s="2"/>
      <c r="IV652" s="2"/>
    </row>
    <row r="653" spans="2:256" ht="45" customHeight="1" x14ac:dyDescent="0.5">
      <c r="B653" s="23"/>
      <c r="C653" s="423" t="s">
        <v>53</v>
      </c>
      <c r="D653" s="424" t="s">
        <v>771</v>
      </c>
      <c r="E653" s="423"/>
      <c r="F653" s="424"/>
      <c r="G653" s="425"/>
      <c r="H653" s="426"/>
      <c r="I653" s="426">
        <f>I654</f>
        <v>11745</v>
      </c>
      <c r="J653" s="426">
        <f>J654</f>
        <v>13313</v>
      </c>
      <c r="K653" s="426">
        <f>K654</f>
        <v>0</v>
      </c>
      <c r="L653" s="426"/>
      <c r="M653" s="426">
        <f>M654</f>
        <v>4440</v>
      </c>
      <c r="N653" s="427"/>
      <c r="O653" s="427"/>
      <c r="P653" s="426">
        <f>P654</f>
        <v>17484</v>
      </c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  <c r="BC653" s="2"/>
      <c r="BD653" s="2"/>
      <c r="BE653" s="2"/>
      <c r="BF653" s="2"/>
      <c r="BG653" s="2"/>
      <c r="BH653" s="2"/>
      <c r="BI653" s="2"/>
      <c r="BJ653" s="2"/>
      <c r="BK653" s="2"/>
      <c r="BL653" s="2"/>
      <c r="BM653" s="2"/>
      <c r="BN653" s="2"/>
      <c r="BO653" s="2"/>
      <c r="BP653" s="2"/>
      <c r="BQ653" s="2"/>
      <c r="BR653" s="2"/>
      <c r="BS653" s="2"/>
      <c r="BT653" s="2"/>
      <c r="BU653" s="2"/>
      <c r="BV653" s="2"/>
      <c r="BW653" s="2"/>
      <c r="BX653" s="2"/>
      <c r="BY653" s="2"/>
      <c r="BZ653" s="2"/>
      <c r="CA653" s="2"/>
      <c r="CB653" s="2"/>
      <c r="CC653" s="2"/>
      <c r="CD653" s="2"/>
      <c r="CE653" s="2"/>
      <c r="CF653" s="2"/>
      <c r="CG653" s="2"/>
      <c r="CH653" s="2"/>
      <c r="CI653" s="2"/>
      <c r="CJ653" s="2"/>
      <c r="CK653" s="2"/>
      <c r="CL653" s="2"/>
      <c r="CM653" s="2"/>
      <c r="CN653" s="2"/>
      <c r="CO653" s="2"/>
      <c r="CP653" s="2"/>
      <c r="CQ653" s="2"/>
      <c r="CR653" s="2"/>
      <c r="CS653" s="2"/>
      <c r="CT653" s="2"/>
      <c r="CU653" s="2"/>
      <c r="CV653" s="2"/>
      <c r="CW653" s="2"/>
      <c r="CX653" s="2"/>
      <c r="CY653" s="2"/>
      <c r="CZ653" s="2"/>
      <c r="DA653" s="2"/>
      <c r="DB653" s="2"/>
      <c r="DC653" s="2"/>
      <c r="DD653" s="2"/>
      <c r="DE653" s="2"/>
      <c r="DF653" s="2"/>
      <c r="DG653" s="2"/>
      <c r="DH653" s="2"/>
      <c r="DI653" s="2"/>
      <c r="DJ653" s="2"/>
      <c r="DK653" s="2"/>
      <c r="DL653" s="2"/>
      <c r="DM653" s="2"/>
      <c r="DN653" s="2"/>
      <c r="DO653" s="2"/>
      <c r="DP653" s="2"/>
      <c r="DQ653" s="2"/>
      <c r="DR653" s="2"/>
      <c r="DS653" s="2"/>
      <c r="DT653" s="2"/>
      <c r="DU653" s="2"/>
      <c r="DV653" s="2"/>
      <c r="DW653" s="2"/>
      <c r="DX653" s="2"/>
      <c r="DY653" s="2"/>
      <c r="DZ653" s="2"/>
      <c r="EA653" s="2"/>
      <c r="EB653" s="2"/>
      <c r="EC653" s="2"/>
      <c r="ED653" s="2"/>
      <c r="EE653" s="2"/>
      <c r="EF653" s="2"/>
      <c r="EG653" s="2"/>
      <c r="EH653" s="2"/>
      <c r="EI653" s="2"/>
      <c r="EJ653" s="2"/>
      <c r="EK653" s="2"/>
      <c r="EL653" s="2"/>
      <c r="EM653" s="2"/>
      <c r="EN653" s="2"/>
      <c r="EO653" s="2"/>
      <c r="EP653" s="2"/>
      <c r="EQ653" s="2"/>
      <c r="ER653" s="2"/>
      <c r="ES653" s="2"/>
      <c r="ET653" s="2"/>
      <c r="EU653" s="2"/>
      <c r="EV653" s="2"/>
      <c r="EW653" s="2"/>
      <c r="EX653" s="2"/>
      <c r="EY653" s="2"/>
      <c r="EZ653" s="2"/>
      <c r="FA653" s="2"/>
      <c r="FB653" s="2"/>
      <c r="FC653" s="2"/>
      <c r="FD653" s="2"/>
      <c r="FE653" s="2"/>
      <c r="FF653" s="2"/>
      <c r="FG653" s="2"/>
      <c r="FH653" s="2"/>
      <c r="FI653" s="2"/>
      <c r="FJ653" s="2"/>
      <c r="FK653" s="2"/>
      <c r="FL653" s="2"/>
      <c r="FM653" s="2"/>
      <c r="FN653" s="2"/>
      <c r="FO653" s="2"/>
      <c r="FP653" s="2"/>
      <c r="FQ653" s="2"/>
      <c r="FR653" s="2"/>
      <c r="FS653" s="2"/>
      <c r="FT653" s="2"/>
      <c r="FU653" s="2"/>
      <c r="FV653" s="2"/>
      <c r="FW653" s="2"/>
      <c r="FX653" s="2"/>
      <c r="FY653" s="2"/>
      <c r="FZ653" s="2"/>
      <c r="GA653" s="2"/>
      <c r="GB653" s="2"/>
      <c r="GC653" s="2"/>
      <c r="GD653" s="2"/>
      <c r="GE653" s="2"/>
      <c r="GF653" s="2"/>
      <c r="GG653" s="2"/>
      <c r="GH653" s="2"/>
      <c r="GI653" s="2"/>
      <c r="GJ653" s="2"/>
      <c r="GK653" s="2"/>
      <c r="GL653" s="2"/>
      <c r="GM653" s="2"/>
      <c r="GN653" s="2"/>
      <c r="GO653" s="2"/>
      <c r="GP653" s="2"/>
      <c r="GQ653" s="2"/>
      <c r="GR653" s="2"/>
      <c r="GS653" s="2"/>
      <c r="GT653" s="2"/>
      <c r="GU653" s="2"/>
      <c r="GV653" s="2"/>
      <c r="GW653" s="2"/>
      <c r="GX653" s="2"/>
      <c r="GY653" s="2"/>
      <c r="GZ653" s="2"/>
      <c r="HA653" s="2"/>
      <c r="HB653" s="2"/>
      <c r="HC653" s="2"/>
      <c r="HD653" s="2"/>
      <c r="HE653" s="2"/>
      <c r="HF653" s="2"/>
      <c r="HG653" s="2"/>
      <c r="HH653" s="2"/>
      <c r="HI653" s="2"/>
      <c r="HJ653" s="2"/>
      <c r="HK653" s="2"/>
      <c r="HL653" s="2"/>
      <c r="HM653" s="2"/>
      <c r="HN653" s="2"/>
      <c r="HO653" s="2"/>
      <c r="HP653" s="2"/>
      <c r="HQ653" s="2"/>
      <c r="HR653" s="2"/>
      <c r="HS653" s="2"/>
      <c r="HT653" s="2"/>
      <c r="HU653" s="2"/>
      <c r="HV653" s="2"/>
      <c r="HW653" s="2"/>
      <c r="HX653" s="2"/>
      <c r="HY653" s="2"/>
      <c r="HZ653" s="2"/>
      <c r="IA653" s="2"/>
      <c r="IB653" s="2"/>
      <c r="IC653" s="2"/>
      <c r="ID653" s="2"/>
      <c r="IE653" s="2"/>
      <c r="IF653" s="2"/>
      <c r="IG653" s="2"/>
      <c r="IH653" s="2"/>
      <c r="II653" s="2"/>
      <c r="IJ653" s="2"/>
      <c r="IK653" s="2"/>
      <c r="IL653" s="2"/>
      <c r="IM653" s="2"/>
      <c r="IN653" s="2"/>
      <c r="IO653" s="2"/>
      <c r="IP653" s="2"/>
      <c r="IQ653" s="2"/>
      <c r="IR653" s="2"/>
      <c r="IS653" s="2"/>
      <c r="IT653" s="2"/>
      <c r="IU653" s="2"/>
      <c r="IV653" s="2"/>
    </row>
    <row r="654" spans="2:256" ht="45" customHeight="1" x14ac:dyDescent="0.5">
      <c r="B654" s="23"/>
      <c r="C654" s="428" t="s">
        <v>772</v>
      </c>
      <c r="D654" s="429" t="s">
        <v>773</v>
      </c>
      <c r="E654" s="428"/>
      <c r="F654" s="429"/>
      <c r="G654" s="169"/>
      <c r="H654" s="111"/>
      <c r="I654" s="111">
        <f>SUM(I655:I656)</f>
        <v>11745</v>
      </c>
      <c r="J654" s="111">
        <f>SUM(J655:J656)</f>
        <v>13313</v>
      </c>
      <c r="K654" s="111">
        <f>SUM(K655:K656)</f>
        <v>0</v>
      </c>
      <c r="L654" s="111"/>
      <c r="M654" s="111">
        <f>SUM(M655:M656)</f>
        <v>4440</v>
      </c>
      <c r="N654" s="75"/>
      <c r="O654" s="75"/>
      <c r="P654" s="111">
        <f>SUM(P655:P656)</f>
        <v>17484</v>
      </c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  <c r="BC654" s="2"/>
      <c r="BD654" s="2"/>
      <c r="BE654" s="2"/>
      <c r="BF654" s="2"/>
      <c r="BG654" s="2"/>
      <c r="BH654" s="2"/>
      <c r="BI654" s="2"/>
      <c r="BJ654" s="2"/>
      <c r="BK654" s="2"/>
      <c r="BL654" s="2"/>
      <c r="BM654" s="2"/>
      <c r="BN654" s="2"/>
      <c r="BO654" s="2"/>
      <c r="BP654" s="2"/>
      <c r="BQ654" s="2"/>
      <c r="BR654" s="2"/>
      <c r="BS654" s="2"/>
      <c r="BT654" s="2"/>
      <c r="BU654" s="2"/>
      <c r="BV654" s="2"/>
      <c r="BW654" s="2"/>
      <c r="BX654" s="2"/>
      <c r="BY654" s="2"/>
      <c r="BZ654" s="2"/>
      <c r="CA654" s="2"/>
      <c r="CB654" s="2"/>
      <c r="CC654" s="2"/>
      <c r="CD654" s="2"/>
      <c r="CE654" s="2"/>
      <c r="CF654" s="2"/>
      <c r="CG654" s="2"/>
      <c r="CH654" s="2"/>
      <c r="CI654" s="2"/>
      <c r="CJ654" s="2"/>
      <c r="CK654" s="2"/>
      <c r="CL654" s="2"/>
      <c r="CM654" s="2"/>
      <c r="CN654" s="2"/>
      <c r="CO654" s="2"/>
      <c r="CP654" s="2"/>
      <c r="CQ654" s="2"/>
      <c r="CR654" s="2"/>
      <c r="CS654" s="2"/>
      <c r="CT654" s="2"/>
      <c r="CU654" s="2"/>
      <c r="CV654" s="2"/>
      <c r="CW654" s="2"/>
      <c r="CX654" s="2"/>
      <c r="CY654" s="2"/>
      <c r="CZ654" s="2"/>
      <c r="DA654" s="2"/>
      <c r="DB654" s="2"/>
      <c r="DC654" s="2"/>
      <c r="DD654" s="2"/>
      <c r="DE654" s="2"/>
      <c r="DF654" s="2"/>
      <c r="DG654" s="2"/>
      <c r="DH654" s="2"/>
      <c r="DI654" s="2"/>
      <c r="DJ654" s="2"/>
      <c r="DK654" s="2"/>
      <c r="DL654" s="2"/>
      <c r="DM654" s="2"/>
      <c r="DN654" s="2"/>
      <c r="DO654" s="2"/>
      <c r="DP654" s="2"/>
      <c r="DQ654" s="2"/>
      <c r="DR654" s="2"/>
      <c r="DS654" s="2"/>
      <c r="DT654" s="2"/>
      <c r="DU654" s="2"/>
      <c r="DV654" s="2"/>
      <c r="DW654" s="2"/>
      <c r="DX654" s="2"/>
      <c r="DY654" s="2"/>
      <c r="DZ654" s="2"/>
      <c r="EA654" s="2"/>
      <c r="EB654" s="2"/>
      <c r="EC654" s="2"/>
      <c r="ED654" s="2"/>
      <c r="EE654" s="2"/>
      <c r="EF654" s="2"/>
      <c r="EG654" s="2"/>
      <c r="EH654" s="2"/>
      <c r="EI654" s="2"/>
      <c r="EJ654" s="2"/>
      <c r="EK654" s="2"/>
      <c r="EL654" s="2"/>
      <c r="EM654" s="2"/>
      <c r="EN654" s="2"/>
      <c r="EO654" s="2"/>
      <c r="EP654" s="2"/>
      <c r="EQ654" s="2"/>
      <c r="ER654" s="2"/>
      <c r="ES654" s="2"/>
      <c r="ET654" s="2"/>
      <c r="EU654" s="2"/>
      <c r="EV654" s="2"/>
      <c r="EW654" s="2"/>
      <c r="EX654" s="2"/>
      <c r="EY654" s="2"/>
      <c r="EZ654" s="2"/>
      <c r="FA654" s="2"/>
      <c r="FB654" s="2"/>
      <c r="FC654" s="2"/>
      <c r="FD654" s="2"/>
      <c r="FE654" s="2"/>
      <c r="FF654" s="2"/>
      <c r="FG654" s="2"/>
      <c r="FH654" s="2"/>
      <c r="FI654" s="2"/>
      <c r="FJ654" s="2"/>
      <c r="FK654" s="2"/>
      <c r="FL654" s="2"/>
      <c r="FM654" s="2"/>
      <c r="FN654" s="2"/>
      <c r="FO654" s="2"/>
      <c r="FP654" s="2"/>
      <c r="FQ654" s="2"/>
      <c r="FR654" s="2"/>
      <c r="FS654" s="2"/>
      <c r="FT654" s="2"/>
      <c r="FU654" s="2"/>
      <c r="FV654" s="2"/>
      <c r="FW654" s="2"/>
      <c r="FX654" s="2"/>
      <c r="FY654" s="2"/>
      <c r="FZ654" s="2"/>
      <c r="GA654" s="2"/>
      <c r="GB654" s="2"/>
      <c r="GC654" s="2"/>
      <c r="GD654" s="2"/>
      <c r="GE654" s="2"/>
      <c r="GF654" s="2"/>
      <c r="GG654" s="2"/>
      <c r="GH654" s="2"/>
      <c r="GI654" s="2"/>
      <c r="GJ654" s="2"/>
      <c r="GK654" s="2"/>
      <c r="GL654" s="2"/>
      <c r="GM654" s="2"/>
      <c r="GN654" s="2"/>
      <c r="GO654" s="2"/>
      <c r="GP654" s="2"/>
      <c r="GQ654" s="2"/>
      <c r="GR654" s="2"/>
      <c r="GS654" s="2"/>
      <c r="GT654" s="2"/>
      <c r="GU654" s="2"/>
      <c r="GV654" s="2"/>
      <c r="GW654" s="2"/>
      <c r="GX654" s="2"/>
      <c r="GY654" s="2"/>
      <c r="GZ654" s="2"/>
      <c r="HA654" s="2"/>
      <c r="HB654" s="2"/>
      <c r="HC654" s="2"/>
      <c r="HD654" s="2"/>
      <c r="HE654" s="2"/>
      <c r="HF654" s="2"/>
      <c r="HG654" s="2"/>
      <c r="HH654" s="2"/>
      <c r="HI654" s="2"/>
      <c r="HJ654" s="2"/>
      <c r="HK654" s="2"/>
      <c r="HL654" s="2"/>
      <c r="HM654" s="2"/>
      <c r="HN654" s="2"/>
      <c r="HO654" s="2"/>
      <c r="HP654" s="2"/>
      <c r="HQ654" s="2"/>
      <c r="HR654" s="2"/>
      <c r="HS654" s="2"/>
      <c r="HT654" s="2"/>
      <c r="HU654" s="2"/>
      <c r="HV654" s="2"/>
      <c r="HW654" s="2"/>
      <c r="HX654" s="2"/>
      <c r="HY654" s="2"/>
      <c r="HZ654" s="2"/>
      <c r="IA654" s="2"/>
      <c r="IB654" s="2"/>
      <c r="IC654" s="2"/>
      <c r="ID654" s="2"/>
      <c r="IE654" s="2"/>
      <c r="IF654" s="2"/>
      <c r="IG654" s="2"/>
      <c r="IH654" s="2"/>
      <c r="II654" s="2"/>
      <c r="IJ654" s="2"/>
      <c r="IK654" s="2"/>
      <c r="IL654" s="2"/>
      <c r="IM654" s="2"/>
      <c r="IN654" s="2"/>
      <c r="IO654" s="2"/>
      <c r="IP654" s="2"/>
      <c r="IQ654" s="2"/>
      <c r="IR654" s="2"/>
      <c r="IS654" s="2"/>
      <c r="IT654" s="2"/>
      <c r="IU654" s="2"/>
      <c r="IV654" s="2"/>
    </row>
    <row r="655" spans="2:256" ht="45" customHeight="1" x14ac:dyDescent="0.5">
      <c r="B655" s="23"/>
      <c r="C655" s="428"/>
      <c r="D655" s="429"/>
      <c r="E655" s="428" t="s">
        <v>19</v>
      </c>
      <c r="F655" s="429" t="s">
        <v>774</v>
      </c>
      <c r="G655" s="169"/>
      <c r="H655" s="111"/>
      <c r="I655" s="75">
        <v>5240</v>
      </c>
      <c r="J655" s="75">
        <v>6000</v>
      </c>
      <c r="K655" s="75"/>
      <c r="L655" s="75"/>
      <c r="M655" s="75"/>
      <c r="N655" s="75"/>
      <c r="O655" s="75"/>
      <c r="P655" s="75">
        <v>8000</v>
      </c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  <c r="BC655" s="2"/>
      <c r="BD655" s="2"/>
      <c r="BE655" s="2"/>
      <c r="BF655" s="2"/>
      <c r="BG655" s="2"/>
      <c r="BH655" s="2"/>
      <c r="BI655" s="2"/>
      <c r="BJ655" s="2"/>
      <c r="BK655" s="2"/>
      <c r="BL655" s="2"/>
      <c r="BM655" s="2"/>
      <c r="BN655" s="2"/>
      <c r="BO655" s="2"/>
      <c r="BP655" s="2"/>
      <c r="BQ655" s="2"/>
      <c r="BR655" s="2"/>
      <c r="BS655" s="2"/>
      <c r="BT655" s="2"/>
      <c r="BU655" s="2"/>
      <c r="BV655" s="2"/>
      <c r="BW655" s="2"/>
      <c r="BX655" s="2"/>
      <c r="BY655" s="2"/>
      <c r="BZ655" s="2"/>
      <c r="CA655" s="2"/>
      <c r="CB655" s="2"/>
      <c r="CC655" s="2"/>
      <c r="CD655" s="2"/>
      <c r="CE655" s="2"/>
      <c r="CF655" s="2"/>
      <c r="CG655" s="2"/>
      <c r="CH655" s="2"/>
      <c r="CI655" s="2"/>
      <c r="CJ655" s="2"/>
      <c r="CK655" s="2"/>
      <c r="CL655" s="2"/>
      <c r="CM655" s="2"/>
      <c r="CN655" s="2"/>
      <c r="CO655" s="2"/>
      <c r="CP655" s="2"/>
      <c r="CQ655" s="2"/>
      <c r="CR655" s="2"/>
      <c r="CS655" s="2"/>
      <c r="CT655" s="2"/>
      <c r="CU655" s="2"/>
      <c r="CV655" s="2"/>
      <c r="CW655" s="2"/>
      <c r="CX655" s="2"/>
      <c r="CY655" s="2"/>
      <c r="CZ655" s="2"/>
      <c r="DA655" s="2"/>
      <c r="DB655" s="2"/>
      <c r="DC655" s="2"/>
      <c r="DD655" s="2"/>
      <c r="DE655" s="2"/>
      <c r="DF655" s="2"/>
      <c r="DG655" s="2"/>
      <c r="DH655" s="2"/>
      <c r="DI655" s="2"/>
      <c r="DJ655" s="2"/>
      <c r="DK655" s="2"/>
      <c r="DL655" s="2"/>
      <c r="DM655" s="2"/>
      <c r="DN655" s="2"/>
      <c r="DO655" s="2"/>
      <c r="DP655" s="2"/>
      <c r="DQ655" s="2"/>
      <c r="DR655" s="2"/>
      <c r="DS655" s="2"/>
      <c r="DT655" s="2"/>
      <c r="DU655" s="2"/>
      <c r="DV655" s="2"/>
      <c r="DW655" s="2"/>
      <c r="DX655" s="2"/>
      <c r="DY655" s="2"/>
      <c r="DZ655" s="2"/>
      <c r="EA655" s="2"/>
      <c r="EB655" s="2"/>
      <c r="EC655" s="2"/>
      <c r="ED655" s="2"/>
      <c r="EE655" s="2"/>
      <c r="EF655" s="2"/>
      <c r="EG655" s="2"/>
      <c r="EH655" s="2"/>
      <c r="EI655" s="2"/>
      <c r="EJ655" s="2"/>
      <c r="EK655" s="2"/>
      <c r="EL655" s="2"/>
      <c r="EM655" s="2"/>
      <c r="EN655" s="2"/>
      <c r="EO655" s="2"/>
      <c r="EP655" s="2"/>
      <c r="EQ655" s="2"/>
      <c r="ER655" s="2"/>
      <c r="ES655" s="2"/>
      <c r="ET655" s="2"/>
      <c r="EU655" s="2"/>
      <c r="EV655" s="2"/>
      <c r="EW655" s="2"/>
      <c r="EX655" s="2"/>
      <c r="EY655" s="2"/>
      <c r="EZ655" s="2"/>
      <c r="FA655" s="2"/>
      <c r="FB655" s="2"/>
      <c r="FC655" s="2"/>
      <c r="FD655" s="2"/>
      <c r="FE655" s="2"/>
      <c r="FF655" s="2"/>
      <c r="FG655" s="2"/>
      <c r="FH655" s="2"/>
      <c r="FI655" s="2"/>
      <c r="FJ655" s="2"/>
      <c r="FK655" s="2"/>
      <c r="FL655" s="2"/>
      <c r="FM655" s="2"/>
      <c r="FN655" s="2"/>
      <c r="FO655" s="2"/>
      <c r="FP655" s="2"/>
      <c r="FQ655" s="2"/>
      <c r="FR655" s="2"/>
      <c r="FS655" s="2"/>
      <c r="FT655" s="2"/>
      <c r="FU655" s="2"/>
      <c r="FV655" s="2"/>
      <c r="FW655" s="2"/>
      <c r="FX655" s="2"/>
      <c r="FY655" s="2"/>
      <c r="FZ655" s="2"/>
      <c r="GA655" s="2"/>
      <c r="GB655" s="2"/>
      <c r="GC655" s="2"/>
      <c r="GD655" s="2"/>
      <c r="GE655" s="2"/>
      <c r="GF655" s="2"/>
      <c r="GG655" s="2"/>
      <c r="GH655" s="2"/>
      <c r="GI655" s="2"/>
      <c r="GJ655" s="2"/>
      <c r="GK655" s="2"/>
      <c r="GL655" s="2"/>
      <c r="GM655" s="2"/>
      <c r="GN655" s="2"/>
      <c r="GO655" s="2"/>
      <c r="GP655" s="2"/>
      <c r="GQ655" s="2"/>
      <c r="GR655" s="2"/>
      <c r="GS655" s="2"/>
      <c r="GT655" s="2"/>
      <c r="GU655" s="2"/>
      <c r="GV655" s="2"/>
      <c r="GW655" s="2"/>
      <c r="GX655" s="2"/>
      <c r="GY655" s="2"/>
      <c r="GZ655" s="2"/>
      <c r="HA655" s="2"/>
      <c r="HB655" s="2"/>
      <c r="HC655" s="2"/>
      <c r="HD655" s="2"/>
      <c r="HE655" s="2"/>
      <c r="HF655" s="2"/>
      <c r="HG655" s="2"/>
      <c r="HH655" s="2"/>
      <c r="HI655" s="2"/>
      <c r="HJ655" s="2"/>
      <c r="HK655" s="2"/>
      <c r="HL655" s="2"/>
      <c r="HM655" s="2"/>
      <c r="HN655" s="2"/>
      <c r="HO655" s="2"/>
      <c r="HP655" s="2"/>
      <c r="HQ655" s="2"/>
      <c r="HR655" s="2"/>
      <c r="HS655" s="2"/>
      <c r="HT655" s="2"/>
      <c r="HU655" s="2"/>
      <c r="HV655" s="2"/>
      <c r="HW655" s="2"/>
      <c r="HX655" s="2"/>
      <c r="HY655" s="2"/>
      <c r="HZ655" s="2"/>
      <c r="IA655" s="2"/>
      <c r="IB655" s="2"/>
      <c r="IC655" s="2"/>
      <c r="ID655" s="2"/>
      <c r="IE655" s="2"/>
      <c r="IF655" s="2"/>
      <c r="IG655" s="2"/>
      <c r="IH655" s="2"/>
      <c r="II655" s="2"/>
      <c r="IJ655" s="2"/>
      <c r="IK655" s="2"/>
      <c r="IL655" s="2"/>
      <c r="IM655" s="2"/>
      <c r="IN655" s="2"/>
      <c r="IO655" s="2"/>
      <c r="IP655" s="2"/>
      <c r="IQ655" s="2"/>
      <c r="IR655" s="2"/>
      <c r="IS655" s="2"/>
      <c r="IT655" s="2"/>
      <c r="IU655" s="2"/>
      <c r="IV655" s="2"/>
    </row>
    <row r="656" spans="2:256" ht="45" customHeight="1" thickBot="1" x14ac:dyDescent="0.55000000000000004">
      <c r="B656" s="23"/>
      <c r="C656" s="409"/>
      <c r="D656" s="410"/>
      <c r="E656" s="409" t="s">
        <v>21</v>
      </c>
      <c r="F656" s="410" t="s">
        <v>775</v>
      </c>
      <c r="G656" s="184"/>
      <c r="H656" s="185"/>
      <c r="I656" s="153">
        <v>6505</v>
      </c>
      <c r="J656" s="153">
        <v>7313</v>
      </c>
      <c r="K656" s="153"/>
      <c r="L656" s="153"/>
      <c r="M656" s="153">
        <v>4440</v>
      </c>
      <c r="N656" s="153"/>
      <c r="O656" s="153"/>
      <c r="P656" s="153">
        <v>9484</v>
      </c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  <c r="BC656" s="2"/>
      <c r="BD656" s="2"/>
      <c r="BE656" s="2"/>
      <c r="BF656" s="2"/>
      <c r="BG656" s="2"/>
      <c r="BH656" s="2"/>
      <c r="BI656" s="2"/>
      <c r="BJ656" s="2"/>
      <c r="BK656" s="2"/>
      <c r="BL656" s="2"/>
      <c r="BM656" s="2"/>
      <c r="BN656" s="2"/>
      <c r="BO656" s="2"/>
      <c r="BP656" s="2"/>
      <c r="BQ656" s="2"/>
      <c r="BR656" s="2"/>
      <c r="BS656" s="2"/>
      <c r="BT656" s="2"/>
      <c r="BU656" s="2"/>
      <c r="BV656" s="2"/>
      <c r="BW656" s="2"/>
      <c r="BX656" s="2"/>
      <c r="BY656" s="2"/>
      <c r="BZ656" s="2"/>
      <c r="CA656" s="2"/>
      <c r="CB656" s="2"/>
      <c r="CC656" s="2"/>
      <c r="CD656" s="2"/>
      <c r="CE656" s="2"/>
      <c r="CF656" s="2"/>
      <c r="CG656" s="2"/>
      <c r="CH656" s="2"/>
      <c r="CI656" s="2"/>
      <c r="CJ656" s="2"/>
      <c r="CK656" s="2"/>
      <c r="CL656" s="2"/>
      <c r="CM656" s="2"/>
      <c r="CN656" s="2"/>
      <c r="CO656" s="2"/>
      <c r="CP656" s="2"/>
      <c r="CQ656" s="2"/>
      <c r="CR656" s="2"/>
      <c r="CS656" s="2"/>
      <c r="CT656" s="2"/>
      <c r="CU656" s="2"/>
      <c r="CV656" s="2"/>
      <c r="CW656" s="2"/>
      <c r="CX656" s="2"/>
      <c r="CY656" s="2"/>
      <c r="CZ656" s="2"/>
      <c r="DA656" s="2"/>
      <c r="DB656" s="2"/>
      <c r="DC656" s="2"/>
      <c r="DD656" s="2"/>
      <c r="DE656" s="2"/>
      <c r="DF656" s="2"/>
      <c r="DG656" s="2"/>
      <c r="DH656" s="2"/>
      <c r="DI656" s="2"/>
      <c r="DJ656" s="2"/>
      <c r="DK656" s="2"/>
      <c r="DL656" s="2"/>
      <c r="DM656" s="2"/>
      <c r="DN656" s="2"/>
      <c r="DO656" s="2"/>
      <c r="DP656" s="2"/>
      <c r="DQ656" s="2"/>
      <c r="DR656" s="2"/>
      <c r="DS656" s="2"/>
      <c r="DT656" s="2"/>
      <c r="DU656" s="2"/>
      <c r="DV656" s="2"/>
      <c r="DW656" s="2"/>
      <c r="DX656" s="2"/>
      <c r="DY656" s="2"/>
      <c r="DZ656" s="2"/>
      <c r="EA656" s="2"/>
      <c r="EB656" s="2"/>
      <c r="EC656" s="2"/>
      <c r="ED656" s="2"/>
      <c r="EE656" s="2"/>
      <c r="EF656" s="2"/>
      <c r="EG656" s="2"/>
      <c r="EH656" s="2"/>
      <c r="EI656" s="2"/>
      <c r="EJ656" s="2"/>
      <c r="EK656" s="2"/>
      <c r="EL656" s="2"/>
      <c r="EM656" s="2"/>
      <c r="EN656" s="2"/>
      <c r="EO656" s="2"/>
      <c r="EP656" s="2"/>
      <c r="EQ656" s="2"/>
      <c r="ER656" s="2"/>
      <c r="ES656" s="2"/>
      <c r="ET656" s="2"/>
      <c r="EU656" s="2"/>
      <c r="EV656" s="2"/>
      <c r="EW656" s="2"/>
      <c r="EX656" s="2"/>
      <c r="EY656" s="2"/>
      <c r="EZ656" s="2"/>
      <c r="FA656" s="2"/>
      <c r="FB656" s="2"/>
      <c r="FC656" s="2"/>
      <c r="FD656" s="2"/>
      <c r="FE656" s="2"/>
      <c r="FF656" s="2"/>
      <c r="FG656" s="2"/>
      <c r="FH656" s="2"/>
      <c r="FI656" s="2"/>
      <c r="FJ656" s="2"/>
      <c r="FK656" s="2"/>
      <c r="FL656" s="2"/>
      <c r="FM656" s="2"/>
      <c r="FN656" s="2"/>
      <c r="FO656" s="2"/>
      <c r="FP656" s="2"/>
      <c r="FQ656" s="2"/>
      <c r="FR656" s="2"/>
      <c r="FS656" s="2"/>
      <c r="FT656" s="2"/>
      <c r="FU656" s="2"/>
      <c r="FV656" s="2"/>
      <c r="FW656" s="2"/>
      <c r="FX656" s="2"/>
      <c r="FY656" s="2"/>
      <c r="FZ656" s="2"/>
      <c r="GA656" s="2"/>
      <c r="GB656" s="2"/>
      <c r="GC656" s="2"/>
      <c r="GD656" s="2"/>
      <c r="GE656" s="2"/>
      <c r="GF656" s="2"/>
      <c r="GG656" s="2"/>
      <c r="GH656" s="2"/>
      <c r="GI656" s="2"/>
      <c r="GJ656" s="2"/>
      <c r="GK656" s="2"/>
      <c r="GL656" s="2"/>
      <c r="GM656" s="2"/>
      <c r="GN656" s="2"/>
      <c r="GO656" s="2"/>
      <c r="GP656" s="2"/>
      <c r="GQ656" s="2"/>
      <c r="GR656" s="2"/>
      <c r="GS656" s="2"/>
      <c r="GT656" s="2"/>
      <c r="GU656" s="2"/>
      <c r="GV656" s="2"/>
      <c r="GW656" s="2"/>
      <c r="GX656" s="2"/>
      <c r="GY656" s="2"/>
      <c r="GZ656" s="2"/>
      <c r="HA656" s="2"/>
      <c r="HB656" s="2"/>
      <c r="HC656" s="2"/>
      <c r="HD656" s="2"/>
      <c r="HE656" s="2"/>
      <c r="HF656" s="2"/>
      <c r="HG656" s="2"/>
      <c r="HH656" s="2"/>
      <c r="HI656" s="2"/>
      <c r="HJ656" s="2"/>
      <c r="HK656" s="2"/>
      <c r="HL656" s="2"/>
      <c r="HM656" s="2"/>
      <c r="HN656" s="2"/>
      <c r="HO656" s="2"/>
      <c r="HP656" s="2"/>
      <c r="HQ656" s="2"/>
      <c r="HR656" s="2"/>
      <c r="HS656" s="2"/>
      <c r="HT656" s="2"/>
      <c r="HU656" s="2"/>
      <c r="HV656" s="2"/>
      <c r="HW656" s="2"/>
      <c r="HX656" s="2"/>
      <c r="HY656" s="2"/>
      <c r="HZ656" s="2"/>
      <c r="IA656" s="2"/>
      <c r="IB656" s="2"/>
      <c r="IC656" s="2"/>
      <c r="ID656" s="2"/>
      <c r="IE656" s="2"/>
      <c r="IF656" s="2"/>
      <c r="IG656" s="2"/>
      <c r="IH656" s="2"/>
      <c r="II656" s="2"/>
      <c r="IJ656" s="2"/>
      <c r="IK656" s="2"/>
      <c r="IL656" s="2"/>
      <c r="IM656" s="2"/>
      <c r="IN656" s="2"/>
      <c r="IO656" s="2"/>
      <c r="IP656" s="2"/>
      <c r="IQ656" s="2"/>
      <c r="IR656" s="2"/>
      <c r="IS656" s="2"/>
      <c r="IT656" s="2"/>
      <c r="IU656" s="2"/>
      <c r="IV656" s="2"/>
    </row>
    <row r="657" spans="1:256" ht="45" customHeight="1" thickTop="1" thickBot="1" x14ac:dyDescent="0.55000000000000004">
      <c r="B657" s="29"/>
      <c r="C657" s="503" t="s">
        <v>7</v>
      </c>
      <c r="D657" s="505" t="s">
        <v>8</v>
      </c>
      <c r="E657" s="507"/>
      <c r="F657" s="503" t="s">
        <v>9</v>
      </c>
      <c r="G657" s="509" t="s">
        <v>10</v>
      </c>
      <c r="H657" s="510"/>
      <c r="I657" s="498" t="s">
        <v>2</v>
      </c>
      <c r="J657" s="499"/>
      <c r="K657" s="499"/>
      <c r="L657" s="500"/>
      <c r="M657" s="511" t="s">
        <v>3</v>
      </c>
      <c r="N657" s="512"/>
      <c r="O657" s="513"/>
      <c r="P657" s="417" t="s">
        <v>721</v>
      </c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  <c r="BC657" s="2"/>
      <c r="BD657" s="2"/>
      <c r="BE657" s="2"/>
      <c r="BF657" s="2"/>
      <c r="BG657" s="2"/>
      <c r="BH657" s="2"/>
      <c r="BI657" s="2"/>
      <c r="BJ657" s="2"/>
      <c r="BK657" s="2"/>
      <c r="BL657" s="2"/>
      <c r="BM657" s="2"/>
      <c r="BN657" s="2"/>
      <c r="BO657" s="2"/>
      <c r="BP657" s="2"/>
      <c r="BQ657" s="2"/>
      <c r="BR657" s="2"/>
      <c r="BS657" s="2"/>
      <c r="BT657" s="2"/>
      <c r="BU657" s="2"/>
      <c r="BV657" s="2"/>
      <c r="BW657" s="2"/>
      <c r="BX657" s="2"/>
      <c r="BY657" s="2"/>
      <c r="BZ657" s="2"/>
      <c r="CA657" s="2"/>
      <c r="CB657" s="2"/>
      <c r="CC657" s="2"/>
      <c r="CD657" s="2"/>
      <c r="CE657" s="2"/>
      <c r="CF657" s="2"/>
      <c r="CG657" s="2"/>
      <c r="CH657" s="2"/>
      <c r="CI657" s="2"/>
      <c r="CJ657" s="2"/>
      <c r="CK657" s="2"/>
      <c r="CL657" s="2"/>
      <c r="CM657" s="2"/>
      <c r="CN657" s="2"/>
      <c r="CO657" s="2"/>
      <c r="CP657" s="2"/>
      <c r="CQ657" s="2"/>
      <c r="CR657" s="2"/>
      <c r="CS657" s="2"/>
      <c r="CT657" s="2"/>
      <c r="CU657" s="2"/>
      <c r="CV657" s="2"/>
      <c r="CW657" s="2"/>
      <c r="CX657" s="2"/>
      <c r="CY657" s="2"/>
      <c r="CZ657" s="2"/>
      <c r="DA657" s="2"/>
      <c r="DB657" s="2"/>
      <c r="DC657" s="2"/>
      <c r="DD657" s="2"/>
      <c r="DE657" s="2"/>
      <c r="DF657" s="2"/>
      <c r="DG657" s="2"/>
      <c r="DH657" s="2"/>
      <c r="DI657" s="2"/>
      <c r="DJ657" s="2"/>
      <c r="DK657" s="2"/>
      <c r="DL657" s="2"/>
      <c r="DM657" s="2"/>
      <c r="DN657" s="2"/>
      <c r="DO657" s="2"/>
      <c r="DP657" s="2"/>
      <c r="DQ657" s="2"/>
      <c r="DR657" s="2"/>
      <c r="DS657" s="2"/>
      <c r="DT657" s="2"/>
      <c r="DU657" s="2"/>
      <c r="DV657" s="2"/>
      <c r="DW657" s="2"/>
      <c r="DX657" s="2"/>
      <c r="DY657" s="2"/>
      <c r="DZ657" s="2"/>
      <c r="EA657" s="2"/>
      <c r="EB657" s="2"/>
      <c r="EC657" s="2"/>
      <c r="ED657" s="2"/>
      <c r="EE657" s="2"/>
      <c r="EF657" s="2"/>
      <c r="EG657" s="2"/>
      <c r="EH657" s="2"/>
      <c r="EI657" s="2"/>
      <c r="EJ657" s="2"/>
      <c r="EK657" s="2"/>
      <c r="EL657" s="2"/>
      <c r="EM657" s="2"/>
      <c r="EN657" s="2"/>
      <c r="EO657" s="2"/>
      <c r="EP657" s="2"/>
      <c r="EQ657" s="2"/>
      <c r="ER657" s="2"/>
      <c r="ES657" s="2"/>
      <c r="ET657" s="2"/>
      <c r="EU657" s="2"/>
      <c r="EV657" s="2"/>
      <c r="EW657" s="2"/>
      <c r="EX657" s="2"/>
      <c r="EY657" s="2"/>
      <c r="EZ657" s="2"/>
      <c r="FA657" s="2"/>
      <c r="FB657" s="2"/>
      <c r="FC657" s="2"/>
      <c r="FD657" s="2"/>
      <c r="FE657" s="2"/>
      <c r="FF657" s="2"/>
      <c r="FG657" s="2"/>
      <c r="FH657" s="2"/>
      <c r="FI657" s="2"/>
      <c r="FJ657" s="2"/>
      <c r="FK657" s="2"/>
      <c r="FL657" s="2"/>
      <c r="FM657" s="2"/>
      <c r="FN657" s="2"/>
      <c r="FO657" s="2"/>
      <c r="FP657" s="2"/>
      <c r="FQ657" s="2"/>
      <c r="FR657" s="2"/>
      <c r="FS657" s="2"/>
      <c r="FT657" s="2"/>
      <c r="FU657" s="2"/>
      <c r="FV657" s="2"/>
      <c r="FW657" s="2"/>
      <c r="FX657" s="2"/>
      <c r="FY657" s="2"/>
      <c r="FZ657" s="2"/>
      <c r="GA657" s="2"/>
      <c r="GB657" s="2"/>
      <c r="GC657" s="2"/>
      <c r="GD657" s="2"/>
      <c r="GE657" s="2"/>
      <c r="GF657" s="2"/>
      <c r="GG657" s="2"/>
      <c r="GH657" s="2"/>
      <c r="GI657" s="2"/>
      <c r="GJ657" s="2"/>
      <c r="GK657" s="2"/>
      <c r="GL657" s="2"/>
      <c r="GM657" s="2"/>
      <c r="GN657" s="2"/>
      <c r="GO657" s="2"/>
      <c r="GP657" s="2"/>
      <c r="GQ657" s="2"/>
      <c r="GR657" s="2"/>
      <c r="GS657" s="2"/>
      <c r="GT657" s="2"/>
      <c r="GU657" s="2"/>
      <c r="GV657" s="2"/>
      <c r="GW657" s="2"/>
      <c r="GX657" s="2"/>
      <c r="GY657" s="2"/>
      <c r="GZ657" s="2"/>
      <c r="HA657" s="2"/>
      <c r="HB657" s="2"/>
      <c r="HC657" s="2"/>
      <c r="HD657" s="2"/>
      <c r="HE657" s="2"/>
      <c r="HF657" s="2"/>
      <c r="HG657" s="2"/>
      <c r="HH657" s="2"/>
      <c r="HI657" s="2"/>
      <c r="HJ657" s="2"/>
      <c r="HK657" s="2"/>
      <c r="HL657" s="2"/>
      <c r="HM657" s="2"/>
      <c r="HN657" s="2"/>
      <c r="HO657" s="2"/>
      <c r="HP657" s="2"/>
      <c r="HQ657" s="2"/>
      <c r="HR657" s="2"/>
      <c r="HS657" s="2"/>
      <c r="HT657" s="2"/>
      <c r="HU657" s="2"/>
      <c r="HV657" s="2"/>
      <c r="HW657" s="2"/>
      <c r="HX657" s="2"/>
      <c r="HY657" s="2"/>
      <c r="HZ657" s="2"/>
      <c r="IA657" s="2"/>
      <c r="IB657" s="2"/>
      <c r="IC657" s="2"/>
      <c r="ID657" s="2"/>
      <c r="IE657" s="2"/>
      <c r="IF657" s="2"/>
      <c r="IG657" s="2"/>
      <c r="IH657" s="2"/>
      <c r="II657" s="2"/>
      <c r="IJ657" s="2"/>
      <c r="IK657" s="2"/>
      <c r="IL657" s="2"/>
      <c r="IM657" s="2"/>
      <c r="IN657" s="2"/>
      <c r="IO657" s="2"/>
      <c r="IP657" s="2"/>
      <c r="IQ657" s="2"/>
      <c r="IR657" s="2"/>
      <c r="IS657" s="2"/>
      <c r="IT657" s="2"/>
      <c r="IU657" s="2"/>
      <c r="IV657" s="2"/>
    </row>
    <row r="658" spans="1:256" ht="45" customHeight="1" thickTop="1" thickBot="1" x14ac:dyDescent="0.55000000000000004">
      <c r="A658" s="32"/>
      <c r="B658" s="29"/>
      <c r="C658" s="504"/>
      <c r="D658" s="506"/>
      <c r="E658" s="508"/>
      <c r="F658" s="504"/>
      <c r="G658" s="33">
        <v>2020</v>
      </c>
      <c r="H658" s="34">
        <v>2021</v>
      </c>
      <c r="I658" s="35">
        <v>2020</v>
      </c>
      <c r="J658" s="15">
        <v>2021</v>
      </c>
      <c r="K658" s="15" t="s">
        <v>5</v>
      </c>
      <c r="L658" s="15" t="s">
        <v>6</v>
      </c>
      <c r="M658" s="514"/>
      <c r="N658" s="515"/>
      <c r="O658" s="516"/>
      <c r="P658" s="15" t="s">
        <v>722</v>
      </c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  <c r="BC658" s="2"/>
      <c r="BD658" s="2"/>
      <c r="BE658" s="2"/>
      <c r="BF658" s="2"/>
      <c r="BG658" s="2"/>
      <c r="BH658" s="2"/>
      <c r="BI658" s="2"/>
      <c r="BJ658" s="2"/>
      <c r="BK658" s="2"/>
      <c r="BL658" s="2"/>
      <c r="BM658" s="2"/>
      <c r="BN658" s="2"/>
      <c r="BO658" s="2"/>
      <c r="BP658" s="2"/>
      <c r="BQ658" s="2"/>
      <c r="BR658" s="2"/>
      <c r="BS658" s="2"/>
      <c r="BT658" s="2"/>
      <c r="BU658" s="2"/>
      <c r="BV658" s="2"/>
      <c r="BW658" s="2"/>
      <c r="BX658" s="2"/>
      <c r="BY658" s="2"/>
      <c r="BZ658" s="2"/>
      <c r="CA658" s="2"/>
      <c r="CB658" s="2"/>
      <c r="CC658" s="2"/>
      <c r="CD658" s="2"/>
      <c r="CE658" s="2"/>
      <c r="CF658" s="2"/>
      <c r="CG658" s="2"/>
      <c r="CH658" s="2"/>
      <c r="CI658" s="2"/>
      <c r="CJ658" s="2"/>
      <c r="CK658" s="2"/>
      <c r="CL658" s="2"/>
      <c r="CM658" s="2"/>
      <c r="CN658" s="2"/>
      <c r="CO658" s="2"/>
      <c r="CP658" s="2"/>
      <c r="CQ658" s="2"/>
      <c r="CR658" s="2"/>
      <c r="CS658" s="2"/>
      <c r="CT658" s="2"/>
      <c r="CU658" s="2"/>
      <c r="CV658" s="2"/>
      <c r="CW658" s="2"/>
      <c r="CX658" s="2"/>
      <c r="CY658" s="2"/>
      <c r="CZ658" s="2"/>
      <c r="DA658" s="2"/>
      <c r="DB658" s="2"/>
      <c r="DC658" s="2"/>
      <c r="DD658" s="2"/>
      <c r="DE658" s="2"/>
      <c r="DF658" s="2"/>
      <c r="DG658" s="2"/>
      <c r="DH658" s="2"/>
      <c r="DI658" s="2"/>
      <c r="DJ658" s="2"/>
      <c r="DK658" s="2"/>
      <c r="DL658" s="2"/>
      <c r="DM658" s="2"/>
      <c r="DN658" s="2"/>
      <c r="DO658" s="2"/>
      <c r="DP658" s="2"/>
      <c r="DQ658" s="2"/>
      <c r="DR658" s="2"/>
      <c r="DS658" s="2"/>
      <c r="DT658" s="2"/>
      <c r="DU658" s="2"/>
      <c r="DV658" s="2"/>
      <c r="DW658" s="2"/>
      <c r="DX658" s="2"/>
      <c r="DY658" s="2"/>
      <c r="DZ658" s="2"/>
      <c r="EA658" s="2"/>
      <c r="EB658" s="2"/>
      <c r="EC658" s="2"/>
      <c r="ED658" s="2"/>
      <c r="EE658" s="2"/>
      <c r="EF658" s="2"/>
      <c r="EG658" s="2"/>
      <c r="EH658" s="2"/>
      <c r="EI658" s="2"/>
      <c r="EJ658" s="2"/>
      <c r="EK658" s="2"/>
      <c r="EL658" s="2"/>
      <c r="EM658" s="2"/>
      <c r="EN658" s="2"/>
      <c r="EO658" s="2"/>
      <c r="EP658" s="2"/>
      <c r="EQ658" s="2"/>
      <c r="ER658" s="2"/>
      <c r="ES658" s="2"/>
      <c r="ET658" s="2"/>
      <c r="EU658" s="2"/>
      <c r="EV658" s="2"/>
      <c r="EW658" s="2"/>
      <c r="EX658" s="2"/>
      <c r="EY658" s="2"/>
      <c r="EZ658" s="2"/>
      <c r="FA658" s="2"/>
      <c r="FB658" s="2"/>
      <c r="FC658" s="2"/>
      <c r="FD658" s="2"/>
      <c r="FE658" s="2"/>
      <c r="FF658" s="2"/>
      <c r="FG658" s="2"/>
      <c r="FH658" s="2"/>
      <c r="FI658" s="2"/>
      <c r="FJ658" s="2"/>
      <c r="FK658" s="2"/>
      <c r="FL658" s="2"/>
      <c r="FM658" s="2"/>
      <c r="FN658" s="2"/>
      <c r="FO658" s="2"/>
      <c r="FP658" s="2"/>
      <c r="FQ658" s="2"/>
      <c r="FR658" s="2"/>
      <c r="FS658" s="2"/>
      <c r="FT658" s="2"/>
      <c r="FU658" s="2"/>
      <c r="FV658" s="2"/>
      <c r="FW658" s="2"/>
      <c r="FX658" s="2"/>
      <c r="FY658" s="2"/>
      <c r="FZ658" s="2"/>
      <c r="GA658" s="2"/>
      <c r="GB658" s="2"/>
      <c r="GC658" s="2"/>
      <c r="GD658" s="2"/>
      <c r="GE658" s="2"/>
      <c r="GF658" s="2"/>
      <c r="GG658" s="2"/>
      <c r="GH658" s="2"/>
      <c r="GI658" s="2"/>
      <c r="GJ658" s="2"/>
      <c r="GK658" s="2"/>
      <c r="GL658" s="2"/>
      <c r="GM658" s="2"/>
      <c r="GN658" s="2"/>
      <c r="GO658" s="2"/>
      <c r="GP658" s="2"/>
      <c r="GQ658" s="2"/>
      <c r="GR658" s="2"/>
      <c r="GS658" s="2"/>
      <c r="GT658" s="2"/>
      <c r="GU658" s="2"/>
      <c r="GV658" s="2"/>
      <c r="GW658" s="2"/>
      <c r="GX658" s="2"/>
      <c r="GY658" s="2"/>
      <c r="GZ658" s="2"/>
      <c r="HA658" s="2"/>
      <c r="HB658" s="2"/>
      <c r="HC658" s="2"/>
      <c r="HD658" s="2"/>
      <c r="HE658" s="2"/>
      <c r="HF658" s="2"/>
      <c r="HG658" s="2"/>
      <c r="HH658" s="2"/>
      <c r="HI658" s="2"/>
      <c r="HJ658" s="2"/>
      <c r="HK658" s="2"/>
      <c r="HL658" s="2"/>
      <c r="HM658" s="2"/>
      <c r="HN658" s="2"/>
      <c r="HO658" s="2"/>
      <c r="HP658" s="2"/>
      <c r="HQ658" s="2"/>
      <c r="HR658" s="2"/>
      <c r="HS658" s="2"/>
      <c r="HT658" s="2"/>
      <c r="HU658" s="2"/>
      <c r="HV658" s="2"/>
      <c r="HW658" s="2"/>
      <c r="HX658" s="2"/>
      <c r="HY658" s="2"/>
      <c r="HZ658" s="2"/>
      <c r="IA658" s="2"/>
      <c r="IB658" s="2"/>
      <c r="IC658" s="2"/>
      <c r="ID658" s="2"/>
      <c r="IE658" s="2"/>
      <c r="IF658" s="2"/>
      <c r="IG658" s="2"/>
      <c r="IH658" s="2"/>
      <c r="II658" s="2"/>
      <c r="IJ658" s="2"/>
      <c r="IK658" s="2"/>
      <c r="IL658" s="2"/>
      <c r="IM658" s="2"/>
      <c r="IN658" s="2"/>
      <c r="IO658" s="2"/>
      <c r="IP658" s="2"/>
      <c r="IQ658" s="2"/>
      <c r="IR658" s="2"/>
      <c r="IS658" s="2"/>
      <c r="IT658" s="2"/>
      <c r="IU658" s="2"/>
      <c r="IV658" s="2"/>
    </row>
    <row r="659" spans="1:256" ht="45" customHeight="1" thickTop="1" x14ac:dyDescent="0.5">
      <c r="B659" s="23"/>
      <c r="C659" s="423" t="s">
        <v>776</v>
      </c>
      <c r="D659" s="424" t="s">
        <v>777</v>
      </c>
      <c r="E659" s="423"/>
      <c r="F659" s="424"/>
      <c r="G659" s="425"/>
      <c r="H659" s="426"/>
      <c r="I659" s="426">
        <f>SUM(I660:I665)</f>
        <v>11295</v>
      </c>
      <c r="J659" s="426">
        <f>SUM(J660:J665)</f>
        <v>5694</v>
      </c>
      <c r="K659" s="426">
        <f>SUM(K660:K665)</f>
        <v>0</v>
      </c>
      <c r="L659" s="426"/>
      <c r="M659" s="426">
        <f>SUM(M660:M665)</f>
        <v>0</v>
      </c>
      <c r="N659" s="427"/>
      <c r="O659" s="427"/>
      <c r="P659" s="426">
        <f>SUM(P660:P665)</f>
        <v>9400</v>
      </c>
      <c r="Q659" s="2"/>
      <c r="R659" s="2"/>
      <c r="S659" s="20"/>
      <c r="T659" s="20">
        <f>J659-7591</f>
        <v>-1897</v>
      </c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  <c r="BC659" s="2"/>
      <c r="BD659" s="2"/>
      <c r="BE659" s="2"/>
      <c r="BF659" s="2"/>
      <c r="BG659" s="2"/>
      <c r="BH659" s="2"/>
      <c r="BI659" s="2"/>
      <c r="BJ659" s="2"/>
      <c r="BK659" s="2"/>
      <c r="BL659" s="2"/>
      <c r="BM659" s="2"/>
      <c r="BN659" s="2"/>
      <c r="BO659" s="2"/>
      <c r="BP659" s="2"/>
      <c r="BQ659" s="2"/>
      <c r="BR659" s="2"/>
      <c r="BS659" s="2"/>
      <c r="BT659" s="2"/>
      <c r="BU659" s="2"/>
      <c r="BV659" s="2"/>
      <c r="BW659" s="2"/>
      <c r="BX659" s="2"/>
      <c r="BY659" s="2"/>
      <c r="BZ659" s="2"/>
      <c r="CA659" s="2"/>
      <c r="CB659" s="2"/>
      <c r="CC659" s="2"/>
      <c r="CD659" s="2"/>
      <c r="CE659" s="2"/>
      <c r="CF659" s="2"/>
      <c r="CG659" s="2"/>
      <c r="CH659" s="2"/>
      <c r="CI659" s="2"/>
      <c r="CJ659" s="2"/>
      <c r="CK659" s="2"/>
      <c r="CL659" s="2"/>
      <c r="CM659" s="2"/>
      <c r="CN659" s="2"/>
      <c r="CO659" s="2"/>
      <c r="CP659" s="2"/>
      <c r="CQ659" s="2"/>
      <c r="CR659" s="2"/>
      <c r="CS659" s="2"/>
      <c r="CT659" s="2"/>
      <c r="CU659" s="2"/>
      <c r="CV659" s="2"/>
      <c r="CW659" s="2"/>
      <c r="CX659" s="2"/>
      <c r="CY659" s="2"/>
      <c r="CZ659" s="2"/>
      <c r="DA659" s="2"/>
      <c r="DB659" s="2"/>
      <c r="DC659" s="2"/>
      <c r="DD659" s="2"/>
      <c r="DE659" s="2"/>
      <c r="DF659" s="2"/>
      <c r="DG659" s="2"/>
      <c r="DH659" s="2"/>
      <c r="DI659" s="2"/>
      <c r="DJ659" s="2"/>
      <c r="DK659" s="2"/>
      <c r="DL659" s="2"/>
      <c r="DM659" s="2"/>
      <c r="DN659" s="2"/>
      <c r="DO659" s="2"/>
      <c r="DP659" s="2"/>
      <c r="DQ659" s="2"/>
      <c r="DR659" s="2"/>
      <c r="DS659" s="2"/>
      <c r="DT659" s="2"/>
      <c r="DU659" s="2"/>
      <c r="DV659" s="2"/>
      <c r="DW659" s="2"/>
      <c r="DX659" s="2"/>
      <c r="DY659" s="2"/>
      <c r="DZ659" s="2"/>
      <c r="EA659" s="2"/>
      <c r="EB659" s="2"/>
      <c r="EC659" s="2"/>
      <c r="ED659" s="2"/>
      <c r="EE659" s="2"/>
      <c r="EF659" s="2"/>
      <c r="EG659" s="2"/>
      <c r="EH659" s="2"/>
      <c r="EI659" s="2"/>
      <c r="EJ659" s="2"/>
      <c r="EK659" s="2"/>
      <c r="EL659" s="2"/>
      <c r="EM659" s="2"/>
      <c r="EN659" s="2"/>
      <c r="EO659" s="2"/>
      <c r="EP659" s="2"/>
      <c r="EQ659" s="2"/>
      <c r="ER659" s="2"/>
      <c r="ES659" s="2"/>
      <c r="ET659" s="2"/>
      <c r="EU659" s="2"/>
      <c r="EV659" s="2"/>
      <c r="EW659" s="2"/>
      <c r="EX659" s="2"/>
      <c r="EY659" s="2"/>
      <c r="EZ659" s="2"/>
      <c r="FA659" s="2"/>
      <c r="FB659" s="2"/>
      <c r="FC659" s="2"/>
      <c r="FD659" s="2"/>
      <c r="FE659" s="2"/>
      <c r="FF659" s="2"/>
      <c r="FG659" s="2"/>
      <c r="FH659" s="2"/>
      <c r="FI659" s="2"/>
      <c r="FJ659" s="2"/>
      <c r="FK659" s="2"/>
      <c r="FL659" s="2"/>
      <c r="FM659" s="2"/>
      <c r="FN659" s="2"/>
      <c r="FO659" s="2"/>
      <c r="FP659" s="2"/>
      <c r="FQ659" s="2"/>
      <c r="FR659" s="2"/>
      <c r="FS659" s="2"/>
      <c r="FT659" s="2"/>
      <c r="FU659" s="2"/>
      <c r="FV659" s="2"/>
      <c r="FW659" s="2"/>
      <c r="FX659" s="2"/>
      <c r="FY659" s="2"/>
      <c r="FZ659" s="2"/>
      <c r="GA659" s="2"/>
      <c r="GB659" s="2"/>
      <c r="GC659" s="2"/>
      <c r="GD659" s="2"/>
      <c r="GE659" s="2"/>
      <c r="GF659" s="2"/>
      <c r="GG659" s="2"/>
      <c r="GH659" s="2"/>
      <c r="GI659" s="2"/>
      <c r="GJ659" s="2"/>
      <c r="GK659" s="2"/>
      <c r="GL659" s="2"/>
      <c r="GM659" s="2"/>
      <c r="GN659" s="2"/>
      <c r="GO659" s="2"/>
      <c r="GP659" s="2"/>
      <c r="GQ659" s="2"/>
      <c r="GR659" s="2"/>
      <c r="GS659" s="2"/>
      <c r="GT659" s="2"/>
      <c r="GU659" s="2"/>
      <c r="GV659" s="2"/>
      <c r="GW659" s="2"/>
      <c r="GX659" s="2"/>
      <c r="GY659" s="2"/>
      <c r="GZ659" s="2"/>
      <c r="HA659" s="2"/>
      <c r="HB659" s="2"/>
      <c r="HC659" s="2"/>
      <c r="HD659" s="2"/>
      <c r="HE659" s="2"/>
      <c r="HF659" s="2"/>
      <c r="HG659" s="2"/>
      <c r="HH659" s="2"/>
      <c r="HI659" s="2"/>
      <c r="HJ659" s="2"/>
      <c r="HK659" s="2"/>
      <c r="HL659" s="2"/>
      <c r="HM659" s="2"/>
      <c r="HN659" s="2"/>
      <c r="HO659" s="2"/>
      <c r="HP659" s="2"/>
      <c r="HQ659" s="2"/>
      <c r="HR659" s="2"/>
      <c r="HS659" s="2"/>
      <c r="HT659" s="2"/>
      <c r="HU659" s="2"/>
      <c r="HV659" s="2"/>
      <c r="HW659" s="2"/>
      <c r="HX659" s="2"/>
      <c r="HY659" s="2"/>
      <c r="HZ659" s="2"/>
      <c r="IA659" s="2"/>
      <c r="IB659" s="2"/>
      <c r="IC659" s="2"/>
      <c r="ID659" s="2"/>
      <c r="IE659" s="2"/>
      <c r="IF659" s="2"/>
      <c r="IG659" s="2"/>
      <c r="IH659" s="2"/>
      <c r="II659" s="2"/>
      <c r="IJ659" s="2"/>
      <c r="IK659" s="2"/>
      <c r="IL659" s="2"/>
      <c r="IM659" s="2"/>
      <c r="IN659" s="2"/>
      <c r="IO659" s="2"/>
      <c r="IP659" s="2"/>
      <c r="IQ659" s="2"/>
      <c r="IR659" s="2"/>
      <c r="IS659" s="2"/>
      <c r="IT659" s="2"/>
      <c r="IU659" s="2"/>
      <c r="IV659" s="2"/>
    </row>
    <row r="660" spans="1:256" ht="45" customHeight="1" x14ac:dyDescent="0.5">
      <c r="B660" s="23"/>
      <c r="C660" s="428" t="s">
        <v>778</v>
      </c>
      <c r="D660" s="429" t="s">
        <v>779</v>
      </c>
      <c r="E660" s="428"/>
      <c r="F660" s="429" t="s">
        <v>779</v>
      </c>
      <c r="G660" s="169"/>
      <c r="H660" s="75"/>
      <c r="I660" s="75">
        <v>7395</v>
      </c>
      <c r="J660" s="75">
        <v>4119</v>
      </c>
      <c r="K660" s="75"/>
      <c r="L660" s="75"/>
      <c r="M660" s="75"/>
      <c r="N660" s="75"/>
      <c r="O660" s="75"/>
      <c r="P660" s="75">
        <v>7300</v>
      </c>
      <c r="Q660" s="2"/>
      <c r="R660" s="2"/>
      <c r="S660" s="20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  <c r="BC660" s="2"/>
      <c r="BD660" s="2"/>
      <c r="BE660" s="2"/>
      <c r="BF660" s="2"/>
      <c r="BG660" s="2"/>
      <c r="BH660" s="2"/>
      <c r="BI660" s="2"/>
      <c r="BJ660" s="2"/>
      <c r="BK660" s="2"/>
      <c r="BL660" s="2"/>
      <c r="BM660" s="2"/>
      <c r="BN660" s="2"/>
      <c r="BO660" s="2"/>
      <c r="BP660" s="2"/>
      <c r="BQ660" s="2"/>
      <c r="BR660" s="2"/>
      <c r="BS660" s="2"/>
      <c r="BT660" s="2"/>
      <c r="BU660" s="2"/>
      <c r="BV660" s="2"/>
      <c r="BW660" s="2"/>
      <c r="BX660" s="2"/>
      <c r="BY660" s="2"/>
      <c r="BZ660" s="2"/>
      <c r="CA660" s="2"/>
      <c r="CB660" s="2"/>
      <c r="CC660" s="2"/>
      <c r="CD660" s="2"/>
      <c r="CE660" s="2"/>
      <c r="CF660" s="2"/>
      <c r="CG660" s="2"/>
      <c r="CH660" s="2"/>
      <c r="CI660" s="2"/>
      <c r="CJ660" s="2"/>
      <c r="CK660" s="2"/>
      <c r="CL660" s="2"/>
      <c r="CM660" s="2"/>
      <c r="CN660" s="2"/>
      <c r="CO660" s="2"/>
      <c r="CP660" s="2"/>
      <c r="CQ660" s="2"/>
      <c r="CR660" s="2"/>
      <c r="CS660" s="2"/>
      <c r="CT660" s="2"/>
      <c r="CU660" s="2"/>
      <c r="CV660" s="2"/>
      <c r="CW660" s="2"/>
      <c r="CX660" s="2"/>
      <c r="CY660" s="2"/>
      <c r="CZ660" s="2"/>
      <c r="DA660" s="2"/>
      <c r="DB660" s="2"/>
      <c r="DC660" s="2"/>
      <c r="DD660" s="2"/>
      <c r="DE660" s="2"/>
      <c r="DF660" s="2"/>
      <c r="DG660" s="2"/>
      <c r="DH660" s="2"/>
      <c r="DI660" s="2"/>
      <c r="DJ660" s="2"/>
      <c r="DK660" s="2"/>
      <c r="DL660" s="2"/>
      <c r="DM660" s="2"/>
      <c r="DN660" s="2"/>
      <c r="DO660" s="2"/>
      <c r="DP660" s="2"/>
      <c r="DQ660" s="2"/>
      <c r="DR660" s="2"/>
      <c r="DS660" s="2"/>
      <c r="DT660" s="2"/>
      <c r="DU660" s="2"/>
      <c r="DV660" s="2"/>
      <c r="DW660" s="2"/>
      <c r="DX660" s="2"/>
      <c r="DY660" s="2"/>
      <c r="DZ660" s="2"/>
      <c r="EA660" s="2"/>
      <c r="EB660" s="2"/>
      <c r="EC660" s="2"/>
      <c r="ED660" s="2"/>
      <c r="EE660" s="2"/>
      <c r="EF660" s="2"/>
      <c r="EG660" s="2"/>
      <c r="EH660" s="2"/>
      <c r="EI660" s="2"/>
      <c r="EJ660" s="2"/>
      <c r="EK660" s="2"/>
      <c r="EL660" s="2"/>
      <c r="EM660" s="2"/>
      <c r="EN660" s="2"/>
      <c r="EO660" s="2"/>
      <c r="EP660" s="2"/>
      <c r="EQ660" s="2"/>
      <c r="ER660" s="2"/>
      <c r="ES660" s="2"/>
      <c r="ET660" s="2"/>
      <c r="EU660" s="2"/>
      <c r="EV660" s="2"/>
      <c r="EW660" s="2"/>
      <c r="EX660" s="2"/>
      <c r="EY660" s="2"/>
      <c r="EZ660" s="2"/>
      <c r="FA660" s="2"/>
      <c r="FB660" s="2"/>
      <c r="FC660" s="2"/>
      <c r="FD660" s="2"/>
      <c r="FE660" s="2"/>
      <c r="FF660" s="2"/>
      <c r="FG660" s="2"/>
      <c r="FH660" s="2"/>
      <c r="FI660" s="2"/>
      <c r="FJ660" s="2"/>
      <c r="FK660" s="2"/>
      <c r="FL660" s="2"/>
      <c r="FM660" s="2"/>
      <c r="FN660" s="2"/>
      <c r="FO660" s="2"/>
      <c r="FP660" s="2"/>
      <c r="FQ660" s="2"/>
      <c r="FR660" s="2"/>
      <c r="FS660" s="2"/>
      <c r="FT660" s="2"/>
      <c r="FU660" s="2"/>
      <c r="FV660" s="2"/>
      <c r="FW660" s="2"/>
      <c r="FX660" s="2"/>
      <c r="FY660" s="2"/>
      <c r="FZ660" s="2"/>
      <c r="GA660" s="2"/>
      <c r="GB660" s="2"/>
      <c r="GC660" s="2"/>
      <c r="GD660" s="2"/>
      <c r="GE660" s="2"/>
      <c r="GF660" s="2"/>
      <c r="GG660" s="2"/>
      <c r="GH660" s="2"/>
      <c r="GI660" s="2"/>
      <c r="GJ660" s="2"/>
      <c r="GK660" s="2"/>
      <c r="GL660" s="2"/>
      <c r="GM660" s="2"/>
      <c r="GN660" s="2"/>
      <c r="GO660" s="2"/>
      <c r="GP660" s="2"/>
      <c r="GQ660" s="2"/>
      <c r="GR660" s="2"/>
      <c r="GS660" s="2"/>
      <c r="GT660" s="2"/>
      <c r="GU660" s="2"/>
      <c r="GV660" s="2"/>
      <c r="GW660" s="2"/>
      <c r="GX660" s="2"/>
      <c r="GY660" s="2"/>
      <c r="GZ660" s="2"/>
      <c r="HA660" s="2"/>
      <c r="HB660" s="2"/>
      <c r="HC660" s="2"/>
      <c r="HD660" s="2"/>
      <c r="HE660" s="2"/>
      <c r="HF660" s="2"/>
      <c r="HG660" s="2"/>
      <c r="HH660" s="2"/>
      <c r="HI660" s="2"/>
      <c r="HJ660" s="2"/>
      <c r="HK660" s="2"/>
      <c r="HL660" s="2"/>
      <c r="HM660" s="2"/>
      <c r="HN660" s="2"/>
      <c r="HO660" s="2"/>
      <c r="HP660" s="2"/>
      <c r="HQ660" s="2"/>
      <c r="HR660" s="2"/>
      <c r="HS660" s="2"/>
      <c r="HT660" s="2"/>
      <c r="HU660" s="2"/>
      <c r="HV660" s="2"/>
      <c r="HW660" s="2"/>
      <c r="HX660" s="2"/>
      <c r="HY660" s="2"/>
      <c r="HZ660" s="2"/>
      <c r="IA660" s="2"/>
      <c r="IB660" s="2"/>
      <c r="IC660" s="2"/>
      <c r="ID660" s="2"/>
      <c r="IE660" s="2"/>
      <c r="IF660" s="2"/>
      <c r="IG660" s="2"/>
      <c r="IH660" s="2"/>
      <c r="II660" s="2"/>
      <c r="IJ660" s="2"/>
      <c r="IK660" s="2"/>
      <c r="IL660" s="2"/>
      <c r="IM660" s="2"/>
      <c r="IN660" s="2"/>
      <c r="IO660" s="2"/>
      <c r="IP660" s="2"/>
      <c r="IQ660" s="2"/>
      <c r="IR660" s="2"/>
      <c r="IS660" s="2"/>
      <c r="IT660" s="2"/>
      <c r="IU660" s="2"/>
      <c r="IV660" s="2"/>
    </row>
    <row r="661" spans="1:256" ht="45" customHeight="1" x14ac:dyDescent="0.5">
      <c r="B661" s="23"/>
      <c r="C661" s="428" t="s">
        <v>780</v>
      </c>
      <c r="D661" s="429" t="s">
        <v>781</v>
      </c>
      <c r="E661" s="428"/>
      <c r="F661" s="429" t="s">
        <v>782</v>
      </c>
      <c r="G661" s="169"/>
      <c r="H661" s="75"/>
      <c r="I661" s="75">
        <v>2000</v>
      </c>
      <c r="J661" s="75">
        <v>900</v>
      </c>
      <c r="K661" s="75"/>
      <c r="L661" s="75"/>
      <c r="M661" s="75"/>
      <c r="N661" s="75"/>
      <c r="O661" s="75"/>
      <c r="P661" s="75">
        <v>1200</v>
      </c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  <c r="BC661" s="2"/>
      <c r="BD661" s="2"/>
      <c r="BE661" s="2"/>
      <c r="BF661" s="2"/>
      <c r="BG661" s="2"/>
      <c r="BH661" s="2"/>
      <c r="BI661" s="2"/>
      <c r="BJ661" s="2"/>
      <c r="BK661" s="2"/>
      <c r="BL661" s="2"/>
      <c r="BM661" s="2"/>
      <c r="BN661" s="2"/>
      <c r="BO661" s="2"/>
      <c r="BP661" s="2"/>
      <c r="BQ661" s="2"/>
      <c r="BR661" s="2"/>
      <c r="BS661" s="2"/>
      <c r="BT661" s="2"/>
      <c r="BU661" s="2"/>
      <c r="BV661" s="2"/>
      <c r="BW661" s="2"/>
      <c r="BX661" s="2"/>
      <c r="BY661" s="2"/>
      <c r="BZ661" s="2"/>
      <c r="CA661" s="2"/>
      <c r="CB661" s="2"/>
      <c r="CC661" s="2"/>
      <c r="CD661" s="2"/>
      <c r="CE661" s="2"/>
      <c r="CF661" s="2"/>
      <c r="CG661" s="2"/>
      <c r="CH661" s="2"/>
      <c r="CI661" s="2"/>
      <c r="CJ661" s="2"/>
      <c r="CK661" s="2"/>
      <c r="CL661" s="2"/>
      <c r="CM661" s="2"/>
      <c r="CN661" s="2"/>
      <c r="CO661" s="2"/>
      <c r="CP661" s="2"/>
      <c r="CQ661" s="2"/>
      <c r="CR661" s="2"/>
      <c r="CS661" s="2"/>
      <c r="CT661" s="2"/>
      <c r="CU661" s="2"/>
      <c r="CV661" s="2"/>
      <c r="CW661" s="2"/>
      <c r="CX661" s="2"/>
      <c r="CY661" s="2"/>
      <c r="CZ661" s="2"/>
      <c r="DA661" s="2"/>
      <c r="DB661" s="2"/>
      <c r="DC661" s="2"/>
      <c r="DD661" s="2"/>
      <c r="DE661" s="2"/>
      <c r="DF661" s="2"/>
      <c r="DG661" s="2"/>
      <c r="DH661" s="2"/>
      <c r="DI661" s="2"/>
      <c r="DJ661" s="2"/>
      <c r="DK661" s="2"/>
      <c r="DL661" s="2"/>
      <c r="DM661" s="2"/>
      <c r="DN661" s="2"/>
      <c r="DO661" s="2"/>
      <c r="DP661" s="2"/>
      <c r="DQ661" s="2"/>
      <c r="DR661" s="2"/>
      <c r="DS661" s="2"/>
      <c r="DT661" s="2"/>
      <c r="DU661" s="2"/>
      <c r="DV661" s="2"/>
      <c r="DW661" s="2"/>
      <c r="DX661" s="2"/>
      <c r="DY661" s="2"/>
      <c r="DZ661" s="2"/>
      <c r="EA661" s="2"/>
      <c r="EB661" s="2"/>
      <c r="EC661" s="2"/>
      <c r="ED661" s="2"/>
      <c r="EE661" s="2"/>
      <c r="EF661" s="2"/>
      <c r="EG661" s="2"/>
      <c r="EH661" s="2"/>
      <c r="EI661" s="2"/>
      <c r="EJ661" s="2"/>
      <c r="EK661" s="2"/>
      <c r="EL661" s="2"/>
      <c r="EM661" s="2"/>
      <c r="EN661" s="2"/>
      <c r="EO661" s="2"/>
      <c r="EP661" s="2"/>
      <c r="EQ661" s="2"/>
      <c r="ER661" s="2"/>
      <c r="ES661" s="2"/>
      <c r="ET661" s="2"/>
      <c r="EU661" s="2"/>
      <c r="EV661" s="2"/>
      <c r="EW661" s="2"/>
      <c r="EX661" s="2"/>
      <c r="EY661" s="2"/>
      <c r="EZ661" s="2"/>
      <c r="FA661" s="2"/>
      <c r="FB661" s="2"/>
      <c r="FC661" s="2"/>
      <c r="FD661" s="2"/>
      <c r="FE661" s="2"/>
      <c r="FF661" s="2"/>
      <c r="FG661" s="2"/>
      <c r="FH661" s="2"/>
      <c r="FI661" s="2"/>
      <c r="FJ661" s="2"/>
      <c r="FK661" s="2"/>
      <c r="FL661" s="2"/>
      <c r="FM661" s="2"/>
      <c r="FN661" s="2"/>
      <c r="FO661" s="2"/>
      <c r="FP661" s="2"/>
      <c r="FQ661" s="2"/>
      <c r="FR661" s="2"/>
      <c r="FS661" s="2"/>
      <c r="FT661" s="2"/>
      <c r="FU661" s="2"/>
      <c r="FV661" s="2"/>
      <c r="FW661" s="2"/>
      <c r="FX661" s="2"/>
      <c r="FY661" s="2"/>
      <c r="FZ661" s="2"/>
      <c r="GA661" s="2"/>
      <c r="GB661" s="2"/>
      <c r="GC661" s="2"/>
      <c r="GD661" s="2"/>
      <c r="GE661" s="2"/>
      <c r="GF661" s="2"/>
      <c r="GG661" s="2"/>
      <c r="GH661" s="2"/>
      <c r="GI661" s="2"/>
      <c r="GJ661" s="2"/>
      <c r="GK661" s="2"/>
      <c r="GL661" s="2"/>
      <c r="GM661" s="2"/>
      <c r="GN661" s="2"/>
      <c r="GO661" s="2"/>
      <c r="GP661" s="2"/>
      <c r="GQ661" s="2"/>
      <c r="GR661" s="2"/>
      <c r="GS661" s="2"/>
      <c r="GT661" s="2"/>
      <c r="GU661" s="2"/>
      <c r="GV661" s="2"/>
      <c r="GW661" s="2"/>
      <c r="GX661" s="2"/>
      <c r="GY661" s="2"/>
      <c r="GZ661" s="2"/>
      <c r="HA661" s="2"/>
      <c r="HB661" s="2"/>
      <c r="HC661" s="2"/>
      <c r="HD661" s="2"/>
      <c r="HE661" s="2"/>
      <c r="HF661" s="2"/>
      <c r="HG661" s="2"/>
      <c r="HH661" s="2"/>
      <c r="HI661" s="2"/>
      <c r="HJ661" s="2"/>
      <c r="HK661" s="2"/>
      <c r="HL661" s="2"/>
      <c r="HM661" s="2"/>
      <c r="HN661" s="2"/>
      <c r="HO661" s="2"/>
      <c r="HP661" s="2"/>
      <c r="HQ661" s="2"/>
      <c r="HR661" s="2"/>
      <c r="HS661" s="2"/>
      <c r="HT661" s="2"/>
      <c r="HU661" s="2"/>
      <c r="HV661" s="2"/>
      <c r="HW661" s="2"/>
      <c r="HX661" s="2"/>
      <c r="HY661" s="2"/>
      <c r="HZ661" s="2"/>
      <c r="IA661" s="2"/>
      <c r="IB661" s="2"/>
      <c r="IC661" s="2"/>
      <c r="ID661" s="2"/>
      <c r="IE661" s="2"/>
      <c r="IF661" s="2"/>
      <c r="IG661" s="2"/>
      <c r="IH661" s="2"/>
      <c r="II661" s="2"/>
      <c r="IJ661" s="2"/>
      <c r="IK661" s="2"/>
      <c r="IL661" s="2"/>
      <c r="IM661" s="2"/>
      <c r="IN661" s="2"/>
      <c r="IO661" s="2"/>
      <c r="IP661" s="2"/>
      <c r="IQ661" s="2"/>
      <c r="IR661" s="2"/>
      <c r="IS661" s="2"/>
      <c r="IT661" s="2"/>
      <c r="IU661" s="2"/>
      <c r="IV661" s="2"/>
    </row>
    <row r="662" spans="1:256" ht="45" customHeight="1" x14ac:dyDescent="0.5">
      <c r="B662" s="23"/>
      <c r="C662" s="428" t="s">
        <v>783</v>
      </c>
      <c r="D662" s="429" t="s">
        <v>784</v>
      </c>
      <c r="E662" s="428"/>
      <c r="F662" s="429" t="s">
        <v>784</v>
      </c>
      <c r="G662" s="169"/>
      <c r="H662" s="75"/>
      <c r="I662" s="75">
        <v>1000</v>
      </c>
      <c r="J662" s="75">
        <v>675</v>
      </c>
      <c r="K662" s="75"/>
      <c r="L662" s="75"/>
      <c r="M662" s="75"/>
      <c r="N662" s="75"/>
      <c r="O662" s="75"/>
      <c r="P662" s="75">
        <v>900</v>
      </c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  <c r="BC662" s="2"/>
      <c r="BD662" s="2"/>
      <c r="BE662" s="2"/>
      <c r="BF662" s="2"/>
      <c r="BG662" s="2"/>
      <c r="BH662" s="2"/>
      <c r="BI662" s="2"/>
      <c r="BJ662" s="2"/>
      <c r="BK662" s="2"/>
      <c r="BL662" s="2"/>
      <c r="BM662" s="2"/>
      <c r="BN662" s="2"/>
      <c r="BO662" s="2"/>
      <c r="BP662" s="2"/>
      <c r="BQ662" s="2"/>
      <c r="BR662" s="2"/>
      <c r="BS662" s="2"/>
      <c r="BT662" s="2"/>
      <c r="BU662" s="2"/>
      <c r="BV662" s="2"/>
      <c r="BW662" s="2"/>
      <c r="BX662" s="2"/>
      <c r="BY662" s="2"/>
      <c r="BZ662" s="2"/>
      <c r="CA662" s="2"/>
      <c r="CB662" s="2"/>
      <c r="CC662" s="2"/>
      <c r="CD662" s="2"/>
      <c r="CE662" s="2"/>
      <c r="CF662" s="2"/>
      <c r="CG662" s="2"/>
      <c r="CH662" s="2"/>
      <c r="CI662" s="2"/>
      <c r="CJ662" s="2"/>
      <c r="CK662" s="2"/>
      <c r="CL662" s="2"/>
      <c r="CM662" s="2"/>
      <c r="CN662" s="2"/>
      <c r="CO662" s="2"/>
      <c r="CP662" s="2"/>
      <c r="CQ662" s="2"/>
      <c r="CR662" s="2"/>
      <c r="CS662" s="2"/>
      <c r="CT662" s="2"/>
      <c r="CU662" s="2"/>
      <c r="CV662" s="2"/>
      <c r="CW662" s="2"/>
      <c r="CX662" s="2"/>
      <c r="CY662" s="2"/>
      <c r="CZ662" s="2"/>
      <c r="DA662" s="2"/>
      <c r="DB662" s="2"/>
      <c r="DC662" s="2"/>
      <c r="DD662" s="2"/>
      <c r="DE662" s="2"/>
      <c r="DF662" s="2"/>
      <c r="DG662" s="2"/>
      <c r="DH662" s="2"/>
      <c r="DI662" s="2"/>
      <c r="DJ662" s="2"/>
      <c r="DK662" s="2"/>
      <c r="DL662" s="2"/>
      <c r="DM662" s="2"/>
      <c r="DN662" s="2"/>
      <c r="DO662" s="2"/>
      <c r="DP662" s="2"/>
      <c r="DQ662" s="2"/>
      <c r="DR662" s="2"/>
      <c r="DS662" s="2"/>
      <c r="DT662" s="2"/>
      <c r="DU662" s="2"/>
      <c r="DV662" s="2"/>
      <c r="DW662" s="2"/>
      <c r="DX662" s="2"/>
      <c r="DY662" s="2"/>
      <c r="DZ662" s="2"/>
      <c r="EA662" s="2"/>
      <c r="EB662" s="2"/>
      <c r="EC662" s="2"/>
      <c r="ED662" s="2"/>
      <c r="EE662" s="2"/>
      <c r="EF662" s="2"/>
      <c r="EG662" s="2"/>
      <c r="EH662" s="2"/>
      <c r="EI662" s="2"/>
      <c r="EJ662" s="2"/>
      <c r="EK662" s="2"/>
      <c r="EL662" s="2"/>
      <c r="EM662" s="2"/>
      <c r="EN662" s="2"/>
      <c r="EO662" s="2"/>
      <c r="EP662" s="2"/>
      <c r="EQ662" s="2"/>
      <c r="ER662" s="2"/>
      <c r="ES662" s="2"/>
      <c r="ET662" s="2"/>
      <c r="EU662" s="2"/>
      <c r="EV662" s="2"/>
      <c r="EW662" s="2"/>
      <c r="EX662" s="2"/>
      <c r="EY662" s="2"/>
      <c r="EZ662" s="2"/>
      <c r="FA662" s="2"/>
      <c r="FB662" s="2"/>
      <c r="FC662" s="2"/>
      <c r="FD662" s="2"/>
      <c r="FE662" s="2"/>
      <c r="FF662" s="2"/>
      <c r="FG662" s="2"/>
      <c r="FH662" s="2"/>
      <c r="FI662" s="2"/>
      <c r="FJ662" s="2"/>
      <c r="FK662" s="2"/>
      <c r="FL662" s="2"/>
      <c r="FM662" s="2"/>
      <c r="FN662" s="2"/>
      <c r="FO662" s="2"/>
      <c r="FP662" s="2"/>
      <c r="FQ662" s="2"/>
      <c r="FR662" s="2"/>
      <c r="FS662" s="2"/>
      <c r="FT662" s="2"/>
      <c r="FU662" s="2"/>
      <c r="FV662" s="2"/>
      <c r="FW662" s="2"/>
      <c r="FX662" s="2"/>
      <c r="FY662" s="2"/>
      <c r="FZ662" s="2"/>
      <c r="GA662" s="2"/>
      <c r="GB662" s="2"/>
      <c r="GC662" s="2"/>
      <c r="GD662" s="2"/>
      <c r="GE662" s="2"/>
      <c r="GF662" s="2"/>
      <c r="GG662" s="2"/>
      <c r="GH662" s="2"/>
      <c r="GI662" s="2"/>
      <c r="GJ662" s="2"/>
      <c r="GK662" s="2"/>
      <c r="GL662" s="2"/>
      <c r="GM662" s="2"/>
      <c r="GN662" s="2"/>
      <c r="GO662" s="2"/>
      <c r="GP662" s="2"/>
      <c r="GQ662" s="2"/>
      <c r="GR662" s="2"/>
      <c r="GS662" s="2"/>
      <c r="GT662" s="2"/>
      <c r="GU662" s="2"/>
      <c r="GV662" s="2"/>
      <c r="GW662" s="2"/>
      <c r="GX662" s="2"/>
      <c r="GY662" s="2"/>
      <c r="GZ662" s="2"/>
      <c r="HA662" s="2"/>
      <c r="HB662" s="2"/>
      <c r="HC662" s="2"/>
      <c r="HD662" s="2"/>
      <c r="HE662" s="2"/>
      <c r="HF662" s="2"/>
      <c r="HG662" s="2"/>
      <c r="HH662" s="2"/>
      <c r="HI662" s="2"/>
      <c r="HJ662" s="2"/>
      <c r="HK662" s="2"/>
      <c r="HL662" s="2"/>
      <c r="HM662" s="2"/>
      <c r="HN662" s="2"/>
      <c r="HO662" s="2"/>
      <c r="HP662" s="2"/>
      <c r="HQ662" s="2"/>
      <c r="HR662" s="2"/>
      <c r="HS662" s="2"/>
      <c r="HT662" s="2"/>
      <c r="HU662" s="2"/>
      <c r="HV662" s="2"/>
      <c r="HW662" s="2"/>
      <c r="HX662" s="2"/>
      <c r="HY662" s="2"/>
      <c r="HZ662" s="2"/>
      <c r="IA662" s="2"/>
      <c r="IB662" s="2"/>
      <c r="IC662" s="2"/>
      <c r="ID662" s="2"/>
      <c r="IE662" s="2"/>
      <c r="IF662" s="2"/>
      <c r="IG662" s="2"/>
      <c r="IH662" s="2"/>
      <c r="II662" s="2"/>
      <c r="IJ662" s="2"/>
      <c r="IK662" s="2"/>
      <c r="IL662" s="2"/>
      <c r="IM662" s="2"/>
      <c r="IN662" s="2"/>
      <c r="IO662" s="2"/>
      <c r="IP662" s="2"/>
      <c r="IQ662" s="2"/>
      <c r="IR662" s="2"/>
      <c r="IS662" s="2"/>
      <c r="IT662" s="2"/>
      <c r="IU662" s="2"/>
      <c r="IV662" s="2"/>
    </row>
    <row r="663" spans="1:256" ht="45" customHeight="1" x14ac:dyDescent="0.5">
      <c r="B663" s="23"/>
      <c r="C663" s="428" t="s">
        <v>785</v>
      </c>
      <c r="D663" s="429" t="s">
        <v>786</v>
      </c>
      <c r="E663" s="428"/>
      <c r="F663" s="429" t="s">
        <v>786</v>
      </c>
      <c r="G663" s="169"/>
      <c r="H663" s="75"/>
      <c r="I663" s="75">
        <v>0</v>
      </c>
      <c r="J663" s="75"/>
      <c r="K663" s="75"/>
      <c r="L663" s="75"/>
      <c r="M663" s="75"/>
      <c r="N663" s="75"/>
      <c r="O663" s="75"/>
      <c r="P663" s="75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  <c r="BF663" s="2"/>
      <c r="BG663" s="2"/>
      <c r="BH663" s="2"/>
      <c r="BI663" s="2"/>
      <c r="BJ663" s="2"/>
      <c r="BK663" s="2"/>
      <c r="BL663" s="2"/>
      <c r="BM663" s="2"/>
      <c r="BN663" s="2"/>
      <c r="BO663" s="2"/>
      <c r="BP663" s="2"/>
      <c r="BQ663" s="2"/>
      <c r="BR663" s="2"/>
      <c r="BS663" s="2"/>
      <c r="BT663" s="2"/>
      <c r="BU663" s="2"/>
      <c r="BV663" s="2"/>
      <c r="BW663" s="2"/>
      <c r="BX663" s="2"/>
      <c r="BY663" s="2"/>
      <c r="BZ663" s="2"/>
      <c r="CA663" s="2"/>
      <c r="CB663" s="2"/>
      <c r="CC663" s="2"/>
      <c r="CD663" s="2"/>
      <c r="CE663" s="2"/>
      <c r="CF663" s="2"/>
      <c r="CG663" s="2"/>
      <c r="CH663" s="2"/>
      <c r="CI663" s="2"/>
      <c r="CJ663" s="2"/>
      <c r="CK663" s="2"/>
      <c r="CL663" s="2"/>
      <c r="CM663" s="2"/>
      <c r="CN663" s="2"/>
      <c r="CO663" s="2"/>
      <c r="CP663" s="2"/>
      <c r="CQ663" s="2"/>
      <c r="CR663" s="2"/>
      <c r="CS663" s="2"/>
      <c r="CT663" s="2"/>
      <c r="CU663" s="2"/>
      <c r="CV663" s="2"/>
      <c r="CW663" s="2"/>
      <c r="CX663" s="2"/>
      <c r="CY663" s="2"/>
      <c r="CZ663" s="2"/>
      <c r="DA663" s="2"/>
      <c r="DB663" s="2"/>
      <c r="DC663" s="2"/>
      <c r="DD663" s="2"/>
      <c r="DE663" s="2"/>
      <c r="DF663" s="2"/>
      <c r="DG663" s="2"/>
      <c r="DH663" s="2"/>
      <c r="DI663" s="2"/>
      <c r="DJ663" s="2"/>
      <c r="DK663" s="2"/>
      <c r="DL663" s="2"/>
      <c r="DM663" s="2"/>
      <c r="DN663" s="2"/>
      <c r="DO663" s="2"/>
      <c r="DP663" s="2"/>
      <c r="DQ663" s="2"/>
      <c r="DR663" s="2"/>
      <c r="DS663" s="2"/>
      <c r="DT663" s="2"/>
      <c r="DU663" s="2"/>
      <c r="DV663" s="2"/>
      <c r="DW663" s="2"/>
      <c r="DX663" s="2"/>
      <c r="DY663" s="2"/>
      <c r="DZ663" s="2"/>
      <c r="EA663" s="2"/>
      <c r="EB663" s="2"/>
      <c r="EC663" s="2"/>
      <c r="ED663" s="2"/>
      <c r="EE663" s="2"/>
      <c r="EF663" s="2"/>
      <c r="EG663" s="2"/>
      <c r="EH663" s="2"/>
      <c r="EI663" s="2"/>
      <c r="EJ663" s="2"/>
      <c r="EK663" s="2"/>
      <c r="EL663" s="2"/>
      <c r="EM663" s="2"/>
      <c r="EN663" s="2"/>
      <c r="EO663" s="2"/>
      <c r="EP663" s="2"/>
      <c r="EQ663" s="2"/>
      <c r="ER663" s="2"/>
      <c r="ES663" s="2"/>
      <c r="ET663" s="2"/>
      <c r="EU663" s="2"/>
      <c r="EV663" s="2"/>
      <c r="EW663" s="2"/>
      <c r="EX663" s="2"/>
      <c r="EY663" s="2"/>
      <c r="EZ663" s="2"/>
      <c r="FA663" s="2"/>
      <c r="FB663" s="2"/>
      <c r="FC663" s="2"/>
      <c r="FD663" s="2"/>
      <c r="FE663" s="2"/>
      <c r="FF663" s="2"/>
      <c r="FG663" s="2"/>
      <c r="FH663" s="2"/>
      <c r="FI663" s="2"/>
      <c r="FJ663" s="2"/>
      <c r="FK663" s="2"/>
      <c r="FL663" s="2"/>
      <c r="FM663" s="2"/>
      <c r="FN663" s="2"/>
      <c r="FO663" s="2"/>
      <c r="FP663" s="2"/>
      <c r="FQ663" s="2"/>
      <c r="FR663" s="2"/>
      <c r="FS663" s="2"/>
      <c r="FT663" s="2"/>
      <c r="FU663" s="2"/>
      <c r="FV663" s="2"/>
      <c r="FW663" s="2"/>
      <c r="FX663" s="2"/>
      <c r="FY663" s="2"/>
      <c r="FZ663" s="2"/>
      <c r="GA663" s="2"/>
      <c r="GB663" s="2"/>
      <c r="GC663" s="2"/>
      <c r="GD663" s="2"/>
      <c r="GE663" s="2"/>
      <c r="GF663" s="2"/>
      <c r="GG663" s="2"/>
      <c r="GH663" s="2"/>
      <c r="GI663" s="2"/>
      <c r="GJ663" s="2"/>
      <c r="GK663" s="2"/>
      <c r="GL663" s="2"/>
      <c r="GM663" s="2"/>
      <c r="GN663" s="2"/>
      <c r="GO663" s="2"/>
      <c r="GP663" s="2"/>
      <c r="GQ663" s="2"/>
      <c r="GR663" s="2"/>
      <c r="GS663" s="2"/>
      <c r="GT663" s="2"/>
      <c r="GU663" s="2"/>
      <c r="GV663" s="2"/>
      <c r="GW663" s="2"/>
      <c r="GX663" s="2"/>
      <c r="GY663" s="2"/>
      <c r="GZ663" s="2"/>
      <c r="HA663" s="2"/>
      <c r="HB663" s="2"/>
      <c r="HC663" s="2"/>
      <c r="HD663" s="2"/>
      <c r="HE663" s="2"/>
      <c r="HF663" s="2"/>
      <c r="HG663" s="2"/>
      <c r="HH663" s="2"/>
      <c r="HI663" s="2"/>
      <c r="HJ663" s="2"/>
      <c r="HK663" s="2"/>
      <c r="HL663" s="2"/>
      <c r="HM663" s="2"/>
      <c r="HN663" s="2"/>
      <c r="HO663" s="2"/>
      <c r="HP663" s="2"/>
      <c r="HQ663" s="2"/>
      <c r="HR663" s="2"/>
      <c r="HS663" s="2"/>
      <c r="HT663" s="2"/>
      <c r="HU663" s="2"/>
      <c r="HV663" s="2"/>
      <c r="HW663" s="2"/>
      <c r="HX663" s="2"/>
      <c r="HY663" s="2"/>
      <c r="HZ663" s="2"/>
      <c r="IA663" s="2"/>
      <c r="IB663" s="2"/>
      <c r="IC663" s="2"/>
      <c r="ID663" s="2"/>
      <c r="IE663" s="2"/>
      <c r="IF663" s="2"/>
      <c r="IG663" s="2"/>
      <c r="IH663" s="2"/>
      <c r="II663" s="2"/>
      <c r="IJ663" s="2"/>
      <c r="IK663" s="2"/>
      <c r="IL663" s="2"/>
      <c r="IM663" s="2"/>
      <c r="IN663" s="2"/>
      <c r="IO663" s="2"/>
      <c r="IP663" s="2"/>
      <c r="IQ663" s="2"/>
      <c r="IR663" s="2"/>
      <c r="IS663" s="2"/>
      <c r="IT663" s="2"/>
      <c r="IU663" s="2"/>
      <c r="IV663" s="2"/>
    </row>
    <row r="664" spans="1:256" ht="45" customHeight="1" x14ac:dyDescent="0.5">
      <c r="B664" s="23"/>
      <c r="C664" s="428" t="s">
        <v>787</v>
      </c>
      <c r="D664" s="429" t="s">
        <v>788</v>
      </c>
      <c r="E664" s="428"/>
      <c r="F664" s="429" t="s">
        <v>788</v>
      </c>
      <c r="G664" s="169"/>
      <c r="H664" s="75"/>
      <c r="I664" s="75">
        <v>0</v>
      </c>
      <c r="J664" s="75"/>
      <c r="K664" s="75"/>
      <c r="L664" s="75"/>
      <c r="M664" s="75"/>
      <c r="N664" s="75"/>
      <c r="O664" s="75"/>
      <c r="P664" s="75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  <c r="BD664" s="2"/>
      <c r="BE664" s="2"/>
      <c r="BF664" s="2"/>
      <c r="BG664" s="2"/>
      <c r="BH664" s="2"/>
      <c r="BI664" s="2"/>
      <c r="BJ664" s="2"/>
      <c r="BK664" s="2"/>
      <c r="BL664" s="2"/>
      <c r="BM664" s="2"/>
      <c r="BN664" s="2"/>
      <c r="BO664" s="2"/>
      <c r="BP664" s="2"/>
      <c r="BQ664" s="2"/>
      <c r="BR664" s="2"/>
      <c r="BS664" s="2"/>
      <c r="BT664" s="2"/>
      <c r="BU664" s="2"/>
      <c r="BV664" s="2"/>
      <c r="BW664" s="2"/>
      <c r="BX664" s="2"/>
      <c r="BY664" s="2"/>
      <c r="BZ664" s="2"/>
      <c r="CA664" s="2"/>
      <c r="CB664" s="2"/>
      <c r="CC664" s="2"/>
      <c r="CD664" s="2"/>
      <c r="CE664" s="2"/>
      <c r="CF664" s="2"/>
      <c r="CG664" s="2"/>
      <c r="CH664" s="2"/>
      <c r="CI664" s="2"/>
      <c r="CJ664" s="2"/>
      <c r="CK664" s="2"/>
      <c r="CL664" s="2"/>
      <c r="CM664" s="2"/>
      <c r="CN664" s="2"/>
      <c r="CO664" s="2"/>
      <c r="CP664" s="2"/>
      <c r="CQ664" s="2"/>
      <c r="CR664" s="2"/>
      <c r="CS664" s="2"/>
      <c r="CT664" s="2"/>
      <c r="CU664" s="2"/>
      <c r="CV664" s="2"/>
      <c r="CW664" s="2"/>
      <c r="CX664" s="2"/>
      <c r="CY664" s="2"/>
      <c r="CZ664" s="2"/>
      <c r="DA664" s="2"/>
      <c r="DB664" s="2"/>
      <c r="DC664" s="2"/>
      <c r="DD664" s="2"/>
      <c r="DE664" s="2"/>
      <c r="DF664" s="2"/>
      <c r="DG664" s="2"/>
      <c r="DH664" s="2"/>
      <c r="DI664" s="2"/>
      <c r="DJ664" s="2"/>
      <c r="DK664" s="2"/>
      <c r="DL664" s="2"/>
      <c r="DM664" s="2"/>
      <c r="DN664" s="2"/>
      <c r="DO664" s="2"/>
      <c r="DP664" s="2"/>
      <c r="DQ664" s="2"/>
      <c r="DR664" s="2"/>
      <c r="DS664" s="2"/>
      <c r="DT664" s="2"/>
      <c r="DU664" s="2"/>
      <c r="DV664" s="2"/>
      <c r="DW664" s="2"/>
      <c r="DX664" s="2"/>
      <c r="DY664" s="2"/>
      <c r="DZ664" s="2"/>
      <c r="EA664" s="2"/>
      <c r="EB664" s="2"/>
      <c r="EC664" s="2"/>
      <c r="ED664" s="2"/>
      <c r="EE664" s="2"/>
      <c r="EF664" s="2"/>
      <c r="EG664" s="2"/>
      <c r="EH664" s="2"/>
      <c r="EI664" s="2"/>
      <c r="EJ664" s="2"/>
      <c r="EK664" s="2"/>
      <c r="EL664" s="2"/>
      <c r="EM664" s="2"/>
      <c r="EN664" s="2"/>
      <c r="EO664" s="2"/>
      <c r="EP664" s="2"/>
      <c r="EQ664" s="2"/>
      <c r="ER664" s="2"/>
      <c r="ES664" s="2"/>
      <c r="ET664" s="2"/>
      <c r="EU664" s="2"/>
      <c r="EV664" s="2"/>
      <c r="EW664" s="2"/>
      <c r="EX664" s="2"/>
      <c r="EY664" s="2"/>
      <c r="EZ664" s="2"/>
      <c r="FA664" s="2"/>
      <c r="FB664" s="2"/>
      <c r="FC664" s="2"/>
      <c r="FD664" s="2"/>
      <c r="FE664" s="2"/>
      <c r="FF664" s="2"/>
      <c r="FG664" s="2"/>
      <c r="FH664" s="2"/>
      <c r="FI664" s="2"/>
      <c r="FJ664" s="2"/>
      <c r="FK664" s="2"/>
      <c r="FL664" s="2"/>
      <c r="FM664" s="2"/>
      <c r="FN664" s="2"/>
      <c r="FO664" s="2"/>
      <c r="FP664" s="2"/>
      <c r="FQ664" s="2"/>
      <c r="FR664" s="2"/>
      <c r="FS664" s="2"/>
      <c r="FT664" s="2"/>
      <c r="FU664" s="2"/>
      <c r="FV664" s="2"/>
      <c r="FW664" s="2"/>
      <c r="FX664" s="2"/>
      <c r="FY664" s="2"/>
      <c r="FZ664" s="2"/>
      <c r="GA664" s="2"/>
      <c r="GB664" s="2"/>
      <c r="GC664" s="2"/>
      <c r="GD664" s="2"/>
      <c r="GE664" s="2"/>
      <c r="GF664" s="2"/>
      <c r="GG664" s="2"/>
      <c r="GH664" s="2"/>
      <c r="GI664" s="2"/>
      <c r="GJ664" s="2"/>
      <c r="GK664" s="2"/>
      <c r="GL664" s="2"/>
      <c r="GM664" s="2"/>
      <c r="GN664" s="2"/>
      <c r="GO664" s="2"/>
      <c r="GP664" s="2"/>
      <c r="GQ664" s="2"/>
      <c r="GR664" s="2"/>
      <c r="GS664" s="2"/>
      <c r="GT664" s="2"/>
      <c r="GU664" s="2"/>
      <c r="GV664" s="2"/>
      <c r="GW664" s="2"/>
      <c r="GX664" s="2"/>
      <c r="GY664" s="2"/>
      <c r="GZ664" s="2"/>
      <c r="HA664" s="2"/>
      <c r="HB664" s="2"/>
      <c r="HC664" s="2"/>
      <c r="HD664" s="2"/>
      <c r="HE664" s="2"/>
      <c r="HF664" s="2"/>
      <c r="HG664" s="2"/>
      <c r="HH664" s="2"/>
      <c r="HI664" s="2"/>
      <c r="HJ664" s="2"/>
      <c r="HK664" s="2"/>
      <c r="HL664" s="2"/>
      <c r="HM664" s="2"/>
      <c r="HN664" s="2"/>
      <c r="HO664" s="2"/>
      <c r="HP664" s="2"/>
      <c r="HQ664" s="2"/>
      <c r="HR664" s="2"/>
      <c r="HS664" s="2"/>
      <c r="HT664" s="2"/>
      <c r="HU664" s="2"/>
      <c r="HV664" s="2"/>
      <c r="HW664" s="2"/>
      <c r="HX664" s="2"/>
      <c r="HY664" s="2"/>
      <c r="HZ664" s="2"/>
      <c r="IA664" s="2"/>
      <c r="IB664" s="2"/>
      <c r="IC664" s="2"/>
      <c r="ID664" s="2"/>
      <c r="IE664" s="2"/>
      <c r="IF664" s="2"/>
      <c r="IG664" s="2"/>
      <c r="IH664" s="2"/>
      <c r="II664" s="2"/>
      <c r="IJ664" s="2"/>
      <c r="IK664" s="2"/>
      <c r="IL664" s="2"/>
      <c r="IM664" s="2"/>
      <c r="IN664" s="2"/>
      <c r="IO664" s="2"/>
      <c r="IP664" s="2"/>
      <c r="IQ664" s="2"/>
      <c r="IR664" s="2"/>
      <c r="IS664" s="2"/>
      <c r="IT664" s="2"/>
      <c r="IU664" s="2"/>
      <c r="IV664" s="2"/>
    </row>
    <row r="665" spans="1:256" ht="45" customHeight="1" x14ac:dyDescent="0.5">
      <c r="B665" s="23"/>
      <c r="C665" s="428" t="s">
        <v>789</v>
      </c>
      <c r="D665" s="429" t="s">
        <v>790</v>
      </c>
      <c r="E665" s="428"/>
      <c r="F665" s="429" t="s">
        <v>790</v>
      </c>
      <c r="G665" s="169"/>
      <c r="H665" s="75"/>
      <c r="I665" s="75">
        <v>900</v>
      </c>
      <c r="J665" s="75">
        <v>0</v>
      </c>
      <c r="K665" s="75"/>
      <c r="L665" s="75"/>
      <c r="M665" s="75"/>
      <c r="N665" s="75"/>
      <c r="O665" s="75"/>
      <c r="P665" s="75">
        <v>0</v>
      </c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  <c r="BC665" s="2"/>
      <c r="BD665" s="2"/>
      <c r="BE665" s="2"/>
      <c r="BF665" s="2"/>
      <c r="BG665" s="2"/>
      <c r="BH665" s="2"/>
      <c r="BI665" s="2"/>
      <c r="BJ665" s="2"/>
      <c r="BK665" s="2"/>
      <c r="BL665" s="2"/>
      <c r="BM665" s="2"/>
      <c r="BN665" s="2"/>
      <c r="BO665" s="2"/>
      <c r="BP665" s="2"/>
      <c r="BQ665" s="2"/>
      <c r="BR665" s="2"/>
      <c r="BS665" s="2"/>
      <c r="BT665" s="2"/>
      <c r="BU665" s="2"/>
      <c r="BV665" s="2"/>
      <c r="BW665" s="2"/>
      <c r="BX665" s="2"/>
      <c r="BY665" s="2"/>
      <c r="BZ665" s="2"/>
      <c r="CA665" s="2"/>
      <c r="CB665" s="2"/>
      <c r="CC665" s="2"/>
      <c r="CD665" s="2"/>
      <c r="CE665" s="2"/>
      <c r="CF665" s="2"/>
      <c r="CG665" s="2"/>
      <c r="CH665" s="2"/>
      <c r="CI665" s="2"/>
      <c r="CJ665" s="2"/>
      <c r="CK665" s="2"/>
      <c r="CL665" s="2"/>
      <c r="CM665" s="2"/>
      <c r="CN665" s="2"/>
      <c r="CO665" s="2"/>
      <c r="CP665" s="2"/>
      <c r="CQ665" s="2"/>
      <c r="CR665" s="2"/>
      <c r="CS665" s="2"/>
      <c r="CT665" s="2"/>
      <c r="CU665" s="2"/>
      <c r="CV665" s="2"/>
      <c r="CW665" s="2"/>
      <c r="CX665" s="2"/>
      <c r="CY665" s="2"/>
      <c r="CZ665" s="2"/>
      <c r="DA665" s="2"/>
      <c r="DB665" s="2"/>
      <c r="DC665" s="2"/>
      <c r="DD665" s="2"/>
      <c r="DE665" s="2"/>
      <c r="DF665" s="2"/>
      <c r="DG665" s="2"/>
      <c r="DH665" s="2"/>
      <c r="DI665" s="2"/>
      <c r="DJ665" s="2"/>
      <c r="DK665" s="2"/>
      <c r="DL665" s="2"/>
      <c r="DM665" s="2"/>
      <c r="DN665" s="2"/>
      <c r="DO665" s="2"/>
      <c r="DP665" s="2"/>
      <c r="DQ665" s="2"/>
      <c r="DR665" s="2"/>
      <c r="DS665" s="2"/>
      <c r="DT665" s="2"/>
      <c r="DU665" s="2"/>
      <c r="DV665" s="2"/>
      <c r="DW665" s="2"/>
      <c r="DX665" s="2"/>
      <c r="DY665" s="2"/>
      <c r="DZ665" s="2"/>
      <c r="EA665" s="2"/>
      <c r="EB665" s="2"/>
      <c r="EC665" s="2"/>
      <c r="ED665" s="2"/>
      <c r="EE665" s="2"/>
      <c r="EF665" s="2"/>
      <c r="EG665" s="2"/>
      <c r="EH665" s="2"/>
      <c r="EI665" s="2"/>
      <c r="EJ665" s="2"/>
      <c r="EK665" s="2"/>
      <c r="EL665" s="2"/>
      <c r="EM665" s="2"/>
      <c r="EN665" s="2"/>
      <c r="EO665" s="2"/>
      <c r="EP665" s="2"/>
      <c r="EQ665" s="2"/>
      <c r="ER665" s="2"/>
      <c r="ES665" s="2"/>
      <c r="ET665" s="2"/>
      <c r="EU665" s="2"/>
      <c r="EV665" s="2"/>
      <c r="EW665" s="2"/>
      <c r="EX665" s="2"/>
      <c r="EY665" s="2"/>
      <c r="EZ665" s="2"/>
      <c r="FA665" s="2"/>
      <c r="FB665" s="2"/>
      <c r="FC665" s="2"/>
      <c r="FD665" s="2"/>
      <c r="FE665" s="2"/>
      <c r="FF665" s="2"/>
      <c r="FG665" s="2"/>
      <c r="FH665" s="2"/>
      <c r="FI665" s="2"/>
      <c r="FJ665" s="2"/>
      <c r="FK665" s="2"/>
      <c r="FL665" s="2"/>
      <c r="FM665" s="2"/>
      <c r="FN665" s="2"/>
      <c r="FO665" s="2"/>
      <c r="FP665" s="2"/>
      <c r="FQ665" s="2"/>
      <c r="FR665" s="2"/>
      <c r="FS665" s="2"/>
      <c r="FT665" s="2"/>
      <c r="FU665" s="2"/>
      <c r="FV665" s="2"/>
      <c r="FW665" s="2"/>
      <c r="FX665" s="2"/>
      <c r="FY665" s="2"/>
      <c r="FZ665" s="2"/>
      <c r="GA665" s="2"/>
      <c r="GB665" s="2"/>
      <c r="GC665" s="2"/>
      <c r="GD665" s="2"/>
      <c r="GE665" s="2"/>
      <c r="GF665" s="2"/>
      <c r="GG665" s="2"/>
      <c r="GH665" s="2"/>
      <c r="GI665" s="2"/>
      <c r="GJ665" s="2"/>
      <c r="GK665" s="2"/>
      <c r="GL665" s="2"/>
      <c r="GM665" s="2"/>
      <c r="GN665" s="2"/>
      <c r="GO665" s="2"/>
      <c r="GP665" s="2"/>
      <c r="GQ665" s="2"/>
      <c r="GR665" s="2"/>
      <c r="GS665" s="2"/>
      <c r="GT665" s="2"/>
      <c r="GU665" s="2"/>
      <c r="GV665" s="2"/>
      <c r="GW665" s="2"/>
      <c r="GX665" s="2"/>
      <c r="GY665" s="2"/>
      <c r="GZ665" s="2"/>
      <c r="HA665" s="2"/>
      <c r="HB665" s="2"/>
      <c r="HC665" s="2"/>
      <c r="HD665" s="2"/>
      <c r="HE665" s="2"/>
      <c r="HF665" s="2"/>
      <c r="HG665" s="2"/>
      <c r="HH665" s="2"/>
      <c r="HI665" s="2"/>
      <c r="HJ665" s="2"/>
      <c r="HK665" s="2"/>
      <c r="HL665" s="2"/>
      <c r="HM665" s="2"/>
      <c r="HN665" s="2"/>
      <c r="HO665" s="2"/>
      <c r="HP665" s="2"/>
      <c r="HQ665" s="2"/>
      <c r="HR665" s="2"/>
      <c r="HS665" s="2"/>
      <c r="HT665" s="2"/>
      <c r="HU665" s="2"/>
      <c r="HV665" s="2"/>
      <c r="HW665" s="2"/>
      <c r="HX665" s="2"/>
      <c r="HY665" s="2"/>
      <c r="HZ665" s="2"/>
      <c r="IA665" s="2"/>
      <c r="IB665" s="2"/>
      <c r="IC665" s="2"/>
      <c r="ID665" s="2"/>
      <c r="IE665" s="2"/>
      <c r="IF665" s="2"/>
      <c r="IG665" s="2"/>
      <c r="IH665" s="2"/>
      <c r="II665" s="2"/>
      <c r="IJ665" s="2"/>
      <c r="IK665" s="2"/>
      <c r="IL665" s="2"/>
      <c r="IM665" s="2"/>
      <c r="IN665" s="2"/>
      <c r="IO665" s="2"/>
      <c r="IP665" s="2"/>
      <c r="IQ665" s="2"/>
      <c r="IR665" s="2"/>
      <c r="IS665" s="2"/>
      <c r="IT665" s="2"/>
      <c r="IU665" s="2"/>
      <c r="IV665" s="2"/>
    </row>
    <row r="666" spans="1:256" ht="45" customHeight="1" x14ac:dyDescent="0.5">
      <c r="B666" s="23"/>
      <c r="C666" s="423" t="s">
        <v>791</v>
      </c>
      <c r="D666" s="424" t="s">
        <v>191</v>
      </c>
      <c r="E666" s="423"/>
      <c r="F666" s="424"/>
      <c r="G666" s="425"/>
      <c r="H666" s="426"/>
      <c r="I666" s="426">
        <f>I667</f>
        <v>8000</v>
      </c>
      <c r="J666" s="426">
        <f>J667</f>
        <v>0</v>
      </c>
      <c r="K666" s="426">
        <f>K667</f>
        <v>0</v>
      </c>
      <c r="L666" s="426"/>
      <c r="M666" s="426">
        <f>M667</f>
        <v>0</v>
      </c>
      <c r="N666" s="427"/>
      <c r="O666" s="427"/>
      <c r="P666" s="426">
        <f>P667</f>
        <v>0</v>
      </c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A666" s="2"/>
      <c r="BB666" s="2"/>
      <c r="BC666" s="2"/>
      <c r="BD666" s="2"/>
      <c r="BE666" s="2"/>
      <c r="BF666" s="2"/>
      <c r="BG666" s="2"/>
      <c r="BH666" s="2"/>
      <c r="BI666" s="2"/>
      <c r="BJ666" s="2"/>
      <c r="BK666" s="2"/>
      <c r="BL666" s="2"/>
      <c r="BM666" s="2"/>
      <c r="BN666" s="2"/>
      <c r="BO666" s="2"/>
      <c r="BP666" s="2"/>
      <c r="BQ666" s="2"/>
      <c r="BR666" s="2"/>
      <c r="BS666" s="2"/>
      <c r="BT666" s="2"/>
      <c r="BU666" s="2"/>
      <c r="BV666" s="2"/>
      <c r="BW666" s="2"/>
      <c r="BX666" s="2"/>
      <c r="BY666" s="2"/>
      <c r="BZ666" s="2"/>
      <c r="CA666" s="2"/>
      <c r="CB666" s="2"/>
      <c r="CC666" s="2"/>
      <c r="CD666" s="2"/>
      <c r="CE666" s="2"/>
      <c r="CF666" s="2"/>
      <c r="CG666" s="2"/>
      <c r="CH666" s="2"/>
      <c r="CI666" s="2"/>
      <c r="CJ666" s="2"/>
      <c r="CK666" s="2"/>
      <c r="CL666" s="2"/>
      <c r="CM666" s="2"/>
      <c r="CN666" s="2"/>
      <c r="CO666" s="2"/>
      <c r="CP666" s="2"/>
      <c r="CQ666" s="2"/>
      <c r="CR666" s="2"/>
      <c r="CS666" s="2"/>
      <c r="CT666" s="2"/>
      <c r="CU666" s="2"/>
      <c r="CV666" s="2"/>
      <c r="CW666" s="2"/>
      <c r="CX666" s="2"/>
      <c r="CY666" s="2"/>
      <c r="CZ666" s="2"/>
      <c r="DA666" s="2"/>
      <c r="DB666" s="2"/>
      <c r="DC666" s="2"/>
      <c r="DD666" s="2"/>
      <c r="DE666" s="2"/>
      <c r="DF666" s="2"/>
      <c r="DG666" s="2"/>
      <c r="DH666" s="2"/>
      <c r="DI666" s="2"/>
      <c r="DJ666" s="2"/>
      <c r="DK666" s="2"/>
      <c r="DL666" s="2"/>
      <c r="DM666" s="2"/>
      <c r="DN666" s="2"/>
      <c r="DO666" s="2"/>
      <c r="DP666" s="2"/>
      <c r="DQ666" s="2"/>
      <c r="DR666" s="2"/>
      <c r="DS666" s="2"/>
      <c r="DT666" s="2"/>
      <c r="DU666" s="2"/>
      <c r="DV666" s="2"/>
      <c r="DW666" s="2"/>
      <c r="DX666" s="2"/>
      <c r="DY666" s="2"/>
      <c r="DZ666" s="2"/>
      <c r="EA666" s="2"/>
      <c r="EB666" s="2"/>
      <c r="EC666" s="2"/>
      <c r="ED666" s="2"/>
      <c r="EE666" s="2"/>
      <c r="EF666" s="2"/>
      <c r="EG666" s="2"/>
      <c r="EH666" s="2"/>
      <c r="EI666" s="2"/>
      <c r="EJ666" s="2"/>
      <c r="EK666" s="2"/>
      <c r="EL666" s="2"/>
      <c r="EM666" s="2"/>
      <c r="EN666" s="2"/>
      <c r="EO666" s="2"/>
      <c r="EP666" s="2"/>
      <c r="EQ666" s="2"/>
      <c r="ER666" s="2"/>
      <c r="ES666" s="2"/>
      <c r="ET666" s="2"/>
      <c r="EU666" s="2"/>
      <c r="EV666" s="2"/>
      <c r="EW666" s="2"/>
      <c r="EX666" s="2"/>
      <c r="EY666" s="2"/>
      <c r="EZ666" s="2"/>
      <c r="FA666" s="2"/>
      <c r="FB666" s="2"/>
      <c r="FC666" s="2"/>
      <c r="FD666" s="2"/>
      <c r="FE666" s="2"/>
      <c r="FF666" s="2"/>
      <c r="FG666" s="2"/>
      <c r="FH666" s="2"/>
      <c r="FI666" s="2"/>
      <c r="FJ666" s="2"/>
      <c r="FK666" s="2"/>
      <c r="FL666" s="2"/>
      <c r="FM666" s="2"/>
      <c r="FN666" s="2"/>
      <c r="FO666" s="2"/>
      <c r="FP666" s="2"/>
      <c r="FQ666" s="2"/>
      <c r="FR666" s="2"/>
      <c r="FS666" s="2"/>
      <c r="FT666" s="2"/>
      <c r="FU666" s="2"/>
      <c r="FV666" s="2"/>
      <c r="FW666" s="2"/>
      <c r="FX666" s="2"/>
      <c r="FY666" s="2"/>
      <c r="FZ666" s="2"/>
      <c r="GA666" s="2"/>
      <c r="GB666" s="2"/>
      <c r="GC666" s="2"/>
      <c r="GD666" s="2"/>
      <c r="GE666" s="2"/>
      <c r="GF666" s="2"/>
      <c r="GG666" s="2"/>
      <c r="GH666" s="2"/>
      <c r="GI666" s="2"/>
      <c r="GJ666" s="2"/>
      <c r="GK666" s="2"/>
      <c r="GL666" s="2"/>
      <c r="GM666" s="2"/>
      <c r="GN666" s="2"/>
      <c r="GO666" s="2"/>
      <c r="GP666" s="2"/>
      <c r="GQ666" s="2"/>
      <c r="GR666" s="2"/>
      <c r="GS666" s="2"/>
      <c r="GT666" s="2"/>
      <c r="GU666" s="2"/>
      <c r="GV666" s="2"/>
      <c r="GW666" s="2"/>
      <c r="GX666" s="2"/>
      <c r="GY666" s="2"/>
      <c r="GZ666" s="2"/>
      <c r="HA666" s="2"/>
      <c r="HB666" s="2"/>
      <c r="HC666" s="2"/>
      <c r="HD666" s="2"/>
      <c r="HE666" s="2"/>
      <c r="HF666" s="2"/>
      <c r="HG666" s="2"/>
      <c r="HH666" s="2"/>
      <c r="HI666" s="2"/>
      <c r="HJ666" s="2"/>
      <c r="HK666" s="2"/>
      <c r="HL666" s="2"/>
      <c r="HM666" s="2"/>
      <c r="HN666" s="2"/>
      <c r="HO666" s="2"/>
      <c r="HP666" s="2"/>
      <c r="HQ666" s="2"/>
      <c r="HR666" s="2"/>
      <c r="HS666" s="2"/>
      <c r="HT666" s="2"/>
      <c r="HU666" s="2"/>
      <c r="HV666" s="2"/>
      <c r="HW666" s="2"/>
      <c r="HX666" s="2"/>
      <c r="HY666" s="2"/>
      <c r="HZ666" s="2"/>
      <c r="IA666" s="2"/>
      <c r="IB666" s="2"/>
      <c r="IC666" s="2"/>
      <c r="ID666" s="2"/>
      <c r="IE666" s="2"/>
      <c r="IF666" s="2"/>
      <c r="IG666" s="2"/>
      <c r="IH666" s="2"/>
      <c r="II666" s="2"/>
      <c r="IJ666" s="2"/>
      <c r="IK666" s="2"/>
      <c r="IL666" s="2"/>
      <c r="IM666" s="2"/>
      <c r="IN666" s="2"/>
      <c r="IO666" s="2"/>
      <c r="IP666" s="2"/>
      <c r="IQ666" s="2"/>
      <c r="IR666" s="2"/>
      <c r="IS666" s="2"/>
      <c r="IT666" s="2"/>
      <c r="IU666" s="2"/>
      <c r="IV666" s="2"/>
    </row>
    <row r="667" spans="1:256" ht="45" customHeight="1" x14ac:dyDescent="0.5">
      <c r="B667" s="23"/>
      <c r="C667" s="428" t="s">
        <v>792</v>
      </c>
      <c r="D667" s="429" t="s">
        <v>217</v>
      </c>
      <c r="E667" s="428"/>
      <c r="F667" s="429" t="s">
        <v>217</v>
      </c>
      <c r="G667" s="169"/>
      <c r="H667" s="75"/>
      <c r="I667" s="75">
        <v>8000</v>
      </c>
      <c r="J667" s="75"/>
      <c r="K667" s="75"/>
      <c r="L667" s="75"/>
      <c r="M667" s="75"/>
      <c r="N667" s="75"/>
      <c r="O667" s="75"/>
      <c r="P667" s="75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  <c r="BB667" s="2"/>
      <c r="BC667" s="2"/>
      <c r="BD667" s="2"/>
      <c r="BE667" s="2"/>
      <c r="BF667" s="2"/>
      <c r="BG667" s="2"/>
      <c r="BH667" s="2"/>
      <c r="BI667" s="2"/>
      <c r="BJ667" s="2"/>
      <c r="BK667" s="2"/>
      <c r="BL667" s="2"/>
      <c r="BM667" s="2"/>
      <c r="BN667" s="2"/>
      <c r="BO667" s="2"/>
      <c r="BP667" s="2"/>
      <c r="BQ667" s="2"/>
      <c r="BR667" s="2"/>
      <c r="BS667" s="2"/>
      <c r="BT667" s="2"/>
      <c r="BU667" s="2"/>
      <c r="BV667" s="2"/>
      <c r="BW667" s="2"/>
      <c r="BX667" s="2"/>
      <c r="BY667" s="2"/>
      <c r="BZ667" s="2"/>
      <c r="CA667" s="2"/>
      <c r="CB667" s="2"/>
      <c r="CC667" s="2"/>
      <c r="CD667" s="2"/>
      <c r="CE667" s="2"/>
      <c r="CF667" s="2"/>
      <c r="CG667" s="2"/>
      <c r="CH667" s="2"/>
      <c r="CI667" s="2"/>
      <c r="CJ667" s="2"/>
      <c r="CK667" s="2"/>
      <c r="CL667" s="2"/>
      <c r="CM667" s="2"/>
      <c r="CN667" s="2"/>
      <c r="CO667" s="2"/>
      <c r="CP667" s="2"/>
      <c r="CQ667" s="2"/>
      <c r="CR667" s="2"/>
      <c r="CS667" s="2"/>
      <c r="CT667" s="2"/>
      <c r="CU667" s="2"/>
      <c r="CV667" s="2"/>
      <c r="CW667" s="2"/>
      <c r="CX667" s="2"/>
      <c r="CY667" s="2"/>
      <c r="CZ667" s="2"/>
      <c r="DA667" s="2"/>
      <c r="DB667" s="2"/>
      <c r="DC667" s="2"/>
      <c r="DD667" s="2"/>
      <c r="DE667" s="2"/>
      <c r="DF667" s="2"/>
      <c r="DG667" s="2"/>
      <c r="DH667" s="2"/>
      <c r="DI667" s="2"/>
      <c r="DJ667" s="2"/>
      <c r="DK667" s="2"/>
      <c r="DL667" s="2"/>
      <c r="DM667" s="2"/>
      <c r="DN667" s="2"/>
      <c r="DO667" s="2"/>
      <c r="DP667" s="2"/>
      <c r="DQ667" s="2"/>
      <c r="DR667" s="2"/>
      <c r="DS667" s="2"/>
      <c r="DT667" s="2"/>
      <c r="DU667" s="2"/>
      <c r="DV667" s="2"/>
      <c r="DW667" s="2"/>
      <c r="DX667" s="2"/>
      <c r="DY667" s="2"/>
      <c r="DZ667" s="2"/>
      <c r="EA667" s="2"/>
      <c r="EB667" s="2"/>
      <c r="EC667" s="2"/>
      <c r="ED667" s="2"/>
      <c r="EE667" s="2"/>
      <c r="EF667" s="2"/>
      <c r="EG667" s="2"/>
      <c r="EH667" s="2"/>
      <c r="EI667" s="2"/>
      <c r="EJ667" s="2"/>
      <c r="EK667" s="2"/>
      <c r="EL667" s="2"/>
      <c r="EM667" s="2"/>
      <c r="EN667" s="2"/>
      <c r="EO667" s="2"/>
      <c r="EP667" s="2"/>
      <c r="EQ667" s="2"/>
      <c r="ER667" s="2"/>
      <c r="ES667" s="2"/>
      <c r="ET667" s="2"/>
      <c r="EU667" s="2"/>
      <c r="EV667" s="2"/>
      <c r="EW667" s="2"/>
      <c r="EX667" s="2"/>
      <c r="EY667" s="2"/>
      <c r="EZ667" s="2"/>
      <c r="FA667" s="2"/>
      <c r="FB667" s="2"/>
      <c r="FC667" s="2"/>
      <c r="FD667" s="2"/>
      <c r="FE667" s="2"/>
      <c r="FF667" s="2"/>
      <c r="FG667" s="2"/>
      <c r="FH667" s="2"/>
      <c r="FI667" s="2"/>
      <c r="FJ667" s="2"/>
      <c r="FK667" s="2"/>
      <c r="FL667" s="2"/>
      <c r="FM667" s="2"/>
      <c r="FN667" s="2"/>
      <c r="FO667" s="2"/>
      <c r="FP667" s="2"/>
      <c r="FQ667" s="2"/>
      <c r="FR667" s="2"/>
      <c r="FS667" s="2"/>
      <c r="FT667" s="2"/>
      <c r="FU667" s="2"/>
      <c r="FV667" s="2"/>
      <c r="FW667" s="2"/>
      <c r="FX667" s="2"/>
      <c r="FY667" s="2"/>
      <c r="FZ667" s="2"/>
      <c r="GA667" s="2"/>
      <c r="GB667" s="2"/>
      <c r="GC667" s="2"/>
      <c r="GD667" s="2"/>
      <c r="GE667" s="2"/>
      <c r="GF667" s="2"/>
      <c r="GG667" s="2"/>
      <c r="GH667" s="2"/>
      <c r="GI667" s="2"/>
      <c r="GJ667" s="2"/>
      <c r="GK667" s="2"/>
      <c r="GL667" s="2"/>
      <c r="GM667" s="2"/>
      <c r="GN667" s="2"/>
      <c r="GO667" s="2"/>
      <c r="GP667" s="2"/>
      <c r="GQ667" s="2"/>
      <c r="GR667" s="2"/>
      <c r="GS667" s="2"/>
      <c r="GT667" s="2"/>
      <c r="GU667" s="2"/>
      <c r="GV667" s="2"/>
      <c r="GW667" s="2"/>
      <c r="GX667" s="2"/>
      <c r="GY667" s="2"/>
      <c r="GZ667" s="2"/>
      <c r="HA667" s="2"/>
      <c r="HB667" s="2"/>
      <c r="HC667" s="2"/>
      <c r="HD667" s="2"/>
      <c r="HE667" s="2"/>
      <c r="HF667" s="2"/>
      <c r="HG667" s="2"/>
      <c r="HH667" s="2"/>
      <c r="HI667" s="2"/>
      <c r="HJ667" s="2"/>
      <c r="HK667" s="2"/>
      <c r="HL667" s="2"/>
      <c r="HM667" s="2"/>
      <c r="HN667" s="2"/>
      <c r="HO667" s="2"/>
      <c r="HP667" s="2"/>
      <c r="HQ667" s="2"/>
      <c r="HR667" s="2"/>
      <c r="HS667" s="2"/>
      <c r="HT667" s="2"/>
      <c r="HU667" s="2"/>
      <c r="HV667" s="2"/>
      <c r="HW667" s="2"/>
      <c r="HX667" s="2"/>
      <c r="HY667" s="2"/>
      <c r="HZ667" s="2"/>
      <c r="IA667" s="2"/>
      <c r="IB667" s="2"/>
      <c r="IC667" s="2"/>
      <c r="ID667" s="2"/>
      <c r="IE667" s="2"/>
      <c r="IF667" s="2"/>
      <c r="IG667" s="2"/>
      <c r="IH667" s="2"/>
      <c r="II667" s="2"/>
      <c r="IJ667" s="2"/>
      <c r="IK667" s="2"/>
      <c r="IL667" s="2"/>
      <c r="IM667" s="2"/>
      <c r="IN667" s="2"/>
      <c r="IO667" s="2"/>
      <c r="IP667" s="2"/>
      <c r="IQ667" s="2"/>
      <c r="IR667" s="2"/>
      <c r="IS667" s="2"/>
      <c r="IT667" s="2"/>
      <c r="IU667" s="2"/>
      <c r="IV667" s="2"/>
    </row>
    <row r="668" spans="1:256" ht="45" customHeight="1" x14ac:dyDescent="0.5">
      <c r="B668" s="23"/>
      <c r="C668" s="423" t="s">
        <v>793</v>
      </c>
      <c r="D668" s="424" t="s">
        <v>794</v>
      </c>
      <c r="E668" s="423"/>
      <c r="F668" s="424"/>
      <c r="G668" s="425"/>
      <c r="H668" s="426"/>
      <c r="I668" s="426">
        <f>I669</f>
        <v>2000</v>
      </c>
      <c r="J668" s="426">
        <f>J669</f>
        <v>28260</v>
      </c>
      <c r="K668" s="426">
        <f>K669</f>
        <v>0</v>
      </c>
      <c r="L668" s="426"/>
      <c r="M668" s="426">
        <f>M669</f>
        <v>0</v>
      </c>
      <c r="N668" s="427"/>
      <c r="O668" s="427"/>
      <c r="P668" s="426">
        <f>P669</f>
        <v>0</v>
      </c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  <c r="BC668" s="2"/>
      <c r="BD668" s="2"/>
      <c r="BE668" s="2"/>
      <c r="BF668" s="2"/>
      <c r="BG668" s="2"/>
      <c r="BH668" s="2"/>
      <c r="BI668" s="2"/>
      <c r="BJ668" s="2"/>
      <c r="BK668" s="2"/>
      <c r="BL668" s="2"/>
      <c r="BM668" s="2"/>
      <c r="BN668" s="2"/>
      <c r="BO668" s="2"/>
      <c r="BP668" s="2"/>
      <c r="BQ668" s="2"/>
      <c r="BR668" s="2"/>
      <c r="BS668" s="2"/>
      <c r="BT668" s="2"/>
      <c r="BU668" s="2"/>
      <c r="BV668" s="2"/>
      <c r="BW668" s="2"/>
      <c r="BX668" s="2"/>
      <c r="BY668" s="2"/>
      <c r="BZ668" s="2"/>
      <c r="CA668" s="2"/>
      <c r="CB668" s="2"/>
      <c r="CC668" s="2"/>
      <c r="CD668" s="2"/>
      <c r="CE668" s="2"/>
      <c r="CF668" s="2"/>
      <c r="CG668" s="2"/>
      <c r="CH668" s="2"/>
      <c r="CI668" s="2"/>
      <c r="CJ668" s="2"/>
      <c r="CK668" s="2"/>
      <c r="CL668" s="2"/>
      <c r="CM668" s="2"/>
      <c r="CN668" s="2"/>
      <c r="CO668" s="2"/>
      <c r="CP668" s="2"/>
      <c r="CQ668" s="2"/>
      <c r="CR668" s="2"/>
      <c r="CS668" s="2"/>
      <c r="CT668" s="2"/>
      <c r="CU668" s="2"/>
      <c r="CV668" s="2"/>
      <c r="CW668" s="2"/>
      <c r="CX668" s="2"/>
      <c r="CY668" s="2"/>
      <c r="CZ668" s="2"/>
      <c r="DA668" s="2"/>
      <c r="DB668" s="2"/>
      <c r="DC668" s="2"/>
      <c r="DD668" s="2"/>
      <c r="DE668" s="2"/>
      <c r="DF668" s="2"/>
      <c r="DG668" s="2"/>
      <c r="DH668" s="2"/>
      <c r="DI668" s="2"/>
      <c r="DJ668" s="2"/>
      <c r="DK668" s="2"/>
      <c r="DL668" s="2"/>
      <c r="DM668" s="2"/>
      <c r="DN668" s="2"/>
      <c r="DO668" s="2"/>
      <c r="DP668" s="2"/>
      <c r="DQ668" s="2"/>
      <c r="DR668" s="2"/>
      <c r="DS668" s="2"/>
      <c r="DT668" s="2"/>
      <c r="DU668" s="2"/>
      <c r="DV668" s="2"/>
      <c r="DW668" s="2"/>
      <c r="DX668" s="2"/>
      <c r="DY668" s="2"/>
      <c r="DZ668" s="2"/>
      <c r="EA668" s="2"/>
      <c r="EB668" s="2"/>
      <c r="EC668" s="2"/>
      <c r="ED668" s="2"/>
      <c r="EE668" s="2"/>
      <c r="EF668" s="2"/>
      <c r="EG668" s="2"/>
      <c r="EH668" s="2"/>
      <c r="EI668" s="2"/>
      <c r="EJ668" s="2"/>
      <c r="EK668" s="2"/>
      <c r="EL668" s="2"/>
      <c r="EM668" s="2"/>
      <c r="EN668" s="2"/>
      <c r="EO668" s="2"/>
      <c r="EP668" s="2"/>
      <c r="EQ668" s="2"/>
      <c r="ER668" s="2"/>
      <c r="ES668" s="2"/>
      <c r="ET668" s="2"/>
      <c r="EU668" s="2"/>
      <c r="EV668" s="2"/>
      <c r="EW668" s="2"/>
      <c r="EX668" s="2"/>
      <c r="EY668" s="2"/>
      <c r="EZ668" s="2"/>
      <c r="FA668" s="2"/>
      <c r="FB668" s="2"/>
      <c r="FC668" s="2"/>
      <c r="FD668" s="2"/>
      <c r="FE668" s="2"/>
      <c r="FF668" s="2"/>
      <c r="FG668" s="2"/>
      <c r="FH668" s="2"/>
      <c r="FI668" s="2"/>
      <c r="FJ668" s="2"/>
      <c r="FK668" s="2"/>
      <c r="FL668" s="2"/>
      <c r="FM668" s="2"/>
      <c r="FN668" s="2"/>
      <c r="FO668" s="2"/>
      <c r="FP668" s="2"/>
      <c r="FQ668" s="2"/>
      <c r="FR668" s="2"/>
      <c r="FS668" s="2"/>
      <c r="FT668" s="2"/>
      <c r="FU668" s="2"/>
      <c r="FV668" s="2"/>
      <c r="FW668" s="2"/>
      <c r="FX668" s="2"/>
      <c r="FY668" s="2"/>
      <c r="FZ668" s="2"/>
      <c r="GA668" s="2"/>
      <c r="GB668" s="2"/>
      <c r="GC668" s="2"/>
      <c r="GD668" s="2"/>
      <c r="GE668" s="2"/>
      <c r="GF668" s="2"/>
      <c r="GG668" s="2"/>
      <c r="GH668" s="2"/>
      <c r="GI668" s="2"/>
      <c r="GJ668" s="2"/>
      <c r="GK668" s="2"/>
      <c r="GL668" s="2"/>
      <c r="GM668" s="2"/>
      <c r="GN668" s="2"/>
      <c r="GO668" s="2"/>
      <c r="GP668" s="2"/>
      <c r="GQ668" s="2"/>
      <c r="GR668" s="2"/>
      <c r="GS668" s="2"/>
      <c r="GT668" s="2"/>
      <c r="GU668" s="2"/>
      <c r="GV668" s="2"/>
      <c r="GW668" s="2"/>
      <c r="GX668" s="2"/>
      <c r="GY668" s="2"/>
      <c r="GZ668" s="2"/>
      <c r="HA668" s="2"/>
      <c r="HB668" s="2"/>
      <c r="HC668" s="2"/>
      <c r="HD668" s="2"/>
      <c r="HE668" s="2"/>
      <c r="HF668" s="2"/>
      <c r="HG668" s="2"/>
      <c r="HH668" s="2"/>
      <c r="HI668" s="2"/>
      <c r="HJ668" s="2"/>
      <c r="HK668" s="2"/>
      <c r="HL668" s="2"/>
      <c r="HM668" s="2"/>
      <c r="HN668" s="2"/>
      <c r="HO668" s="2"/>
      <c r="HP668" s="2"/>
      <c r="HQ668" s="2"/>
      <c r="HR668" s="2"/>
      <c r="HS668" s="2"/>
      <c r="HT668" s="2"/>
      <c r="HU668" s="2"/>
      <c r="HV668" s="2"/>
      <c r="HW668" s="2"/>
      <c r="HX668" s="2"/>
      <c r="HY668" s="2"/>
      <c r="HZ668" s="2"/>
      <c r="IA668" s="2"/>
      <c r="IB668" s="2"/>
      <c r="IC668" s="2"/>
      <c r="ID668" s="2"/>
      <c r="IE668" s="2"/>
      <c r="IF668" s="2"/>
      <c r="IG668" s="2"/>
      <c r="IH668" s="2"/>
      <c r="II668" s="2"/>
      <c r="IJ668" s="2"/>
      <c r="IK668" s="2"/>
      <c r="IL668" s="2"/>
      <c r="IM668" s="2"/>
      <c r="IN668" s="2"/>
      <c r="IO668" s="2"/>
      <c r="IP668" s="2"/>
      <c r="IQ668" s="2"/>
      <c r="IR668" s="2"/>
      <c r="IS668" s="2"/>
      <c r="IT668" s="2"/>
      <c r="IU668" s="2"/>
      <c r="IV668" s="2"/>
    </row>
    <row r="669" spans="1:256" ht="45" customHeight="1" x14ac:dyDescent="0.5">
      <c r="B669" s="23"/>
      <c r="C669" s="428" t="s">
        <v>795</v>
      </c>
      <c r="D669" s="429" t="s">
        <v>794</v>
      </c>
      <c r="E669" s="428"/>
      <c r="F669" s="429" t="s">
        <v>794</v>
      </c>
      <c r="G669" s="169"/>
      <c r="H669" s="75"/>
      <c r="I669" s="111">
        <f>SUM(I670:I674)</f>
        <v>2000</v>
      </c>
      <c r="J669" s="111">
        <f>SUM(J670:J674)</f>
        <v>28260</v>
      </c>
      <c r="K669" s="111">
        <f t="shared" ref="K669:P669" si="61">SUM(K670:K674)</f>
        <v>0</v>
      </c>
      <c r="L669" s="111">
        <f t="shared" si="61"/>
        <v>0</v>
      </c>
      <c r="M669" s="111">
        <f t="shared" si="61"/>
        <v>0</v>
      </c>
      <c r="N669" s="111">
        <f t="shared" si="61"/>
        <v>0</v>
      </c>
      <c r="O669" s="111">
        <f t="shared" si="61"/>
        <v>0</v>
      </c>
      <c r="P669" s="111">
        <f t="shared" si="61"/>
        <v>0</v>
      </c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  <c r="BC669" s="2"/>
      <c r="BD669" s="2"/>
      <c r="BE669" s="2"/>
      <c r="BF669" s="2"/>
      <c r="BG669" s="2"/>
      <c r="BH669" s="2"/>
      <c r="BI669" s="2"/>
      <c r="BJ669" s="2"/>
      <c r="BK669" s="2"/>
      <c r="BL669" s="2"/>
      <c r="BM669" s="2"/>
      <c r="BN669" s="2"/>
      <c r="BO669" s="2"/>
      <c r="BP669" s="2"/>
      <c r="BQ669" s="2"/>
      <c r="BR669" s="2"/>
      <c r="BS669" s="2"/>
      <c r="BT669" s="2"/>
      <c r="BU669" s="2"/>
      <c r="BV669" s="2"/>
      <c r="BW669" s="2"/>
      <c r="BX669" s="2"/>
      <c r="BY669" s="2"/>
      <c r="BZ669" s="2"/>
      <c r="CA669" s="2"/>
      <c r="CB669" s="2"/>
      <c r="CC669" s="2"/>
      <c r="CD669" s="2"/>
      <c r="CE669" s="2"/>
      <c r="CF669" s="2"/>
      <c r="CG669" s="2"/>
      <c r="CH669" s="2"/>
      <c r="CI669" s="2"/>
      <c r="CJ669" s="2"/>
      <c r="CK669" s="2"/>
      <c r="CL669" s="2"/>
      <c r="CM669" s="2"/>
      <c r="CN669" s="2"/>
      <c r="CO669" s="2"/>
      <c r="CP669" s="2"/>
      <c r="CQ669" s="2"/>
      <c r="CR669" s="2"/>
      <c r="CS669" s="2"/>
      <c r="CT669" s="2"/>
      <c r="CU669" s="2"/>
      <c r="CV669" s="2"/>
      <c r="CW669" s="2"/>
      <c r="CX669" s="2"/>
      <c r="CY669" s="2"/>
      <c r="CZ669" s="2"/>
      <c r="DA669" s="2"/>
      <c r="DB669" s="2"/>
      <c r="DC669" s="2"/>
      <c r="DD669" s="2"/>
      <c r="DE669" s="2"/>
      <c r="DF669" s="2"/>
      <c r="DG669" s="2"/>
      <c r="DH669" s="2"/>
      <c r="DI669" s="2"/>
      <c r="DJ669" s="2"/>
      <c r="DK669" s="2"/>
      <c r="DL669" s="2"/>
      <c r="DM669" s="2"/>
      <c r="DN669" s="2"/>
      <c r="DO669" s="2"/>
      <c r="DP669" s="2"/>
      <c r="DQ669" s="2"/>
      <c r="DR669" s="2"/>
      <c r="DS669" s="2"/>
      <c r="DT669" s="2"/>
      <c r="DU669" s="2"/>
      <c r="DV669" s="2"/>
      <c r="DW669" s="2"/>
      <c r="DX669" s="2"/>
      <c r="DY669" s="2"/>
      <c r="DZ669" s="2"/>
      <c r="EA669" s="2"/>
      <c r="EB669" s="2"/>
      <c r="EC669" s="2"/>
      <c r="ED669" s="2"/>
      <c r="EE669" s="2"/>
      <c r="EF669" s="2"/>
      <c r="EG669" s="2"/>
      <c r="EH669" s="2"/>
      <c r="EI669" s="2"/>
      <c r="EJ669" s="2"/>
      <c r="EK669" s="2"/>
      <c r="EL669" s="2"/>
      <c r="EM669" s="2"/>
      <c r="EN669" s="2"/>
      <c r="EO669" s="2"/>
      <c r="EP669" s="2"/>
      <c r="EQ669" s="2"/>
      <c r="ER669" s="2"/>
      <c r="ES669" s="2"/>
      <c r="ET669" s="2"/>
      <c r="EU669" s="2"/>
      <c r="EV669" s="2"/>
      <c r="EW669" s="2"/>
      <c r="EX669" s="2"/>
      <c r="EY669" s="2"/>
      <c r="EZ669" s="2"/>
      <c r="FA669" s="2"/>
      <c r="FB669" s="2"/>
      <c r="FC669" s="2"/>
      <c r="FD669" s="2"/>
      <c r="FE669" s="2"/>
      <c r="FF669" s="2"/>
      <c r="FG669" s="2"/>
      <c r="FH669" s="2"/>
      <c r="FI669" s="2"/>
      <c r="FJ669" s="2"/>
      <c r="FK669" s="2"/>
      <c r="FL669" s="2"/>
      <c r="FM669" s="2"/>
      <c r="FN669" s="2"/>
      <c r="FO669" s="2"/>
      <c r="FP669" s="2"/>
      <c r="FQ669" s="2"/>
      <c r="FR669" s="2"/>
      <c r="FS669" s="2"/>
      <c r="FT669" s="2"/>
      <c r="FU669" s="2"/>
      <c r="FV669" s="2"/>
      <c r="FW669" s="2"/>
      <c r="FX669" s="2"/>
      <c r="FY669" s="2"/>
      <c r="FZ669" s="2"/>
      <c r="GA669" s="2"/>
      <c r="GB669" s="2"/>
      <c r="GC669" s="2"/>
      <c r="GD669" s="2"/>
      <c r="GE669" s="2"/>
      <c r="GF669" s="2"/>
      <c r="GG669" s="2"/>
      <c r="GH669" s="2"/>
      <c r="GI669" s="2"/>
      <c r="GJ669" s="2"/>
      <c r="GK669" s="2"/>
      <c r="GL669" s="2"/>
      <c r="GM669" s="2"/>
      <c r="GN669" s="2"/>
      <c r="GO669" s="2"/>
      <c r="GP669" s="2"/>
      <c r="GQ669" s="2"/>
      <c r="GR669" s="2"/>
      <c r="GS669" s="2"/>
      <c r="GT669" s="2"/>
      <c r="GU669" s="2"/>
      <c r="GV669" s="2"/>
      <c r="GW669" s="2"/>
      <c r="GX669" s="2"/>
      <c r="GY669" s="2"/>
      <c r="GZ669" s="2"/>
      <c r="HA669" s="2"/>
      <c r="HB669" s="2"/>
      <c r="HC669" s="2"/>
      <c r="HD669" s="2"/>
      <c r="HE669" s="2"/>
      <c r="HF669" s="2"/>
      <c r="HG669" s="2"/>
      <c r="HH669" s="2"/>
      <c r="HI669" s="2"/>
      <c r="HJ669" s="2"/>
      <c r="HK669" s="2"/>
      <c r="HL669" s="2"/>
      <c r="HM669" s="2"/>
      <c r="HN669" s="2"/>
      <c r="HO669" s="2"/>
      <c r="HP669" s="2"/>
      <c r="HQ669" s="2"/>
      <c r="HR669" s="2"/>
      <c r="HS669" s="2"/>
      <c r="HT669" s="2"/>
      <c r="HU669" s="2"/>
      <c r="HV669" s="2"/>
      <c r="HW669" s="2"/>
      <c r="HX669" s="2"/>
      <c r="HY669" s="2"/>
      <c r="HZ669" s="2"/>
      <c r="IA669" s="2"/>
      <c r="IB669" s="2"/>
      <c r="IC669" s="2"/>
      <c r="ID669" s="2"/>
      <c r="IE669" s="2"/>
      <c r="IF669" s="2"/>
      <c r="IG669" s="2"/>
      <c r="IH669" s="2"/>
      <c r="II669" s="2"/>
      <c r="IJ669" s="2"/>
      <c r="IK669" s="2"/>
      <c r="IL669" s="2"/>
      <c r="IM669" s="2"/>
      <c r="IN669" s="2"/>
      <c r="IO669" s="2"/>
      <c r="IP669" s="2"/>
      <c r="IQ669" s="2"/>
      <c r="IR669" s="2"/>
      <c r="IS669" s="2"/>
      <c r="IT669" s="2"/>
      <c r="IU669" s="2"/>
      <c r="IV669" s="2"/>
    </row>
    <row r="670" spans="1:256" ht="45" customHeight="1" x14ac:dyDescent="0.5">
      <c r="B670" s="23"/>
      <c r="C670" s="428"/>
      <c r="D670" s="429"/>
      <c r="E670" s="428" t="s">
        <v>19</v>
      </c>
      <c r="F670" s="429" t="s">
        <v>796</v>
      </c>
      <c r="G670" s="169"/>
      <c r="H670" s="75"/>
      <c r="I670" s="75">
        <v>2000</v>
      </c>
      <c r="J670" s="75">
        <v>2000</v>
      </c>
      <c r="K670" s="75"/>
      <c r="L670" s="75"/>
      <c r="M670" s="75"/>
      <c r="N670" s="75"/>
      <c r="O670" s="75"/>
      <c r="P670" s="75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  <c r="BC670" s="2"/>
      <c r="BD670" s="2"/>
      <c r="BE670" s="2"/>
      <c r="BF670" s="2"/>
      <c r="BG670" s="2"/>
      <c r="BH670" s="2"/>
      <c r="BI670" s="2"/>
      <c r="BJ670" s="2"/>
      <c r="BK670" s="2"/>
      <c r="BL670" s="2"/>
      <c r="BM670" s="2"/>
      <c r="BN670" s="2"/>
      <c r="BO670" s="2"/>
      <c r="BP670" s="2"/>
      <c r="BQ670" s="2"/>
      <c r="BR670" s="2"/>
      <c r="BS670" s="2"/>
      <c r="BT670" s="2"/>
      <c r="BU670" s="2"/>
      <c r="BV670" s="2"/>
      <c r="BW670" s="2"/>
      <c r="BX670" s="2"/>
      <c r="BY670" s="2"/>
      <c r="BZ670" s="2"/>
      <c r="CA670" s="2"/>
      <c r="CB670" s="2"/>
      <c r="CC670" s="2"/>
      <c r="CD670" s="2"/>
      <c r="CE670" s="2"/>
      <c r="CF670" s="2"/>
      <c r="CG670" s="2"/>
      <c r="CH670" s="2"/>
      <c r="CI670" s="2"/>
      <c r="CJ670" s="2"/>
      <c r="CK670" s="2"/>
      <c r="CL670" s="2"/>
      <c r="CM670" s="2"/>
      <c r="CN670" s="2"/>
      <c r="CO670" s="2"/>
      <c r="CP670" s="2"/>
      <c r="CQ670" s="2"/>
      <c r="CR670" s="2"/>
      <c r="CS670" s="2"/>
      <c r="CT670" s="2"/>
      <c r="CU670" s="2"/>
      <c r="CV670" s="2"/>
      <c r="CW670" s="2"/>
      <c r="CX670" s="2"/>
      <c r="CY670" s="2"/>
      <c r="CZ670" s="2"/>
      <c r="DA670" s="2"/>
      <c r="DB670" s="2"/>
      <c r="DC670" s="2"/>
      <c r="DD670" s="2"/>
      <c r="DE670" s="2"/>
      <c r="DF670" s="2"/>
      <c r="DG670" s="2"/>
      <c r="DH670" s="2"/>
      <c r="DI670" s="2"/>
      <c r="DJ670" s="2"/>
      <c r="DK670" s="2"/>
      <c r="DL670" s="2"/>
      <c r="DM670" s="2"/>
      <c r="DN670" s="2"/>
      <c r="DO670" s="2"/>
      <c r="DP670" s="2"/>
      <c r="DQ670" s="2"/>
      <c r="DR670" s="2"/>
      <c r="DS670" s="2"/>
      <c r="DT670" s="2"/>
      <c r="DU670" s="2"/>
      <c r="DV670" s="2"/>
      <c r="DW670" s="2"/>
      <c r="DX670" s="2"/>
      <c r="DY670" s="2"/>
      <c r="DZ670" s="2"/>
      <c r="EA670" s="2"/>
      <c r="EB670" s="2"/>
      <c r="EC670" s="2"/>
      <c r="ED670" s="2"/>
      <c r="EE670" s="2"/>
      <c r="EF670" s="2"/>
      <c r="EG670" s="2"/>
      <c r="EH670" s="2"/>
      <c r="EI670" s="2"/>
      <c r="EJ670" s="2"/>
      <c r="EK670" s="2"/>
      <c r="EL670" s="2"/>
      <c r="EM670" s="2"/>
      <c r="EN670" s="2"/>
      <c r="EO670" s="2"/>
      <c r="EP670" s="2"/>
      <c r="EQ670" s="2"/>
      <c r="ER670" s="2"/>
      <c r="ES670" s="2"/>
      <c r="ET670" s="2"/>
      <c r="EU670" s="2"/>
      <c r="EV670" s="2"/>
      <c r="EW670" s="2"/>
      <c r="EX670" s="2"/>
      <c r="EY670" s="2"/>
      <c r="EZ670" s="2"/>
      <c r="FA670" s="2"/>
      <c r="FB670" s="2"/>
      <c r="FC670" s="2"/>
      <c r="FD670" s="2"/>
      <c r="FE670" s="2"/>
      <c r="FF670" s="2"/>
      <c r="FG670" s="2"/>
      <c r="FH670" s="2"/>
      <c r="FI670" s="2"/>
      <c r="FJ670" s="2"/>
      <c r="FK670" s="2"/>
      <c r="FL670" s="2"/>
      <c r="FM670" s="2"/>
      <c r="FN670" s="2"/>
      <c r="FO670" s="2"/>
      <c r="FP670" s="2"/>
      <c r="FQ670" s="2"/>
      <c r="FR670" s="2"/>
      <c r="FS670" s="2"/>
      <c r="FT670" s="2"/>
      <c r="FU670" s="2"/>
      <c r="FV670" s="2"/>
      <c r="FW670" s="2"/>
      <c r="FX670" s="2"/>
      <c r="FY670" s="2"/>
      <c r="FZ670" s="2"/>
      <c r="GA670" s="2"/>
      <c r="GB670" s="2"/>
      <c r="GC670" s="2"/>
      <c r="GD670" s="2"/>
      <c r="GE670" s="2"/>
      <c r="GF670" s="2"/>
      <c r="GG670" s="2"/>
      <c r="GH670" s="2"/>
      <c r="GI670" s="2"/>
      <c r="GJ670" s="2"/>
      <c r="GK670" s="2"/>
      <c r="GL670" s="2"/>
      <c r="GM670" s="2"/>
      <c r="GN670" s="2"/>
      <c r="GO670" s="2"/>
      <c r="GP670" s="2"/>
      <c r="GQ670" s="2"/>
      <c r="GR670" s="2"/>
      <c r="GS670" s="2"/>
      <c r="GT670" s="2"/>
      <c r="GU670" s="2"/>
      <c r="GV670" s="2"/>
      <c r="GW670" s="2"/>
      <c r="GX670" s="2"/>
      <c r="GY670" s="2"/>
      <c r="GZ670" s="2"/>
      <c r="HA670" s="2"/>
      <c r="HB670" s="2"/>
      <c r="HC670" s="2"/>
      <c r="HD670" s="2"/>
      <c r="HE670" s="2"/>
      <c r="HF670" s="2"/>
      <c r="HG670" s="2"/>
      <c r="HH670" s="2"/>
      <c r="HI670" s="2"/>
      <c r="HJ670" s="2"/>
      <c r="HK670" s="2"/>
      <c r="HL670" s="2"/>
      <c r="HM670" s="2"/>
      <c r="HN670" s="2"/>
      <c r="HO670" s="2"/>
      <c r="HP670" s="2"/>
      <c r="HQ670" s="2"/>
      <c r="HR670" s="2"/>
      <c r="HS670" s="2"/>
      <c r="HT670" s="2"/>
      <c r="HU670" s="2"/>
      <c r="HV670" s="2"/>
      <c r="HW670" s="2"/>
      <c r="HX670" s="2"/>
      <c r="HY670" s="2"/>
      <c r="HZ670" s="2"/>
      <c r="IA670" s="2"/>
      <c r="IB670" s="2"/>
      <c r="IC670" s="2"/>
      <c r="ID670" s="2"/>
      <c r="IE670" s="2"/>
      <c r="IF670" s="2"/>
      <c r="IG670" s="2"/>
      <c r="IH670" s="2"/>
      <c r="II670" s="2"/>
      <c r="IJ670" s="2"/>
      <c r="IK670" s="2"/>
      <c r="IL670" s="2"/>
      <c r="IM670" s="2"/>
      <c r="IN670" s="2"/>
      <c r="IO670" s="2"/>
      <c r="IP670" s="2"/>
      <c r="IQ670" s="2"/>
      <c r="IR670" s="2"/>
      <c r="IS670" s="2"/>
      <c r="IT670" s="2"/>
      <c r="IU670" s="2"/>
      <c r="IV670" s="2"/>
    </row>
    <row r="671" spans="1:256" ht="45" customHeight="1" x14ac:dyDescent="0.5">
      <c r="B671" s="23"/>
      <c r="C671" s="428"/>
      <c r="D671" s="429"/>
      <c r="E671" s="428" t="s">
        <v>21</v>
      </c>
      <c r="F671" s="429" t="s">
        <v>726</v>
      </c>
      <c r="G671" s="169"/>
      <c r="H671" s="75"/>
      <c r="I671" s="75"/>
      <c r="J671" s="75">
        <v>19575</v>
      </c>
      <c r="K671" s="75"/>
      <c r="L671" s="75"/>
      <c r="M671" s="75"/>
      <c r="N671" s="75"/>
      <c r="O671" s="75"/>
      <c r="P671" s="75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  <c r="BC671" s="2"/>
      <c r="BD671" s="2"/>
      <c r="BE671" s="2"/>
      <c r="BF671" s="2"/>
      <c r="BG671" s="2"/>
      <c r="BH671" s="2"/>
      <c r="BI671" s="2"/>
      <c r="BJ671" s="2"/>
      <c r="BK671" s="2"/>
      <c r="BL671" s="2"/>
      <c r="BM671" s="2"/>
      <c r="BN671" s="2"/>
      <c r="BO671" s="2"/>
      <c r="BP671" s="2"/>
      <c r="BQ671" s="2"/>
      <c r="BR671" s="2"/>
      <c r="BS671" s="2"/>
      <c r="BT671" s="2"/>
      <c r="BU671" s="2"/>
      <c r="BV671" s="2"/>
      <c r="BW671" s="2"/>
      <c r="BX671" s="2"/>
      <c r="BY671" s="2"/>
      <c r="BZ671" s="2"/>
      <c r="CA671" s="2"/>
      <c r="CB671" s="2"/>
      <c r="CC671" s="2"/>
      <c r="CD671" s="2"/>
      <c r="CE671" s="2"/>
      <c r="CF671" s="2"/>
      <c r="CG671" s="2"/>
      <c r="CH671" s="2"/>
      <c r="CI671" s="2"/>
      <c r="CJ671" s="2"/>
      <c r="CK671" s="2"/>
      <c r="CL671" s="2"/>
      <c r="CM671" s="2"/>
      <c r="CN671" s="2"/>
      <c r="CO671" s="2"/>
      <c r="CP671" s="2"/>
      <c r="CQ671" s="2"/>
      <c r="CR671" s="2"/>
      <c r="CS671" s="2"/>
      <c r="CT671" s="2"/>
      <c r="CU671" s="2"/>
      <c r="CV671" s="2"/>
      <c r="CW671" s="2"/>
      <c r="CX671" s="2"/>
      <c r="CY671" s="2"/>
      <c r="CZ671" s="2"/>
      <c r="DA671" s="2"/>
      <c r="DB671" s="2"/>
      <c r="DC671" s="2"/>
      <c r="DD671" s="2"/>
      <c r="DE671" s="2"/>
      <c r="DF671" s="2"/>
      <c r="DG671" s="2"/>
      <c r="DH671" s="2"/>
      <c r="DI671" s="2"/>
      <c r="DJ671" s="2"/>
      <c r="DK671" s="2"/>
      <c r="DL671" s="2"/>
      <c r="DM671" s="2"/>
      <c r="DN671" s="2"/>
      <c r="DO671" s="2"/>
      <c r="DP671" s="2"/>
      <c r="DQ671" s="2"/>
      <c r="DR671" s="2"/>
      <c r="DS671" s="2"/>
      <c r="DT671" s="2"/>
      <c r="DU671" s="2"/>
      <c r="DV671" s="2"/>
      <c r="DW671" s="2"/>
      <c r="DX671" s="2"/>
      <c r="DY671" s="2"/>
      <c r="DZ671" s="2"/>
      <c r="EA671" s="2"/>
      <c r="EB671" s="2"/>
      <c r="EC671" s="2"/>
      <c r="ED671" s="2"/>
      <c r="EE671" s="2"/>
      <c r="EF671" s="2"/>
      <c r="EG671" s="2"/>
      <c r="EH671" s="2"/>
      <c r="EI671" s="2"/>
      <c r="EJ671" s="2"/>
      <c r="EK671" s="2"/>
      <c r="EL671" s="2"/>
      <c r="EM671" s="2"/>
      <c r="EN671" s="2"/>
      <c r="EO671" s="2"/>
      <c r="EP671" s="2"/>
      <c r="EQ671" s="2"/>
      <c r="ER671" s="2"/>
      <c r="ES671" s="2"/>
      <c r="ET671" s="2"/>
      <c r="EU671" s="2"/>
      <c r="EV671" s="2"/>
      <c r="EW671" s="2"/>
      <c r="EX671" s="2"/>
      <c r="EY671" s="2"/>
      <c r="EZ671" s="2"/>
      <c r="FA671" s="2"/>
      <c r="FB671" s="2"/>
      <c r="FC671" s="2"/>
      <c r="FD671" s="2"/>
      <c r="FE671" s="2"/>
      <c r="FF671" s="2"/>
      <c r="FG671" s="2"/>
      <c r="FH671" s="2"/>
      <c r="FI671" s="2"/>
      <c r="FJ671" s="2"/>
      <c r="FK671" s="2"/>
      <c r="FL671" s="2"/>
      <c r="FM671" s="2"/>
      <c r="FN671" s="2"/>
      <c r="FO671" s="2"/>
      <c r="FP671" s="2"/>
      <c r="FQ671" s="2"/>
      <c r="FR671" s="2"/>
      <c r="FS671" s="2"/>
      <c r="FT671" s="2"/>
      <c r="FU671" s="2"/>
      <c r="FV671" s="2"/>
      <c r="FW671" s="2"/>
      <c r="FX671" s="2"/>
      <c r="FY671" s="2"/>
      <c r="FZ671" s="2"/>
      <c r="GA671" s="2"/>
      <c r="GB671" s="2"/>
      <c r="GC671" s="2"/>
      <c r="GD671" s="2"/>
      <c r="GE671" s="2"/>
      <c r="GF671" s="2"/>
      <c r="GG671" s="2"/>
      <c r="GH671" s="2"/>
      <c r="GI671" s="2"/>
      <c r="GJ671" s="2"/>
      <c r="GK671" s="2"/>
      <c r="GL671" s="2"/>
      <c r="GM671" s="2"/>
      <c r="GN671" s="2"/>
      <c r="GO671" s="2"/>
      <c r="GP671" s="2"/>
      <c r="GQ671" s="2"/>
      <c r="GR671" s="2"/>
      <c r="GS671" s="2"/>
      <c r="GT671" s="2"/>
      <c r="GU671" s="2"/>
      <c r="GV671" s="2"/>
      <c r="GW671" s="2"/>
      <c r="GX671" s="2"/>
      <c r="GY671" s="2"/>
      <c r="GZ671" s="2"/>
      <c r="HA671" s="2"/>
      <c r="HB671" s="2"/>
      <c r="HC671" s="2"/>
      <c r="HD671" s="2"/>
      <c r="HE671" s="2"/>
      <c r="HF671" s="2"/>
      <c r="HG671" s="2"/>
      <c r="HH671" s="2"/>
      <c r="HI671" s="2"/>
      <c r="HJ671" s="2"/>
      <c r="HK671" s="2"/>
      <c r="HL671" s="2"/>
      <c r="HM671" s="2"/>
      <c r="HN671" s="2"/>
      <c r="HO671" s="2"/>
      <c r="HP671" s="2"/>
      <c r="HQ671" s="2"/>
      <c r="HR671" s="2"/>
      <c r="HS671" s="2"/>
      <c r="HT671" s="2"/>
      <c r="HU671" s="2"/>
      <c r="HV671" s="2"/>
      <c r="HW671" s="2"/>
      <c r="HX671" s="2"/>
      <c r="HY671" s="2"/>
      <c r="HZ671" s="2"/>
      <c r="IA671" s="2"/>
      <c r="IB671" s="2"/>
      <c r="IC671" s="2"/>
      <c r="ID671" s="2"/>
      <c r="IE671" s="2"/>
      <c r="IF671" s="2"/>
      <c r="IG671" s="2"/>
      <c r="IH671" s="2"/>
      <c r="II671" s="2"/>
      <c r="IJ671" s="2"/>
      <c r="IK671" s="2"/>
      <c r="IL671" s="2"/>
      <c r="IM671" s="2"/>
      <c r="IN671" s="2"/>
      <c r="IO671" s="2"/>
      <c r="IP671" s="2"/>
      <c r="IQ671" s="2"/>
      <c r="IR671" s="2"/>
      <c r="IS671" s="2"/>
      <c r="IT671" s="2"/>
      <c r="IU671" s="2"/>
      <c r="IV671" s="2"/>
    </row>
    <row r="672" spans="1:256" ht="45" customHeight="1" x14ac:dyDescent="0.5">
      <c r="B672" s="23"/>
      <c r="C672" s="428"/>
      <c r="D672" s="429"/>
      <c r="E672" s="428" t="s">
        <v>77</v>
      </c>
      <c r="F672" s="429" t="s">
        <v>797</v>
      </c>
      <c r="G672" s="169"/>
      <c r="H672" s="75"/>
      <c r="I672" s="75"/>
      <c r="J672" s="75">
        <v>350</v>
      </c>
      <c r="K672" s="75"/>
      <c r="L672" s="75"/>
      <c r="M672" s="75"/>
      <c r="N672" s="75"/>
      <c r="O672" s="75"/>
      <c r="P672" s="75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  <c r="BB672" s="2"/>
      <c r="BC672" s="2"/>
      <c r="BD672" s="2"/>
      <c r="BE672" s="2"/>
      <c r="BF672" s="2"/>
      <c r="BG672" s="2"/>
      <c r="BH672" s="2"/>
      <c r="BI672" s="2"/>
      <c r="BJ672" s="2"/>
      <c r="BK672" s="2"/>
      <c r="BL672" s="2"/>
      <c r="BM672" s="2"/>
      <c r="BN672" s="2"/>
      <c r="BO672" s="2"/>
      <c r="BP672" s="2"/>
      <c r="BQ672" s="2"/>
      <c r="BR672" s="2"/>
      <c r="BS672" s="2"/>
      <c r="BT672" s="2"/>
      <c r="BU672" s="2"/>
      <c r="BV672" s="2"/>
      <c r="BW672" s="2"/>
      <c r="BX672" s="2"/>
      <c r="BY672" s="2"/>
      <c r="BZ672" s="2"/>
      <c r="CA672" s="2"/>
      <c r="CB672" s="2"/>
      <c r="CC672" s="2"/>
      <c r="CD672" s="2"/>
      <c r="CE672" s="2"/>
      <c r="CF672" s="2"/>
      <c r="CG672" s="2"/>
      <c r="CH672" s="2"/>
      <c r="CI672" s="2"/>
      <c r="CJ672" s="2"/>
      <c r="CK672" s="2"/>
      <c r="CL672" s="2"/>
      <c r="CM672" s="2"/>
      <c r="CN672" s="2"/>
      <c r="CO672" s="2"/>
      <c r="CP672" s="2"/>
      <c r="CQ672" s="2"/>
      <c r="CR672" s="2"/>
      <c r="CS672" s="2"/>
      <c r="CT672" s="2"/>
      <c r="CU672" s="2"/>
      <c r="CV672" s="2"/>
      <c r="CW672" s="2"/>
      <c r="CX672" s="2"/>
      <c r="CY672" s="2"/>
      <c r="CZ672" s="2"/>
      <c r="DA672" s="2"/>
      <c r="DB672" s="2"/>
      <c r="DC672" s="2"/>
      <c r="DD672" s="2"/>
      <c r="DE672" s="2"/>
      <c r="DF672" s="2"/>
      <c r="DG672" s="2"/>
      <c r="DH672" s="2"/>
      <c r="DI672" s="2"/>
      <c r="DJ672" s="2"/>
      <c r="DK672" s="2"/>
      <c r="DL672" s="2"/>
      <c r="DM672" s="2"/>
      <c r="DN672" s="2"/>
      <c r="DO672" s="2"/>
      <c r="DP672" s="2"/>
      <c r="DQ672" s="2"/>
      <c r="DR672" s="2"/>
      <c r="DS672" s="2"/>
      <c r="DT672" s="2"/>
      <c r="DU672" s="2"/>
      <c r="DV672" s="2"/>
      <c r="DW672" s="2"/>
      <c r="DX672" s="2"/>
      <c r="DY672" s="2"/>
      <c r="DZ672" s="2"/>
      <c r="EA672" s="2"/>
      <c r="EB672" s="2"/>
      <c r="EC672" s="2"/>
      <c r="ED672" s="2"/>
      <c r="EE672" s="2"/>
      <c r="EF672" s="2"/>
      <c r="EG672" s="2"/>
      <c r="EH672" s="2"/>
      <c r="EI672" s="2"/>
      <c r="EJ672" s="2"/>
      <c r="EK672" s="2"/>
      <c r="EL672" s="2"/>
      <c r="EM672" s="2"/>
      <c r="EN672" s="2"/>
      <c r="EO672" s="2"/>
      <c r="EP672" s="2"/>
      <c r="EQ672" s="2"/>
      <c r="ER672" s="2"/>
      <c r="ES672" s="2"/>
      <c r="ET672" s="2"/>
      <c r="EU672" s="2"/>
      <c r="EV672" s="2"/>
      <c r="EW672" s="2"/>
      <c r="EX672" s="2"/>
      <c r="EY672" s="2"/>
      <c r="EZ672" s="2"/>
      <c r="FA672" s="2"/>
      <c r="FB672" s="2"/>
      <c r="FC672" s="2"/>
      <c r="FD672" s="2"/>
      <c r="FE672" s="2"/>
      <c r="FF672" s="2"/>
      <c r="FG672" s="2"/>
      <c r="FH672" s="2"/>
      <c r="FI672" s="2"/>
      <c r="FJ672" s="2"/>
      <c r="FK672" s="2"/>
      <c r="FL672" s="2"/>
      <c r="FM672" s="2"/>
      <c r="FN672" s="2"/>
      <c r="FO672" s="2"/>
      <c r="FP672" s="2"/>
      <c r="FQ672" s="2"/>
      <c r="FR672" s="2"/>
      <c r="FS672" s="2"/>
      <c r="FT672" s="2"/>
      <c r="FU672" s="2"/>
      <c r="FV672" s="2"/>
      <c r="FW672" s="2"/>
      <c r="FX672" s="2"/>
      <c r="FY672" s="2"/>
      <c r="FZ672" s="2"/>
      <c r="GA672" s="2"/>
      <c r="GB672" s="2"/>
      <c r="GC672" s="2"/>
      <c r="GD672" s="2"/>
      <c r="GE672" s="2"/>
      <c r="GF672" s="2"/>
      <c r="GG672" s="2"/>
      <c r="GH672" s="2"/>
      <c r="GI672" s="2"/>
      <c r="GJ672" s="2"/>
      <c r="GK672" s="2"/>
      <c r="GL672" s="2"/>
      <c r="GM672" s="2"/>
      <c r="GN672" s="2"/>
      <c r="GO672" s="2"/>
      <c r="GP672" s="2"/>
      <c r="GQ672" s="2"/>
      <c r="GR672" s="2"/>
      <c r="GS672" s="2"/>
      <c r="GT672" s="2"/>
      <c r="GU672" s="2"/>
      <c r="GV672" s="2"/>
      <c r="GW672" s="2"/>
      <c r="GX672" s="2"/>
      <c r="GY672" s="2"/>
      <c r="GZ672" s="2"/>
      <c r="HA672" s="2"/>
      <c r="HB672" s="2"/>
      <c r="HC672" s="2"/>
      <c r="HD672" s="2"/>
      <c r="HE672" s="2"/>
      <c r="HF672" s="2"/>
      <c r="HG672" s="2"/>
      <c r="HH672" s="2"/>
      <c r="HI672" s="2"/>
      <c r="HJ672" s="2"/>
      <c r="HK672" s="2"/>
      <c r="HL672" s="2"/>
      <c r="HM672" s="2"/>
      <c r="HN672" s="2"/>
      <c r="HO672" s="2"/>
      <c r="HP672" s="2"/>
      <c r="HQ672" s="2"/>
      <c r="HR672" s="2"/>
      <c r="HS672" s="2"/>
      <c r="HT672" s="2"/>
      <c r="HU672" s="2"/>
      <c r="HV672" s="2"/>
      <c r="HW672" s="2"/>
      <c r="HX672" s="2"/>
      <c r="HY672" s="2"/>
      <c r="HZ672" s="2"/>
      <c r="IA672" s="2"/>
      <c r="IB672" s="2"/>
      <c r="IC672" s="2"/>
      <c r="ID672" s="2"/>
      <c r="IE672" s="2"/>
      <c r="IF672" s="2"/>
      <c r="IG672" s="2"/>
      <c r="IH672" s="2"/>
      <c r="II672" s="2"/>
      <c r="IJ672" s="2"/>
      <c r="IK672" s="2"/>
      <c r="IL672" s="2"/>
      <c r="IM672" s="2"/>
      <c r="IN672" s="2"/>
      <c r="IO672" s="2"/>
      <c r="IP672" s="2"/>
      <c r="IQ672" s="2"/>
      <c r="IR672" s="2"/>
      <c r="IS672" s="2"/>
      <c r="IT672" s="2"/>
      <c r="IU672" s="2"/>
      <c r="IV672" s="2"/>
    </row>
    <row r="673" spans="1:256" ht="45" customHeight="1" x14ac:dyDescent="0.5">
      <c r="B673" s="23"/>
      <c r="C673" s="428"/>
      <c r="D673" s="429"/>
      <c r="E673" s="428" t="s">
        <v>23</v>
      </c>
      <c r="F673" s="429" t="s">
        <v>771</v>
      </c>
      <c r="G673" s="169"/>
      <c r="H673" s="75"/>
      <c r="I673" s="75"/>
      <c r="J673" s="75">
        <v>4438</v>
      </c>
      <c r="K673" s="75"/>
      <c r="L673" s="75"/>
      <c r="M673" s="75"/>
      <c r="N673" s="75"/>
      <c r="O673" s="75"/>
      <c r="P673" s="75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  <c r="BB673" s="2"/>
      <c r="BC673" s="2"/>
      <c r="BD673" s="2"/>
      <c r="BE673" s="2"/>
      <c r="BF673" s="2"/>
      <c r="BG673" s="2"/>
      <c r="BH673" s="2"/>
      <c r="BI673" s="2"/>
      <c r="BJ673" s="2"/>
      <c r="BK673" s="2"/>
      <c r="BL673" s="2"/>
      <c r="BM673" s="2"/>
      <c r="BN673" s="2"/>
      <c r="BO673" s="2"/>
      <c r="BP673" s="2"/>
      <c r="BQ673" s="2"/>
      <c r="BR673" s="2"/>
      <c r="BS673" s="2"/>
      <c r="BT673" s="2"/>
      <c r="BU673" s="2"/>
      <c r="BV673" s="2"/>
      <c r="BW673" s="2"/>
      <c r="BX673" s="2"/>
      <c r="BY673" s="2"/>
      <c r="BZ673" s="2"/>
      <c r="CA673" s="2"/>
      <c r="CB673" s="2"/>
      <c r="CC673" s="2"/>
      <c r="CD673" s="2"/>
      <c r="CE673" s="2"/>
      <c r="CF673" s="2"/>
      <c r="CG673" s="2"/>
      <c r="CH673" s="2"/>
      <c r="CI673" s="2"/>
      <c r="CJ673" s="2"/>
      <c r="CK673" s="2"/>
      <c r="CL673" s="2"/>
      <c r="CM673" s="2"/>
      <c r="CN673" s="2"/>
      <c r="CO673" s="2"/>
      <c r="CP673" s="2"/>
      <c r="CQ673" s="2"/>
      <c r="CR673" s="2"/>
      <c r="CS673" s="2"/>
      <c r="CT673" s="2"/>
      <c r="CU673" s="2"/>
      <c r="CV673" s="2"/>
      <c r="CW673" s="2"/>
      <c r="CX673" s="2"/>
      <c r="CY673" s="2"/>
      <c r="CZ673" s="2"/>
      <c r="DA673" s="2"/>
      <c r="DB673" s="2"/>
      <c r="DC673" s="2"/>
      <c r="DD673" s="2"/>
      <c r="DE673" s="2"/>
      <c r="DF673" s="2"/>
      <c r="DG673" s="2"/>
      <c r="DH673" s="2"/>
      <c r="DI673" s="2"/>
      <c r="DJ673" s="2"/>
      <c r="DK673" s="2"/>
      <c r="DL673" s="2"/>
      <c r="DM673" s="2"/>
      <c r="DN673" s="2"/>
      <c r="DO673" s="2"/>
      <c r="DP673" s="2"/>
      <c r="DQ673" s="2"/>
      <c r="DR673" s="2"/>
      <c r="DS673" s="2"/>
      <c r="DT673" s="2"/>
      <c r="DU673" s="2"/>
      <c r="DV673" s="2"/>
      <c r="DW673" s="2"/>
      <c r="DX673" s="2"/>
      <c r="DY673" s="2"/>
      <c r="DZ673" s="2"/>
      <c r="EA673" s="2"/>
      <c r="EB673" s="2"/>
      <c r="EC673" s="2"/>
      <c r="ED673" s="2"/>
      <c r="EE673" s="2"/>
      <c r="EF673" s="2"/>
      <c r="EG673" s="2"/>
      <c r="EH673" s="2"/>
      <c r="EI673" s="2"/>
      <c r="EJ673" s="2"/>
      <c r="EK673" s="2"/>
      <c r="EL673" s="2"/>
      <c r="EM673" s="2"/>
      <c r="EN673" s="2"/>
      <c r="EO673" s="2"/>
      <c r="EP673" s="2"/>
      <c r="EQ673" s="2"/>
      <c r="ER673" s="2"/>
      <c r="ES673" s="2"/>
      <c r="ET673" s="2"/>
      <c r="EU673" s="2"/>
      <c r="EV673" s="2"/>
      <c r="EW673" s="2"/>
      <c r="EX673" s="2"/>
      <c r="EY673" s="2"/>
      <c r="EZ673" s="2"/>
      <c r="FA673" s="2"/>
      <c r="FB673" s="2"/>
      <c r="FC673" s="2"/>
      <c r="FD673" s="2"/>
      <c r="FE673" s="2"/>
      <c r="FF673" s="2"/>
      <c r="FG673" s="2"/>
      <c r="FH673" s="2"/>
      <c r="FI673" s="2"/>
      <c r="FJ673" s="2"/>
      <c r="FK673" s="2"/>
      <c r="FL673" s="2"/>
      <c r="FM673" s="2"/>
      <c r="FN673" s="2"/>
      <c r="FO673" s="2"/>
      <c r="FP673" s="2"/>
      <c r="FQ673" s="2"/>
      <c r="FR673" s="2"/>
      <c r="FS673" s="2"/>
      <c r="FT673" s="2"/>
      <c r="FU673" s="2"/>
      <c r="FV673" s="2"/>
      <c r="FW673" s="2"/>
      <c r="FX673" s="2"/>
      <c r="FY673" s="2"/>
      <c r="FZ673" s="2"/>
      <c r="GA673" s="2"/>
      <c r="GB673" s="2"/>
      <c r="GC673" s="2"/>
      <c r="GD673" s="2"/>
      <c r="GE673" s="2"/>
      <c r="GF673" s="2"/>
      <c r="GG673" s="2"/>
      <c r="GH673" s="2"/>
      <c r="GI673" s="2"/>
      <c r="GJ673" s="2"/>
      <c r="GK673" s="2"/>
      <c r="GL673" s="2"/>
      <c r="GM673" s="2"/>
      <c r="GN673" s="2"/>
      <c r="GO673" s="2"/>
      <c r="GP673" s="2"/>
      <c r="GQ673" s="2"/>
      <c r="GR673" s="2"/>
      <c r="GS673" s="2"/>
      <c r="GT673" s="2"/>
      <c r="GU673" s="2"/>
      <c r="GV673" s="2"/>
      <c r="GW673" s="2"/>
      <c r="GX673" s="2"/>
      <c r="GY673" s="2"/>
      <c r="GZ673" s="2"/>
      <c r="HA673" s="2"/>
      <c r="HB673" s="2"/>
      <c r="HC673" s="2"/>
      <c r="HD673" s="2"/>
      <c r="HE673" s="2"/>
      <c r="HF673" s="2"/>
      <c r="HG673" s="2"/>
      <c r="HH673" s="2"/>
      <c r="HI673" s="2"/>
      <c r="HJ673" s="2"/>
      <c r="HK673" s="2"/>
      <c r="HL673" s="2"/>
      <c r="HM673" s="2"/>
      <c r="HN673" s="2"/>
      <c r="HO673" s="2"/>
      <c r="HP673" s="2"/>
      <c r="HQ673" s="2"/>
      <c r="HR673" s="2"/>
      <c r="HS673" s="2"/>
      <c r="HT673" s="2"/>
      <c r="HU673" s="2"/>
      <c r="HV673" s="2"/>
      <c r="HW673" s="2"/>
      <c r="HX673" s="2"/>
      <c r="HY673" s="2"/>
      <c r="HZ673" s="2"/>
      <c r="IA673" s="2"/>
      <c r="IB673" s="2"/>
      <c r="IC673" s="2"/>
      <c r="ID673" s="2"/>
      <c r="IE673" s="2"/>
      <c r="IF673" s="2"/>
      <c r="IG673" s="2"/>
      <c r="IH673" s="2"/>
      <c r="II673" s="2"/>
      <c r="IJ673" s="2"/>
      <c r="IK673" s="2"/>
      <c r="IL673" s="2"/>
      <c r="IM673" s="2"/>
      <c r="IN673" s="2"/>
      <c r="IO673" s="2"/>
      <c r="IP673" s="2"/>
      <c r="IQ673" s="2"/>
      <c r="IR673" s="2"/>
      <c r="IS673" s="2"/>
      <c r="IT673" s="2"/>
      <c r="IU673" s="2"/>
      <c r="IV673" s="2"/>
    </row>
    <row r="674" spans="1:256" ht="45" customHeight="1" thickBot="1" x14ac:dyDescent="0.55000000000000004">
      <c r="B674" s="23"/>
      <c r="C674" s="409"/>
      <c r="D674" s="410"/>
      <c r="E674" s="409" t="s">
        <v>129</v>
      </c>
      <c r="F674" s="410" t="s">
        <v>777</v>
      </c>
      <c r="G674" s="184"/>
      <c r="H674" s="153"/>
      <c r="I674" s="153"/>
      <c r="J674" s="153">
        <v>1897</v>
      </c>
      <c r="K674" s="153"/>
      <c r="L674" s="153"/>
      <c r="M674" s="153"/>
      <c r="N674" s="153"/>
      <c r="O674" s="153"/>
      <c r="P674" s="153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  <c r="BC674" s="2"/>
      <c r="BD674" s="2"/>
      <c r="BE674" s="2"/>
      <c r="BF674" s="2"/>
      <c r="BG674" s="2"/>
      <c r="BH674" s="2"/>
      <c r="BI674" s="2"/>
      <c r="BJ674" s="2"/>
      <c r="BK674" s="2"/>
      <c r="BL674" s="2"/>
      <c r="BM674" s="2"/>
      <c r="BN674" s="2"/>
      <c r="BO674" s="2"/>
      <c r="BP674" s="2"/>
      <c r="BQ674" s="2"/>
      <c r="BR674" s="2"/>
      <c r="BS674" s="2"/>
      <c r="BT674" s="2"/>
      <c r="BU674" s="2"/>
      <c r="BV674" s="2"/>
      <c r="BW674" s="2"/>
      <c r="BX674" s="2"/>
      <c r="BY674" s="2"/>
      <c r="BZ674" s="2"/>
      <c r="CA674" s="2"/>
      <c r="CB674" s="2"/>
      <c r="CC674" s="2"/>
      <c r="CD674" s="2"/>
      <c r="CE674" s="2"/>
      <c r="CF674" s="2"/>
      <c r="CG674" s="2"/>
      <c r="CH674" s="2"/>
      <c r="CI674" s="2"/>
      <c r="CJ674" s="2"/>
      <c r="CK674" s="2"/>
      <c r="CL674" s="2"/>
      <c r="CM674" s="2"/>
      <c r="CN674" s="2"/>
      <c r="CO674" s="2"/>
      <c r="CP674" s="2"/>
      <c r="CQ674" s="2"/>
      <c r="CR674" s="2"/>
      <c r="CS674" s="2"/>
      <c r="CT674" s="2"/>
      <c r="CU674" s="2"/>
      <c r="CV674" s="2"/>
      <c r="CW674" s="2"/>
      <c r="CX674" s="2"/>
      <c r="CY674" s="2"/>
      <c r="CZ674" s="2"/>
      <c r="DA674" s="2"/>
      <c r="DB674" s="2"/>
      <c r="DC674" s="2"/>
      <c r="DD674" s="2"/>
      <c r="DE674" s="2"/>
      <c r="DF674" s="2"/>
      <c r="DG674" s="2"/>
      <c r="DH674" s="2"/>
      <c r="DI674" s="2"/>
      <c r="DJ674" s="2"/>
      <c r="DK674" s="2"/>
      <c r="DL674" s="2"/>
      <c r="DM674" s="2"/>
      <c r="DN674" s="2"/>
      <c r="DO674" s="2"/>
      <c r="DP674" s="2"/>
      <c r="DQ674" s="2"/>
      <c r="DR674" s="2"/>
      <c r="DS674" s="2"/>
      <c r="DT674" s="2"/>
      <c r="DU674" s="2"/>
      <c r="DV674" s="2"/>
      <c r="DW674" s="2"/>
      <c r="DX674" s="2"/>
      <c r="DY674" s="2"/>
      <c r="DZ674" s="2"/>
      <c r="EA674" s="2"/>
      <c r="EB674" s="2"/>
      <c r="EC674" s="2"/>
      <c r="ED674" s="2"/>
      <c r="EE674" s="2"/>
      <c r="EF674" s="2"/>
      <c r="EG674" s="2"/>
      <c r="EH674" s="2"/>
      <c r="EI674" s="2"/>
      <c r="EJ674" s="2"/>
      <c r="EK674" s="2"/>
      <c r="EL674" s="2"/>
      <c r="EM674" s="2"/>
      <c r="EN674" s="2"/>
      <c r="EO674" s="2"/>
      <c r="EP674" s="2"/>
      <c r="EQ674" s="2"/>
      <c r="ER674" s="2"/>
      <c r="ES674" s="2"/>
      <c r="ET674" s="2"/>
      <c r="EU674" s="2"/>
      <c r="EV674" s="2"/>
      <c r="EW674" s="2"/>
      <c r="EX674" s="2"/>
      <c r="EY674" s="2"/>
      <c r="EZ674" s="2"/>
      <c r="FA674" s="2"/>
      <c r="FB674" s="2"/>
      <c r="FC674" s="2"/>
      <c r="FD674" s="2"/>
      <c r="FE674" s="2"/>
      <c r="FF674" s="2"/>
      <c r="FG674" s="2"/>
      <c r="FH674" s="2"/>
      <c r="FI674" s="2"/>
      <c r="FJ674" s="2"/>
      <c r="FK674" s="2"/>
      <c r="FL674" s="2"/>
      <c r="FM674" s="2"/>
      <c r="FN674" s="2"/>
      <c r="FO674" s="2"/>
      <c r="FP674" s="2"/>
      <c r="FQ674" s="2"/>
      <c r="FR674" s="2"/>
      <c r="FS674" s="2"/>
      <c r="FT674" s="2"/>
      <c r="FU674" s="2"/>
      <c r="FV674" s="2"/>
      <c r="FW674" s="2"/>
      <c r="FX674" s="2"/>
      <c r="FY674" s="2"/>
      <c r="FZ674" s="2"/>
      <c r="GA674" s="2"/>
      <c r="GB674" s="2"/>
      <c r="GC674" s="2"/>
      <c r="GD674" s="2"/>
      <c r="GE674" s="2"/>
      <c r="GF674" s="2"/>
      <c r="GG674" s="2"/>
      <c r="GH674" s="2"/>
      <c r="GI674" s="2"/>
      <c r="GJ674" s="2"/>
      <c r="GK674" s="2"/>
      <c r="GL674" s="2"/>
      <c r="GM674" s="2"/>
      <c r="GN674" s="2"/>
      <c r="GO674" s="2"/>
      <c r="GP674" s="2"/>
      <c r="GQ674" s="2"/>
      <c r="GR674" s="2"/>
      <c r="GS674" s="2"/>
      <c r="GT674" s="2"/>
      <c r="GU674" s="2"/>
      <c r="GV674" s="2"/>
      <c r="GW674" s="2"/>
      <c r="GX674" s="2"/>
      <c r="GY674" s="2"/>
      <c r="GZ674" s="2"/>
      <c r="HA674" s="2"/>
      <c r="HB674" s="2"/>
      <c r="HC674" s="2"/>
      <c r="HD674" s="2"/>
      <c r="HE674" s="2"/>
      <c r="HF674" s="2"/>
      <c r="HG674" s="2"/>
      <c r="HH674" s="2"/>
      <c r="HI674" s="2"/>
      <c r="HJ674" s="2"/>
      <c r="HK674" s="2"/>
      <c r="HL674" s="2"/>
      <c r="HM674" s="2"/>
      <c r="HN674" s="2"/>
      <c r="HO674" s="2"/>
      <c r="HP674" s="2"/>
      <c r="HQ674" s="2"/>
      <c r="HR674" s="2"/>
      <c r="HS674" s="2"/>
      <c r="HT674" s="2"/>
      <c r="HU674" s="2"/>
      <c r="HV674" s="2"/>
      <c r="HW674" s="2"/>
      <c r="HX674" s="2"/>
      <c r="HY674" s="2"/>
      <c r="HZ674" s="2"/>
      <c r="IA674" s="2"/>
      <c r="IB674" s="2"/>
      <c r="IC674" s="2"/>
      <c r="ID674" s="2"/>
      <c r="IE674" s="2"/>
      <c r="IF674" s="2"/>
      <c r="IG674" s="2"/>
      <c r="IH674" s="2"/>
      <c r="II674" s="2"/>
      <c r="IJ674" s="2"/>
      <c r="IK674" s="2"/>
      <c r="IL674" s="2"/>
      <c r="IM674" s="2"/>
      <c r="IN674" s="2"/>
      <c r="IO674" s="2"/>
      <c r="IP674" s="2"/>
      <c r="IQ674" s="2"/>
      <c r="IR674" s="2"/>
      <c r="IS674" s="2"/>
      <c r="IT674" s="2"/>
      <c r="IU674" s="2"/>
      <c r="IV674" s="2"/>
    </row>
    <row r="675" spans="1:256" ht="45" customHeight="1" thickTop="1" thickBot="1" x14ac:dyDescent="0.55000000000000004">
      <c r="B675" s="23"/>
      <c r="F675" s="126"/>
      <c r="G675" s="319"/>
      <c r="H675" s="430"/>
      <c r="I675" s="430"/>
      <c r="J675" s="430"/>
      <c r="K675" s="430"/>
      <c r="L675" s="430"/>
      <c r="M675" s="320"/>
      <c r="N675" s="320"/>
      <c r="O675" s="320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  <c r="BC675" s="2"/>
      <c r="BD675" s="2"/>
      <c r="BE675" s="2"/>
      <c r="BF675" s="2"/>
      <c r="BG675" s="2"/>
      <c r="BH675" s="2"/>
      <c r="BI675" s="2"/>
      <c r="BJ675" s="2"/>
      <c r="BK675" s="2"/>
      <c r="BL675" s="2"/>
      <c r="BM675" s="2"/>
      <c r="BN675" s="2"/>
      <c r="BO675" s="2"/>
      <c r="BP675" s="2"/>
      <c r="BQ675" s="2"/>
      <c r="BR675" s="2"/>
      <c r="BS675" s="2"/>
      <c r="BT675" s="2"/>
      <c r="BU675" s="2"/>
      <c r="BV675" s="2"/>
      <c r="BW675" s="2"/>
      <c r="BX675" s="2"/>
      <c r="BY675" s="2"/>
      <c r="BZ675" s="2"/>
      <c r="CA675" s="2"/>
      <c r="CB675" s="2"/>
      <c r="CC675" s="2"/>
      <c r="CD675" s="2"/>
      <c r="CE675" s="2"/>
      <c r="CF675" s="2"/>
      <c r="CG675" s="2"/>
      <c r="CH675" s="2"/>
      <c r="CI675" s="2"/>
      <c r="CJ675" s="2"/>
      <c r="CK675" s="2"/>
      <c r="CL675" s="2"/>
      <c r="CM675" s="2"/>
      <c r="CN675" s="2"/>
      <c r="CO675" s="2"/>
      <c r="CP675" s="2"/>
      <c r="CQ675" s="2"/>
      <c r="CR675" s="2"/>
      <c r="CS675" s="2"/>
      <c r="CT675" s="2"/>
      <c r="CU675" s="2"/>
      <c r="CV675" s="2"/>
      <c r="CW675" s="2"/>
      <c r="CX675" s="2"/>
      <c r="CY675" s="2"/>
      <c r="CZ675" s="2"/>
      <c r="DA675" s="2"/>
      <c r="DB675" s="2"/>
      <c r="DC675" s="2"/>
      <c r="DD675" s="2"/>
      <c r="DE675" s="2"/>
      <c r="DF675" s="2"/>
      <c r="DG675" s="2"/>
      <c r="DH675" s="2"/>
      <c r="DI675" s="2"/>
      <c r="DJ675" s="2"/>
      <c r="DK675" s="2"/>
      <c r="DL675" s="2"/>
      <c r="DM675" s="2"/>
      <c r="DN675" s="2"/>
      <c r="DO675" s="2"/>
      <c r="DP675" s="2"/>
      <c r="DQ675" s="2"/>
      <c r="DR675" s="2"/>
      <c r="DS675" s="2"/>
      <c r="DT675" s="2"/>
      <c r="DU675" s="2"/>
      <c r="DV675" s="2"/>
      <c r="DW675" s="2"/>
      <c r="DX675" s="2"/>
      <c r="DY675" s="2"/>
      <c r="DZ675" s="2"/>
      <c r="EA675" s="2"/>
      <c r="EB675" s="2"/>
      <c r="EC675" s="2"/>
      <c r="ED675" s="2"/>
      <c r="EE675" s="2"/>
      <c r="EF675" s="2"/>
      <c r="EG675" s="2"/>
      <c r="EH675" s="2"/>
      <c r="EI675" s="2"/>
      <c r="EJ675" s="2"/>
      <c r="EK675" s="2"/>
      <c r="EL675" s="2"/>
      <c r="EM675" s="2"/>
      <c r="EN675" s="2"/>
      <c r="EO675" s="2"/>
      <c r="EP675" s="2"/>
      <c r="EQ675" s="2"/>
      <c r="ER675" s="2"/>
      <c r="ES675" s="2"/>
      <c r="ET675" s="2"/>
      <c r="EU675" s="2"/>
      <c r="EV675" s="2"/>
      <c r="EW675" s="2"/>
      <c r="EX675" s="2"/>
      <c r="EY675" s="2"/>
      <c r="EZ675" s="2"/>
      <c r="FA675" s="2"/>
      <c r="FB675" s="2"/>
      <c r="FC675" s="2"/>
      <c r="FD675" s="2"/>
      <c r="FE675" s="2"/>
      <c r="FF675" s="2"/>
      <c r="FG675" s="2"/>
      <c r="FH675" s="2"/>
      <c r="FI675" s="2"/>
      <c r="FJ675" s="2"/>
      <c r="FK675" s="2"/>
      <c r="FL675" s="2"/>
      <c r="FM675" s="2"/>
      <c r="FN675" s="2"/>
      <c r="FO675" s="2"/>
      <c r="FP675" s="2"/>
      <c r="FQ675" s="2"/>
      <c r="FR675" s="2"/>
      <c r="FS675" s="2"/>
      <c r="FT675" s="2"/>
      <c r="FU675" s="2"/>
      <c r="FV675" s="2"/>
      <c r="FW675" s="2"/>
      <c r="FX675" s="2"/>
      <c r="FY675" s="2"/>
      <c r="FZ675" s="2"/>
      <c r="GA675" s="2"/>
      <c r="GB675" s="2"/>
      <c r="GC675" s="2"/>
      <c r="GD675" s="2"/>
      <c r="GE675" s="2"/>
      <c r="GF675" s="2"/>
      <c r="GG675" s="2"/>
      <c r="GH675" s="2"/>
      <c r="GI675" s="2"/>
      <c r="GJ675" s="2"/>
      <c r="GK675" s="2"/>
      <c r="GL675" s="2"/>
      <c r="GM675" s="2"/>
      <c r="GN675" s="2"/>
      <c r="GO675" s="2"/>
      <c r="GP675" s="2"/>
      <c r="GQ675" s="2"/>
      <c r="GR675" s="2"/>
      <c r="GS675" s="2"/>
      <c r="GT675" s="2"/>
      <c r="GU675" s="2"/>
      <c r="GV675" s="2"/>
      <c r="GW675" s="2"/>
      <c r="GX675" s="2"/>
      <c r="GY675" s="2"/>
      <c r="GZ675" s="2"/>
      <c r="HA675" s="2"/>
      <c r="HB675" s="2"/>
      <c r="HC675" s="2"/>
      <c r="HD675" s="2"/>
      <c r="HE675" s="2"/>
      <c r="HF675" s="2"/>
      <c r="HG675" s="2"/>
      <c r="HH675" s="2"/>
      <c r="HI675" s="2"/>
      <c r="HJ675" s="2"/>
      <c r="HK675" s="2"/>
      <c r="HL675" s="2"/>
      <c r="HM675" s="2"/>
      <c r="HN675" s="2"/>
      <c r="HO675" s="2"/>
      <c r="HP675" s="2"/>
      <c r="HQ675" s="2"/>
      <c r="HR675" s="2"/>
      <c r="HS675" s="2"/>
      <c r="HT675" s="2"/>
      <c r="HU675" s="2"/>
      <c r="HV675" s="2"/>
      <c r="HW675" s="2"/>
      <c r="HX675" s="2"/>
      <c r="HY675" s="2"/>
      <c r="HZ675" s="2"/>
      <c r="IA675" s="2"/>
      <c r="IB675" s="2"/>
      <c r="IC675" s="2"/>
      <c r="ID675" s="2"/>
      <c r="IE675" s="2"/>
      <c r="IF675" s="2"/>
      <c r="IG675" s="2"/>
      <c r="IH675" s="2"/>
      <c r="II675" s="2"/>
      <c r="IJ675" s="2"/>
      <c r="IK675" s="2"/>
      <c r="IL675" s="2"/>
      <c r="IM675" s="2"/>
      <c r="IN675" s="2"/>
      <c r="IO675" s="2"/>
      <c r="IP675" s="2"/>
      <c r="IQ675" s="2"/>
      <c r="IR675" s="2"/>
      <c r="IS675" s="2"/>
      <c r="IT675" s="2"/>
      <c r="IU675" s="2"/>
      <c r="IV675" s="2"/>
    </row>
    <row r="676" spans="1:256" ht="45" customHeight="1" thickTop="1" thickBot="1" x14ac:dyDescent="0.55000000000000004">
      <c r="B676" s="29"/>
      <c r="C676" s="503" t="s">
        <v>7</v>
      </c>
      <c r="D676" s="505" t="s">
        <v>8</v>
      </c>
      <c r="E676" s="507"/>
      <c r="F676" s="503" t="s">
        <v>9</v>
      </c>
      <c r="G676" s="509" t="s">
        <v>10</v>
      </c>
      <c r="H676" s="510"/>
      <c r="I676" s="498" t="s">
        <v>2</v>
      </c>
      <c r="J676" s="499"/>
      <c r="K676" s="499"/>
      <c r="L676" s="500"/>
      <c r="M676" s="490" t="s">
        <v>3</v>
      </c>
      <c r="N676" s="30"/>
      <c r="O676" s="31"/>
      <c r="P676" s="2"/>
      <c r="Q676" s="23"/>
      <c r="R676" s="23"/>
      <c r="S676" s="23"/>
      <c r="T676" s="23"/>
      <c r="U676" s="23"/>
      <c r="V676" s="23"/>
      <c r="W676" s="23"/>
      <c r="X676" s="23"/>
      <c r="Y676" s="23"/>
      <c r="Z676" s="23"/>
      <c r="AA676" s="23"/>
      <c r="AB676" s="23"/>
      <c r="AC676" s="23"/>
      <c r="AD676" s="23"/>
      <c r="AE676" s="23"/>
      <c r="AF676" s="23"/>
      <c r="AG676" s="23"/>
      <c r="AH676" s="23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  <c r="BC676" s="2"/>
      <c r="BD676" s="2"/>
      <c r="BE676" s="2"/>
      <c r="BF676" s="2"/>
      <c r="BG676" s="2"/>
      <c r="BH676" s="2"/>
      <c r="BI676" s="2"/>
      <c r="BJ676" s="2"/>
      <c r="BK676" s="2"/>
      <c r="BL676" s="2"/>
      <c r="BM676" s="2"/>
      <c r="BN676" s="2"/>
      <c r="BO676" s="2"/>
      <c r="BP676" s="2"/>
      <c r="BQ676" s="2"/>
      <c r="BR676" s="2"/>
      <c r="BS676" s="2"/>
      <c r="BT676" s="2"/>
      <c r="BU676" s="2"/>
      <c r="BV676" s="2"/>
      <c r="BW676" s="2"/>
      <c r="BX676" s="2"/>
      <c r="BY676" s="2"/>
      <c r="BZ676" s="2"/>
      <c r="CA676" s="2"/>
      <c r="CB676" s="2"/>
      <c r="CC676" s="2"/>
      <c r="CD676" s="2"/>
      <c r="CE676" s="2"/>
      <c r="CF676" s="2"/>
      <c r="CG676" s="2"/>
      <c r="CH676" s="2"/>
      <c r="CI676" s="2"/>
      <c r="CJ676" s="2"/>
      <c r="CK676" s="2"/>
      <c r="CL676" s="2"/>
      <c r="CM676" s="2"/>
      <c r="CN676" s="2"/>
      <c r="CO676" s="2"/>
      <c r="CP676" s="2"/>
      <c r="CQ676" s="2"/>
      <c r="CR676" s="2"/>
      <c r="CS676" s="2"/>
      <c r="CT676" s="2"/>
      <c r="CU676" s="2"/>
      <c r="CV676" s="2"/>
      <c r="CW676" s="2"/>
      <c r="CX676" s="2"/>
      <c r="CY676" s="2"/>
      <c r="CZ676" s="2"/>
      <c r="DA676" s="2"/>
      <c r="DB676" s="2"/>
      <c r="DC676" s="2"/>
      <c r="DD676" s="2"/>
      <c r="DE676" s="2"/>
      <c r="DF676" s="2"/>
      <c r="DG676" s="2"/>
      <c r="DH676" s="2"/>
      <c r="DI676" s="2"/>
      <c r="DJ676" s="2"/>
      <c r="DK676" s="2"/>
      <c r="DL676" s="2"/>
      <c r="DM676" s="2"/>
      <c r="DN676" s="2"/>
      <c r="DO676" s="2"/>
      <c r="DP676" s="2"/>
      <c r="DQ676" s="2"/>
      <c r="DR676" s="2"/>
      <c r="DS676" s="2"/>
      <c r="DT676" s="2"/>
      <c r="DU676" s="2"/>
      <c r="DV676" s="2"/>
      <c r="DW676" s="2"/>
      <c r="DX676" s="2"/>
      <c r="DY676" s="2"/>
      <c r="DZ676" s="2"/>
      <c r="EA676" s="2"/>
      <c r="EB676" s="2"/>
      <c r="EC676" s="2"/>
      <c r="ED676" s="2"/>
      <c r="EE676" s="2"/>
      <c r="EF676" s="2"/>
      <c r="EG676" s="2"/>
      <c r="EH676" s="2"/>
      <c r="EI676" s="2"/>
      <c r="EJ676" s="2"/>
      <c r="EK676" s="2"/>
      <c r="EL676" s="2"/>
      <c r="EM676" s="2"/>
      <c r="EN676" s="2"/>
      <c r="EO676" s="2"/>
      <c r="EP676" s="2"/>
      <c r="EQ676" s="2"/>
      <c r="ER676" s="2"/>
      <c r="ES676" s="2"/>
      <c r="ET676" s="2"/>
      <c r="EU676" s="2"/>
      <c r="EV676" s="2"/>
      <c r="EW676" s="2"/>
      <c r="EX676" s="2"/>
      <c r="EY676" s="2"/>
      <c r="EZ676" s="2"/>
      <c r="FA676" s="2"/>
      <c r="FB676" s="2"/>
      <c r="FC676" s="2"/>
      <c r="FD676" s="2"/>
      <c r="FE676" s="2"/>
      <c r="FF676" s="2"/>
      <c r="FG676" s="2"/>
      <c r="FH676" s="2"/>
      <c r="FI676" s="2"/>
      <c r="FJ676" s="2"/>
      <c r="FK676" s="2"/>
      <c r="FL676" s="2"/>
      <c r="FM676" s="2"/>
      <c r="FN676" s="2"/>
      <c r="FO676" s="2"/>
      <c r="FP676" s="2"/>
      <c r="FQ676" s="2"/>
      <c r="FR676" s="2"/>
      <c r="FS676" s="2"/>
      <c r="FT676" s="2"/>
      <c r="FU676" s="2"/>
      <c r="FV676" s="2"/>
      <c r="FW676" s="2"/>
      <c r="FX676" s="2"/>
      <c r="FY676" s="2"/>
      <c r="FZ676" s="2"/>
      <c r="GA676" s="2"/>
      <c r="GB676" s="2"/>
      <c r="GC676" s="2"/>
      <c r="GD676" s="2"/>
      <c r="GE676" s="2"/>
      <c r="GF676" s="2"/>
      <c r="GG676" s="2"/>
      <c r="GH676" s="2"/>
      <c r="GI676" s="2"/>
      <c r="GJ676" s="2"/>
      <c r="GK676" s="2"/>
      <c r="GL676" s="2"/>
      <c r="GM676" s="2"/>
      <c r="GN676" s="2"/>
      <c r="GO676" s="2"/>
      <c r="GP676" s="2"/>
      <c r="GQ676" s="2"/>
      <c r="GR676" s="2"/>
      <c r="GS676" s="2"/>
      <c r="GT676" s="2"/>
      <c r="GU676" s="2"/>
      <c r="GV676" s="2"/>
      <c r="GW676" s="2"/>
      <c r="GX676" s="2"/>
      <c r="GY676" s="2"/>
      <c r="GZ676" s="2"/>
      <c r="HA676" s="2"/>
      <c r="HB676" s="2"/>
      <c r="HC676" s="2"/>
      <c r="HD676" s="2"/>
      <c r="HE676" s="2"/>
      <c r="HF676" s="2"/>
      <c r="HG676" s="2"/>
      <c r="HH676" s="2"/>
      <c r="HI676" s="2"/>
      <c r="HJ676" s="2"/>
      <c r="HK676" s="2"/>
      <c r="HL676" s="2"/>
      <c r="HM676" s="2"/>
      <c r="HN676" s="2"/>
      <c r="HO676" s="2"/>
      <c r="HP676" s="2"/>
      <c r="HQ676" s="2"/>
      <c r="HR676" s="2"/>
      <c r="HS676" s="2"/>
      <c r="HT676" s="2"/>
      <c r="HU676" s="2"/>
      <c r="HV676" s="2"/>
      <c r="HW676" s="2"/>
      <c r="HX676" s="2"/>
      <c r="HY676" s="2"/>
      <c r="HZ676" s="2"/>
      <c r="IA676" s="2"/>
      <c r="IB676" s="2"/>
      <c r="IC676" s="2"/>
      <c r="ID676" s="2"/>
      <c r="IE676" s="2"/>
      <c r="IF676" s="2"/>
      <c r="IG676" s="2"/>
      <c r="IH676" s="2"/>
      <c r="II676" s="2"/>
      <c r="IJ676" s="2"/>
      <c r="IK676" s="2"/>
      <c r="IL676" s="2"/>
      <c r="IM676" s="2"/>
      <c r="IN676" s="2"/>
      <c r="IO676" s="2"/>
      <c r="IP676" s="2"/>
      <c r="IQ676" s="2"/>
      <c r="IR676" s="2"/>
      <c r="IS676" s="2"/>
      <c r="IT676" s="2"/>
      <c r="IU676" s="2"/>
      <c r="IV676" s="2"/>
    </row>
    <row r="677" spans="1:256" ht="45" customHeight="1" thickTop="1" thickBot="1" x14ac:dyDescent="0.55000000000000004">
      <c r="A677" s="32"/>
      <c r="B677" s="29"/>
      <c r="C677" s="504"/>
      <c r="D677" s="506"/>
      <c r="E677" s="508"/>
      <c r="F677" s="504"/>
      <c r="G677" s="33">
        <v>2020</v>
      </c>
      <c r="H677" s="34">
        <v>2021</v>
      </c>
      <c r="I677" s="35">
        <v>2020</v>
      </c>
      <c r="J677" s="15">
        <v>2021</v>
      </c>
      <c r="K677" s="15" t="s">
        <v>5</v>
      </c>
      <c r="L677" s="15" t="s">
        <v>6</v>
      </c>
      <c r="M677" s="491"/>
      <c r="N677" s="36"/>
      <c r="O677" s="37"/>
      <c r="P677" s="2"/>
      <c r="Q677" s="23"/>
      <c r="R677" s="23"/>
      <c r="S677" s="23"/>
      <c r="T677" s="23"/>
      <c r="U677" s="23"/>
      <c r="V677" s="23"/>
      <c r="W677" s="23"/>
      <c r="X677" s="23"/>
      <c r="Y677" s="23"/>
      <c r="Z677" s="23"/>
      <c r="AA677" s="23"/>
      <c r="AB677" s="23"/>
      <c r="AC677" s="23"/>
      <c r="AD677" s="23"/>
      <c r="AE677" s="23"/>
      <c r="AF677" s="23"/>
      <c r="AG677" s="23"/>
      <c r="AH677" s="23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  <c r="BC677" s="2"/>
      <c r="BD677" s="2"/>
      <c r="BE677" s="2"/>
      <c r="BF677" s="2"/>
      <c r="BG677" s="2"/>
      <c r="BH677" s="2"/>
      <c r="BI677" s="2"/>
      <c r="BJ677" s="2"/>
      <c r="BK677" s="2"/>
      <c r="BL677" s="2"/>
      <c r="BM677" s="2"/>
      <c r="BN677" s="2"/>
      <c r="BO677" s="2"/>
      <c r="BP677" s="2"/>
      <c r="BQ677" s="2"/>
      <c r="BR677" s="2"/>
      <c r="BS677" s="2"/>
      <c r="BT677" s="2"/>
      <c r="BU677" s="2"/>
      <c r="BV677" s="2"/>
      <c r="BW677" s="2"/>
      <c r="BX677" s="2"/>
      <c r="BY677" s="2"/>
      <c r="BZ677" s="2"/>
      <c r="CA677" s="2"/>
      <c r="CB677" s="2"/>
      <c r="CC677" s="2"/>
      <c r="CD677" s="2"/>
      <c r="CE677" s="2"/>
      <c r="CF677" s="2"/>
      <c r="CG677" s="2"/>
      <c r="CH677" s="2"/>
      <c r="CI677" s="2"/>
      <c r="CJ677" s="2"/>
      <c r="CK677" s="2"/>
      <c r="CL677" s="2"/>
      <c r="CM677" s="2"/>
      <c r="CN677" s="2"/>
      <c r="CO677" s="2"/>
      <c r="CP677" s="2"/>
      <c r="CQ677" s="2"/>
      <c r="CR677" s="2"/>
      <c r="CS677" s="2"/>
      <c r="CT677" s="2"/>
      <c r="CU677" s="2"/>
      <c r="CV677" s="2"/>
      <c r="CW677" s="2"/>
      <c r="CX677" s="2"/>
      <c r="CY677" s="2"/>
      <c r="CZ677" s="2"/>
      <c r="DA677" s="2"/>
      <c r="DB677" s="2"/>
      <c r="DC677" s="2"/>
      <c r="DD677" s="2"/>
      <c r="DE677" s="2"/>
      <c r="DF677" s="2"/>
      <c r="DG677" s="2"/>
      <c r="DH677" s="2"/>
      <c r="DI677" s="2"/>
      <c r="DJ677" s="2"/>
      <c r="DK677" s="2"/>
      <c r="DL677" s="2"/>
      <c r="DM677" s="2"/>
      <c r="DN677" s="2"/>
      <c r="DO677" s="2"/>
      <c r="DP677" s="2"/>
      <c r="DQ677" s="2"/>
      <c r="DR677" s="2"/>
      <c r="DS677" s="2"/>
      <c r="DT677" s="2"/>
      <c r="DU677" s="2"/>
      <c r="DV677" s="2"/>
      <c r="DW677" s="2"/>
      <c r="DX677" s="2"/>
      <c r="DY677" s="2"/>
      <c r="DZ677" s="2"/>
      <c r="EA677" s="2"/>
      <c r="EB677" s="2"/>
      <c r="EC677" s="2"/>
      <c r="ED677" s="2"/>
      <c r="EE677" s="2"/>
      <c r="EF677" s="2"/>
      <c r="EG677" s="2"/>
      <c r="EH677" s="2"/>
      <c r="EI677" s="2"/>
      <c r="EJ677" s="2"/>
      <c r="EK677" s="2"/>
      <c r="EL677" s="2"/>
      <c r="EM677" s="2"/>
      <c r="EN677" s="2"/>
      <c r="EO677" s="2"/>
      <c r="EP677" s="2"/>
      <c r="EQ677" s="2"/>
      <c r="ER677" s="2"/>
      <c r="ES677" s="2"/>
      <c r="ET677" s="2"/>
      <c r="EU677" s="2"/>
      <c r="EV677" s="2"/>
      <c r="EW677" s="2"/>
      <c r="EX677" s="2"/>
      <c r="EY677" s="2"/>
      <c r="EZ677" s="2"/>
      <c r="FA677" s="2"/>
      <c r="FB677" s="2"/>
      <c r="FC677" s="2"/>
      <c r="FD677" s="2"/>
      <c r="FE677" s="2"/>
      <c r="FF677" s="2"/>
      <c r="FG677" s="2"/>
      <c r="FH677" s="2"/>
      <c r="FI677" s="2"/>
      <c r="FJ677" s="2"/>
      <c r="FK677" s="2"/>
      <c r="FL677" s="2"/>
      <c r="FM677" s="2"/>
      <c r="FN677" s="2"/>
      <c r="FO677" s="2"/>
      <c r="FP677" s="2"/>
      <c r="FQ677" s="2"/>
      <c r="FR677" s="2"/>
      <c r="FS677" s="2"/>
      <c r="FT677" s="2"/>
      <c r="FU677" s="2"/>
      <c r="FV677" s="2"/>
      <c r="FW677" s="2"/>
      <c r="FX677" s="2"/>
      <c r="FY677" s="2"/>
      <c r="FZ677" s="2"/>
      <c r="GA677" s="2"/>
      <c r="GB677" s="2"/>
      <c r="GC677" s="2"/>
      <c r="GD677" s="2"/>
      <c r="GE677" s="2"/>
      <c r="GF677" s="2"/>
      <c r="GG677" s="2"/>
      <c r="GH677" s="2"/>
      <c r="GI677" s="2"/>
      <c r="GJ677" s="2"/>
      <c r="GK677" s="2"/>
      <c r="GL677" s="2"/>
      <c r="GM677" s="2"/>
      <c r="GN677" s="2"/>
      <c r="GO677" s="2"/>
      <c r="GP677" s="2"/>
      <c r="GQ677" s="2"/>
      <c r="GR677" s="2"/>
      <c r="GS677" s="2"/>
      <c r="GT677" s="2"/>
      <c r="GU677" s="2"/>
      <c r="GV677" s="2"/>
      <c r="GW677" s="2"/>
      <c r="GX677" s="2"/>
      <c r="GY677" s="2"/>
      <c r="GZ677" s="2"/>
      <c r="HA677" s="2"/>
      <c r="HB677" s="2"/>
      <c r="HC677" s="2"/>
      <c r="HD677" s="2"/>
      <c r="HE677" s="2"/>
      <c r="HF677" s="2"/>
      <c r="HG677" s="2"/>
      <c r="HH677" s="2"/>
      <c r="HI677" s="2"/>
      <c r="HJ677" s="2"/>
      <c r="HK677" s="2"/>
      <c r="HL677" s="2"/>
      <c r="HM677" s="2"/>
      <c r="HN677" s="2"/>
      <c r="HO677" s="2"/>
      <c r="HP677" s="2"/>
      <c r="HQ677" s="2"/>
      <c r="HR677" s="2"/>
      <c r="HS677" s="2"/>
      <c r="HT677" s="2"/>
      <c r="HU677" s="2"/>
      <c r="HV677" s="2"/>
      <c r="HW677" s="2"/>
      <c r="HX677" s="2"/>
      <c r="HY677" s="2"/>
      <c r="HZ677" s="2"/>
      <c r="IA677" s="2"/>
      <c r="IB677" s="2"/>
      <c r="IC677" s="2"/>
      <c r="ID677" s="2"/>
      <c r="IE677" s="2"/>
      <c r="IF677" s="2"/>
      <c r="IG677" s="2"/>
      <c r="IH677" s="2"/>
      <c r="II677" s="2"/>
      <c r="IJ677" s="2"/>
      <c r="IK677" s="2"/>
      <c r="IL677" s="2"/>
      <c r="IM677" s="2"/>
      <c r="IN677" s="2"/>
      <c r="IO677" s="2"/>
      <c r="IP677" s="2"/>
      <c r="IQ677" s="2"/>
      <c r="IR677" s="2"/>
      <c r="IS677" s="2"/>
      <c r="IT677" s="2"/>
      <c r="IU677" s="2"/>
      <c r="IV677" s="2"/>
    </row>
    <row r="678" spans="1:256" ht="45" customHeight="1" thickTop="1" thickBot="1" x14ac:dyDescent="0.55000000000000004">
      <c r="B678" s="29"/>
      <c r="C678" s="501" t="s">
        <v>798</v>
      </c>
      <c r="D678" s="501"/>
      <c r="E678" s="501"/>
      <c r="F678" s="501"/>
      <c r="G678" s="38"/>
      <c r="H678" s="38"/>
      <c r="I678" s="38">
        <f>I679+I701</f>
        <v>68230</v>
      </c>
      <c r="J678" s="38">
        <f>J679+J701</f>
        <v>68350</v>
      </c>
      <c r="K678" s="38">
        <f t="shared" ref="K678:M678" si="62">K679+K701</f>
        <v>0</v>
      </c>
      <c r="L678" s="38">
        <f t="shared" si="62"/>
        <v>0</v>
      </c>
      <c r="M678" s="38">
        <f t="shared" si="62"/>
        <v>0</v>
      </c>
      <c r="N678" s="38">
        <f>N679</f>
        <v>0</v>
      </c>
      <c r="O678" s="38">
        <f>O679</f>
        <v>0</v>
      </c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  <c r="BC678" s="2"/>
      <c r="BD678" s="2"/>
      <c r="BE678" s="2"/>
      <c r="BF678" s="2"/>
      <c r="BG678" s="2"/>
      <c r="BH678" s="2"/>
      <c r="BI678" s="2"/>
      <c r="BJ678" s="2"/>
      <c r="BK678" s="2"/>
      <c r="BL678" s="2"/>
      <c r="BM678" s="2"/>
      <c r="BN678" s="2"/>
      <c r="BO678" s="2"/>
      <c r="BP678" s="2"/>
      <c r="BQ678" s="2"/>
      <c r="BR678" s="2"/>
      <c r="BS678" s="2"/>
      <c r="BT678" s="2"/>
      <c r="BU678" s="2"/>
      <c r="BV678" s="2"/>
      <c r="BW678" s="2"/>
      <c r="BX678" s="2"/>
      <c r="BY678" s="2"/>
      <c r="BZ678" s="2"/>
      <c r="CA678" s="2"/>
      <c r="CB678" s="2"/>
      <c r="CC678" s="2"/>
      <c r="CD678" s="2"/>
      <c r="CE678" s="2"/>
      <c r="CF678" s="2"/>
      <c r="CG678" s="2"/>
      <c r="CH678" s="2"/>
      <c r="CI678" s="2"/>
      <c r="CJ678" s="2"/>
      <c r="CK678" s="2"/>
      <c r="CL678" s="2"/>
      <c r="CM678" s="2"/>
      <c r="CN678" s="2"/>
      <c r="CO678" s="2"/>
      <c r="CP678" s="2"/>
      <c r="CQ678" s="2"/>
      <c r="CR678" s="2"/>
      <c r="CS678" s="2"/>
      <c r="CT678" s="2"/>
      <c r="CU678" s="2"/>
      <c r="CV678" s="2"/>
      <c r="CW678" s="2"/>
      <c r="CX678" s="2"/>
      <c r="CY678" s="2"/>
      <c r="CZ678" s="2"/>
      <c r="DA678" s="2"/>
      <c r="DB678" s="2"/>
      <c r="DC678" s="2"/>
      <c r="DD678" s="2"/>
      <c r="DE678" s="2"/>
      <c r="DF678" s="2"/>
      <c r="DG678" s="2"/>
      <c r="DH678" s="2"/>
      <c r="DI678" s="2"/>
      <c r="DJ678" s="2"/>
      <c r="DK678" s="2"/>
      <c r="DL678" s="2"/>
      <c r="DM678" s="2"/>
      <c r="DN678" s="2"/>
      <c r="DO678" s="2"/>
      <c r="DP678" s="2"/>
      <c r="DQ678" s="2"/>
      <c r="DR678" s="2"/>
      <c r="DS678" s="2"/>
      <c r="DT678" s="2"/>
      <c r="DU678" s="2"/>
      <c r="DV678" s="2"/>
      <c r="DW678" s="2"/>
      <c r="DX678" s="2"/>
      <c r="DY678" s="2"/>
      <c r="DZ678" s="2"/>
      <c r="EA678" s="2"/>
      <c r="EB678" s="2"/>
      <c r="EC678" s="2"/>
      <c r="ED678" s="2"/>
      <c r="EE678" s="2"/>
      <c r="EF678" s="2"/>
      <c r="EG678" s="2"/>
      <c r="EH678" s="2"/>
      <c r="EI678" s="2"/>
      <c r="EJ678" s="2"/>
      <c r="EK678" s="2"/>
      <c r="EL678" s="2"/>
      <c r="EM678" s="2"/>
      <c r="EN678" s="2"/>
      <c r="EO678" s="2"/>
      <c r="EP678" s="2"/>
      <c r="EQ678" s="2"/>
      <c r="ER678" s="2"/>
      <c r="ES678" s="2"/>
      <c r="ET678" s="2"/>
      <c r="EU678" s="2"/>
      <c r="EV678" s="2"/>
      <c r="EW678" s="2"/>
      <c r="EX678" s="2"/>
      <c r="EY678" s="2"/>
      <c r="EZ678" s="2"/>
      <c r="FA678" s="2"/>
      <c r="FB678" s="2"/>
      <c r="FC678" s="2"/>
      <c r="FD678" s="2"/>
      <c r="FE678" s="2"/>
      <c r="FF678" s="2"/>
      <c r="FG678" s="2"/>
      <c r="FH678" s="2"/>
      <c r="FI678" s="2"/>
      <c r="FJ678" s="2"/>
      <c r="FK678" s="2"/>
      <c r="FL678" s="2"/>
      <c r="FM678" s="2"/>
      <c r="FN678" s="2"/>
      <c r="FO678" s="2"/>
      <c r="FP678" s="2"/>
      <c r="FQ678" s="2"/>
      <c r="FR678" s="2"/>
      <c r="FS678" s="2"/>
      <c r="FT678" s="2"/>
      <c r="FU678" s="2"/>
      <c r="FV678" s="2"/>
      <c r="FW678" s="2"/>
      <c r="FX678" s="2"/>
      <c r="FY678" s="2"/>
      <c r="FZ678" s="2"/>
      <c r="GA678" s="2"/>
      <c r="GB678" s="2"/>
      <c r="GC678" s="2"/>
      <c r="GD678" s="2"/>
      <c r="GE678" s="2"/>
      <c r="GF678" s="2"/>
      <c r="GG678" s="2"/>
      <c r="GH678" s="2"/>
      <c r="GI678" s="2"/>
      <c r="GJ678" s="2"/>
      <c r="GK678" s="2"/>
      <c r="GL678" s="2"/>
      <c r="GM678" s="2"/>
      <c r="GN678" s="2"/>
      <c r="GO678" s="2"/>
      <c r="GP678" s="2"/>
      <c r="GQ678" s="2"/>
      <c r="GR678" s="2"/>
      <c r="GS678" s="2"/>
      <c r="GT678" s="2"/>
      <c r="GU678" s="2"/>
      <c r="GV678" s="2"/>
      <c r="GW678" s="2"/>
      <c r="GX678" s="2"/>
      <c r="GY678" s="2"/>
      <c r="GZ678" s="2"/>
      <c r="HA678" s="2"/>
      <c r="HB678" s="2"/>
      <c r="HC678" s="2"/>
      <c r="HD678" s="2"/>
      <c r="HE678" s="2"/>
      <c r="HF678" s="2"/>
      <c r="HG678" s="2"/>
      <c r="HH678" s="2"/>
      <c r="HI678" s="2"/>
      <c r="HJ678" s="2"/>
      <c r="HK678" s="2"/>
      <c r="HL678" s="2"/>
      <c r="HM678" s="2"/>
      <c r="HN678" s="2"/>
      <c r="HO678" s="2"/>
      <c r="HP678" s="2"/>
      <c r="HQ678" s="2"/>
      <c r="HR678" s="2"/>
      <c r="HS678" s="2"/>
      <c r="HT678" s="2"/>
      <c r="HU678" s="2"/>
      <c r="HV678" s="2"/>
      <c r="HW678" s="2"/>
      <c r="HX678" s="2"/>
      <c r="HY678" s="2"/>
      <c r="HZ678" s="2"/>
      <c r="IA678" s="2"/>
      <c r="IB678" s="2"/>
      <c r="IC678" s="2"/>
      <c r="ID678" s="2"/>
      <c r="IE678" s="2"/>
      <c r="IF678" s="2"/>
      <c r="IG678" s="2"/>
      <c r="IH678" s="2"/>
      <c r="II678" s="2"/>
      <c r="IJ678" s="2"/>
      <c r="IK678" s="2"/>
      <c r="IL678" s="2"/>
      <c r="IM678" s="2"/>
      <c r="IN678" s="2"/>
      <c r="IO678" s="2"/>
      <c r="IP678" s="2"/>
      <c r="IQ678" s="2"/>
      <c r="IR678" s="2"/>
      <c r="IS678" s="2"/>
      <c r="IT678" s="2"/>
      <c r="IU678" s="2"/>
      <c r="IV678" s="2"/>
    </row>
    <row r="679" spans="1:256" ht="45" customHeight="1" thickTop="1" thickBot="1" x14ac:dyDescent="0.55000000000000004">
      <c r="B679" s="390"/>
      <c r="C679" s="157" t="s">
        <v>799</v>
      </c>
      <c r="D679" s="187" t="s">
        <v>800</v>
      </c>
      <c r="E679" s="159"/>
      <c r="F679" s="160"/>
      <c r="G679" s="160"/>
      <c r="H679" s="160"/>
      <c r="I679" s="160">
        <f>SUM(I680,I686:I688,I697:I700)</f>
        <v>65250</v>
      </c>
      <c r="J679" s="160">
        <f>SUM(J680,J686:J688,J697:J700)</f>
        <v>65150</v>
      </c>
      <c r="K679" s="160">
        <f t="shared" ref="K679:M679" si="63">SUM(K680,K686:K688,K697:K700)</f>
        <v>0</v>
      </c>
      <c r="L679" s="160">
        <f t="shared" si="63"/>
        <v>0</v>
      </c>
      <c r="M679" s="160">
        <f t="shared" si="63"/>
        <v>0</v>
      </c>
      <c r="N679" s="160"/>
      <c r="O679" s="160"/>
      <c r="P679" s="431"/>
      <c r="Q679" s="432"/>
      <c r="R679" s="431"/>
      <c r="S679" s="431"/>
      <c r="T679" s="431"/>
      <c r="U679" s="431"/>
      <c r="V679" s="431"/>
      <c r="W679" s="431"/>
      <c r="X679" s="431"/>
      <c r="Y679" s="431"/>
      <c r="Z679" s="431"/>
      <c r="AA679" s="431"/>
      <c r="AB679" s="431"/>
      <c r="AC679" s="431"/>
      <c r="AD679" s="431"/>
      <c r="AE679" s="431"/>
      <c r="AF679" s="431"/>
      <c r="AG679" s="431"/>
      <c r="AH679" s="431"/>
      <c r="AI679" s="431"/>
      <c r="AJ679" s="431"/>
      <c r="AK679" s="431"/>
      <c r="AL679" s="431"/>
      <c r="AM679" s="431"/>
      <c r="AN679" s="431"/>
      <c r="AO679" s="431"/>
      <c r="AP679" s="431"/>
      <c r="AQ679" s="431"/>
      <c r="AR679" s="431"/>
      <c r="AS679" s="431"/>
      <c r="AT679" s="431"/>
      <c r="AU679" s="431"/>
      <c r="AV679" s="431"/>
      <c r="AW679" s="431"/>
      <c r="AX679" s="431"/>
      <c r="AY679" s="431"/>
      <c r="AZ679" s="431"/>
      <c r="BA679" s="431"/>
      <c r="BB679" s="431"/>
      <c r="BC679" s="431"/>
      <c r="BD679" s="431"/>
      <c r="BE679" s="431"/>
      <c r="BF679" s="431"/>
      <c r="BG679" s="431"/>
      <c r="BH679" s="431"/>
      <c r="BI679" s="431"/>
      <c r="BJ679" s="431"/>
      <c r="BK679" s="431"/>
      <c r="BL679" s="431"/>
      <c r="BM679" s="431"/>
      <c r="BN679" s="431"/>
      <c r="BO679" s="431"/>
      <c r="BP679" s="431"/>
      <c r="BQ679" s="431"/>
      <c r="BR679" s="431"/>
      <c r="BS679" s="431"/>
      <c r="BT679" s="431"/>
      <c r="BU679" s="431"/>
      <c r="BV679" s="431"/>
      <c r="BW679" s="431"/>
      <c r="BX679" s="431"/>
      <c r="BY679" s="431"/>
      <c r="BZ679" s="431"/>
      <c r="CA679" s="431"/>
      <c r="CB679" s="431"/>
      <c r="CC679" s="431"/>
      <c r="CD679" s="431"/>
      <c r="CE679" s="431"/>
      <c r="CF679" s="431"/>
      <c r="CG679" s="431"/>
      <c r="CH679" s="431"/>
      <c r="CI679" s="431"/>
      <c r="CJ679" s="431"/>
      <c r="CK679" s="431"/>
      <c r="CL679" s="431"/>
      <c r="CM679" s="431"/>
      <c r="CN679" s="431"/>
      <c r="CO679" s="431"/>
      <c r="CP679" s="431"/>
      <c r="CQ679" s="431"/>
      <c r="CR679" s="431"/>
      <c r="CS679" s="431"/>
      <c r="CT679" s="431"/>
      <c r="CU679" s="431"/>
      <c r="CV679" s="431"/>
      <c r="CW679" s="431"/>
      <c r="CX679" s="431"/>
      <c r="CY679" s="431"/>
      <c r="CZ679" s="431"/>
      <c r="DA679" s="431"/>
      <c r="DB679" s="431"/>
      <c r="DC679" s="431"/>
      <c r="DD679" s="431"/>
      <c r="DE679" s="431"/>
      <c r="DF679" s="431"/>
      <c r="DG679" s="431"/>
      <c r="DH679" s="431"/>
      <c r="DI679" s="431"/>
      <c r="DJ679" s="431"/>
      <c r="DK679" s="431"/>
      <c r="DL679" s="431"/>
      <c r="DM679" s="431"/>
      <c r="DN679" s="431"/>
      <c r="DO679" s="431"/>
      <c r="DP679" s="431"/>
      <c r="DQ679" s="431"/>
      <c r="DR679" s="431"/>
      <c r="DS679" s="431"/>
      <c r="DT679" s="431"/>
      <c r="DU679" s="431"/>
      <c r="DV679" s="431"/>
      <c r="DW679" s="431"/>
      <c r="DX679" s="431"/>
      <c r="DY679" s="431"/>
      <c r="DZ679" s="431"/>
      <c r="EA679" s="431"/>
      <c r="EB679" s="431"/>
      <c r="EC679" s="431"/>
      <c r="ED679" s="431"/>
      <c r="EE679" s="431"/>
      <c r="EF679" s="431"/>
      <c r="EG679" s="431"/>
      <c r="EH679" s="431"/>
      <c r="EI679" s="431"/>
      <c r="EJ679" s="431"/>
      <c r="EK679" s="431"/>
      <c r="EL679" s="431"/>
      <c r="EM679" s="431"/>
      <c r="EN679" s="431"/>
      <c r="EO679" s="431"/>
      <c r="EP679" s="431"/>
      <c r="EQ679" s="431"/>
      <c r="ER679" s="431"/>
      <c r="ES679" s="431"/>
      <c r="ET679" s="431"/>
      <c r="EU679" s="431"/>
      <c r="EV679" s="431"/>
      <c r="EW679" s="431"/>
      <c r="EX679" s="431"/>
      <c r="EY679" s="431"/>
      <c r="EZ679" s="431"/>
      <c r="FA679" s="431"/>
      <c r="FB679" s="431"/>
      <c r="FC679" s="431"/>
      <c r="FD679" s="431"/>
      <c r="FE679" s="431"/>
      <c r="FF679" s="431"/>
      <c r="FG679" s="431"/>
      <c r="FH679" s="431"/>
      <c r="FI679" s="431"/>
      <c r="FJ679" s="431"/>
      <c r="FK679" s="431"/>
      <c r="FL679" s="431"/>
      <c r="FM679" s="431"/>
      <c r="FN679" s="431"/>
      <c r="FO679" s="431"/>
      <c r="FP679" s="431"/>
      <c r="FQ679" s="431"/>
      <c r="FR679" s="431"/>
      <c r="FS679" s="431"/>
      <c r="FT679" s="431"/>
      <c r="FU679" s="431"/>
      <c r="FV679" s="431"/>
      <c r="FW679" s="431"/>
      <c r="FX679" s="431"/>
      <c r="FY679" s="431"/>
      <c r="FZ679" s="431"/>
      <c r="GA679" s="431"/>
      <c r="GB679" s="431"/>
      <c r="GC679" s="431"/>
      <c r="GD679" s="431"/>
      <c r="GE679" s="431"/>
      <c r="GF679" s="431"/>
      <c r="GG679" s="431"/>
      <c r="GH679" s="431"/>
      <c r="GI679" s="431"/>
      <c r="GJ679" s="431"/>
      <c r="GK679" s="431"/>
      <c r="GL679" s="431"/>
      <c r="GM679" s="431"/>
      <c r="GN679" s="431"/>
      <c r="GO679" s="431"/>
      <c r="GP679" s="431"/>
      <c r="GQ679" s="431"/>
      <c r="GR679" s="431"/>
      <c r="GS679" s="431"/>
      <c r="GT679" s="431"/>
      <c r="GU679" s="431"/>
      <c r="GV679" s="431"/>
      <c r="GW679" s="431"/>
      <c r="GX679" s="431"/>
      <c r="GY679" s="431"/>
      <c r="GZ679" s="431"/>
      <c r="HA679" s="431"/>
      <c r="HB679" s="431"/>
      <c r="HC679" s="431"/>
      <c r="HD679" s="431"/>
      <c r="HE679" s="431"/>
      <c r="HF679" s="431"/>
      <c r="HG679" s="431"/>
      <c r="HH679" s="431"/>
      <c r="HI679" s="431"/>
      <c r="HJ679" s="431"/>
      <c r="HK679" s="431"/>
      <c r="HL679" s="431"/>
      <c r="HM679" s="431"/>
      <c r="HN679" s="431"/>
      <c r="HO679" s="431"/>
      <c r="HP679" s="431"/>
      <c r="HQ679" s="431"/>
      <c r="HR679" s="431"/>
      <c r="HS679" s="431"/>
      <c r="HT679" s="431"/>
      <c r="HU679" s="431"/>
      <c r="HV679" s="431"/>
      <c r="HW679" s="431"/>
      <c r="HX679" s="431"/>
      <c r="HY679" s="431"/>
      <c r="HZ679" s="431"/>
      <c r="IA679" s="431"/>
      <c r="IB679" s="431"/>
      <c r="IC679" s="431"/>
      <c r="ID679" s="431"/>
      <c r="IE679" s="431"/>
      <c r="IF679" s="431"/>
      <c r="IG679" s="431"/>
      <c r="IH679" s="431"/>
      <c r="II679" s="431"/>
      <c r="IJ679" s="431"/>
      <c r="IK679" s="431"/>
      <c r="IL679" s="431"/>
      <c r="IM679" s="431"/>
      <c r="IN679" s="431"/>
      <c r="IO679" s="431"/>
      <c r="IP679" s="431"/>
      <c r="IQ679" s="431"/>
      <c r="IR679" s="431"/>
      <c r="IS679" s="431"/>
      <c r="IT679" s="431"/>
      <c r="IU679" s="431"/>
      <c r="IV679" s="431"/>
    </row>
    <row r="680" spans="1:256" ht="45" customHeight="1" thickTop="1" x14ac:dyDescent="0.5">
      <c r="B680" s="29"/>
      <c r="C680" s="50" t="s">
        <v>801</v>
      </c>
      <c r="D680" s="162" t="s">
        <v>800</v>
      </c>
      <c r="E680" s="52"/>
      <c r="F680" s="181" t="s">
        <v>802</v>
      </c>
      <c r="G680" s="78"/>
      <c r="H680" s="78"/>
      <c r="I680" s="78">
        <f>SUM(I681:I684)</f>
        <v>51400</v>
      </c>
      <c r="J680" s="78">
        <f>SUM(J681:J684)</f>
        <v>51250</v>
      </c>
      <c r="K680" s="78">
        <f>SUM(K681:K684)</f>
        <v>0</v>
      </c>
      <c r="L680" s="78"/>
      <c r="M680" s="78"/>
      <c r="N680" s="78"/>
      <c r="O680" s="78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  <c r="BC680" s="2"/>
      <c r="BD680" s="2"/>
      <c r="BE680" s="2"/>
      <c r="BF680" s="2"/>
      <c r="BG680" s="2"/>
      <c r="BH680" s="2"/>
      <c r="BI680" s="2"/>
      <c r="BJ680" s="2"/>
      <c r="BK680" s="2"/>
      <c r="BL680" s="2"/>
      <c r="BM680" s="2"/>
      <c r="BN680" s="2"/>
      <c r="BO680" s="2"/>
      <c r="BP680" s="2"/>
      <c r="BQ680" s="2"/>
      <c r="BR680" s="2"/>
      <c r="BS680" s="2"/>
      <c r="BT680" s="2"/>
      <c r="BU680" s="2"/>
      <c r="BV680" s="2"/>
      <c r="BW680" s="2"/>
      <c r="BX680" s="2"/>
      <c r="BY680" s="2"/>
      <c r="BZ680" s="2"/>
      <c r="CA680" s="2"/>
      <c r="CB680" s="2"/>
      <c r="CC680" s="2"/>
      <c r="CD680" s="2"/>
      <c r="CE680" s="2"/>
      <c r="CF680" s="2"/>
      <c r="CG680" s="2"/>
      <c r="CH680" s="2"/>
      <c r="CI680" s="2"/>
      <c r="CJ680" s="2"/>
      <c r="CK680" s="2"/>
      <c r="CL680" s="2"/>
      <c r="CM680" s="2"/>
      <c r="CN680" s="2"/>
      <c r="CO680" s="2"/>
      <c r="CP680" s="2"/>
      <c r="CQ680" s="2"/>
      <c r="CR680" s="2"/>
      <c r="CS680" s="2"/>
      <c r="CT680" s="2"/>
      <c r="CU680" s="2"/>
      <c r="CV680" s="2"/>
      <c r="CW680" s="2"/>
      <c r="CX680" s="2"/>
      <c r="CY680" s="2"/>
      <c r="CZ680" s="2"/>
      <c r="DA680" s="2"/>
      <c r="DB680" s="2"/>
      <c r="DC680" s="2"/>
      <c r="DD680" s="2"/>
      <c r="DE680" s="2"/>
      <c r="DF680" s="2"/>
      <c r="DG680" s="2"/>
      <c r="DH680" s="2"/>
      <c r="DI680" s="2"/>
      <c r="DJ680" s="2"/>
      <c r="DK680" s="2"/>
      <c r="DL680" s="2"/>
      <c r="DM680" s="2"/>
      <c r="DN680" s="2"/>
      <c r="DO680" s="2"/>
      <c r="DP680" s="2"/>
      <c r="DQ680" s="2"/>
      <c r="DR680" s="2"/>
      <c r="DS680" s="2"/>
      <c r="DT680" s="2"/>
      <c r="DU680" s="2"/>
      <c r="DV680" s="2"/>
      <c r="DW680" s="2"/>
      <c r="DX680" s="2"/>
      <c r="DY680" s="2"/>
      <c r="DZ680" s="2"/>
      <c r="EA680" s="2"/>
      <c r="EB680" s="2"/>
      <c r="EC680" s="2"/>
      <c r="ED680" s="2"/>
      <c r="EE680" s="2"/>
      <c r="EF680" s="2"/>
      <c r="EG680" s="2"/>
      <c r="EH680" s="2"/>
      <c r="EI680" s="2"/>
      <c r="EJ680" s="2"/>
      <c r="EK680" s="2"/>
      <c r="EL680" s="2"/>
      <c r="EM680" s="2"/>
      <c r="EN680" s="2"/>
      <c r="EO680" s="2"/>
      <c r="EP680" s="2"/>
      <c r="EQ680" s="2"/>
      <c r="ER680" s="2"/>
      <c r="ES680" s="2"/>
      <c r="ET680" s="2"/>
      <c r="EU680" s="2"/>
      <c r="EV680" s="2"/>
      <c r="EW680" s="2"/>
      <c r="EX680" s="2"/>
      <c r="EY680" s="2"/>
      <c r="EZ680" s="2"/>
      <c r="FA680" s="2"/>
      <c r="FB680" s="2"/>
      <c r="FC680" s="2"/>
      <c r="FD680" s="2"/>
      <c r="FE680" s="2"/>
      <c r="FF680" s="2"/>
      <c r="FG680" s="2"/>
      <c r="FH680" s="2"/>
      <c r="FI680" s="2"/>
      <c r="FJ680" s="2"/>
      <c r="FK680" s="2"/>
      <c r="FL680" s="2"/>
      <c r="FM680" s="2"/>
      <c r="FN680" s="2"/>
      <c r="FO680" s="2"/>
      <c r="FP680" s="2"/>
      <c r="FQ680" s="2"/>
      <c r="FR680" s="2"/>
      <c r="FS680" s="2"/>
      <c r="FT680" s="2"/>
      <c r="FU680" s="2"/>
      <c r="FV680" s="2"/>
      <c r="FW680" s="2"/>
      <c r="FX680" s="2"/>
      <c r="FY680" s="2"/>
      <c r="FZ680" s="2"/>
      <c r="GA680" s="2"/>
      <c r="GB680" s="2"/>
      <c r="GC680" s="2"/>
      <c r="GD680" s="2"/>
      <c r="GE680" s="2"/>
      <c r="GF680" s="2"/>
      <c r="GG680" s="2"/>
      <c r="GH680" s="2"/>
      <c r="GI680" s="2"/>
      <c r="GJ680" s="2"/>
      <c r="GK680" s="2"/>
      <c r="GL680" s="2"/>
      <c r="GM680" s="2"/>
      <c r="GN680" s="2"/>
      <c r="GO680" s="2"/>
      <c r="GP680" s="2"/>
      <c r="GQ680" s="2"/>
      <c r="GR680" s="2"/>
      <c r="GS680" s="2"/>
      <c r="GT680" s="2"/>
      <c r="GU680" s="2"/>
      <c r="GV680" s="2"/>
      <c r="GW680" s="2"/>
      <c r="GX680" s="2"/>
      <c r="GY680" s="2"/>
      <c r="GZ680" s="2"/>
      <c r="HA680" s="2"/>
      <c r="HB680" s="2"/>
      <c r="HC680" s="2"/>
      <c r="HD680" s="2"/>
      <c r="HE680" s="2"/>
      <c r="HF680" s="2"/>
      <c r="HG680" s="2"/>
      <c r="HH680" s="2"/>
      <c r="HI680" s="2"/>
      <c r="HJ680" s="2"/>
      <c r="HK680" s="2"/>
      <c r="HL680" s="2"/>
      <c r="HM680" s="2"/>
      <c r="HN680" s="2"/>
      <c r="HO680" s="2"/>
      <c r="HP680" s="2"/>
      <c r="HQ680" s="2"/>
      <c r="HR680" s="2"/>
      <c r="HS680" s="2"/>
      <c r="HT680" s="2"/>
      <c r="HU680" s="2"/>
      <c r="HV680" s="2"/>
      <c r="HW680" s="2"/>
      <c r="HX680" s="2"/>
      <c r="HY680" s="2"/>
      <c r="HZ680" s="2"/>
      <c r="IA680" s="2"/>
      <c r="IB680" s="2"/>
      <c r="IC680" s="2"/>
      <c r="ID680" s="2"/>
      <c r="IE680" s="2"/>
      <c r="IF680" s="2"/>
      <c r="IG680" s="2"/>
      <c r="IH680" s="2"/>
      <c r="II680" s="2"/>
      <c r="IJ680" s="2"/>
      <c r="IK680" s="2"/>
      <c r="IL680" s="2"/>
      <c r="IM680" s="2"/>
      <c r="IN680" s="2"/>
      <c r="IO680" s="2"/>
      <c r="IP680" s="2"/>
      <c r="IQ680" s="2"/>
      <c r="IR680" s="2"/>
      <c r="IS680" s="2"/>
      <c r="IT680" s="2"/>
      <c r="IU680" s="2"/>
      <c r="IV680" s="2"/>
    </row>
    <row r="681" spans="1:256" ht="45" customHeight="1" x14ac:dyDescent="0.5">
      <c r="B681" s="29"/>
      <c r="C681" s="50"/>
      <c r="D681" s="162"/>
      <c r="E681" s="52" t="s">
        <v>19</v>
      </c>
      <c r="F681" s="143" t="s">
        <v>803</v>
      </c>
      <c r="G681" s="85"/>
      <c r="H681" s="75"/>
      <c r="I681" s="75">
        <v>51050</v>
      </c>
      <c r="J681" s="75">
        <v>51000</v>
      </c>
      <c r="K681" s="75"/>
      <c r="L681" s="75"/>
      <c r="M681" s="75"/>
      <c r="N681" s="75"/>
      <c r="O681" s="75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  <c r="BC681" s="2"/>
      <c r="BD681" s="2"/>
      <c r="BE681" s="2"/>
      <c r="BF681" s="2"/>
      <c r="BG681" s="2"/>
      <c r="BH681" s="2"/>
      <c r="BI681" s="2"/>
      <c r="BJ681" s="2"/>
      <c r="BK681" s="2"/>
      <c r="BL681" s="2"/>
      <c r="BM681" s="2"/>
      <c r="BN681" s="2"/>
      <c r="BO681" s="2"/>
      <c r="BP681" s="2"/>
      <c r="BQ681" s="2"/>
      <c r="BR681" s="2"/>
      <c r="BS681" s="2"/>
      <c r="BT681" s="2"/>
      <c r="BU681" s="2"/>
      <c r="BV681" s="2"/>
      <c r="BW681" s="2"/>
      <c r="BX681" s="2"/>
      <c r="BY681" s="2"/>
      <c r="BZ681" s="2"/>
      <c r="CA681" s="2"/>
      <c r="CB681" s="2"/>
      <c r="CC681" s="2"/>
      <c r="CD681" s="2"/>
      <c r="CE681" s="2"/>
      <c r="CF681" s="2"/>
      <c r="CG681" s="2"/>
      <c r="CH681" s="2"/>
      <c r="CI681" s="2"/>
      <c r="CJ681" s="2"/>
      <c r="CK681" s="2"/>
      <c r="CL681" s="2"/>
      <c r="CM681" s="2"/>
      <c r="CN681" s="2"/>
      <c r="CO681" s="2"/>
      <c r="CP681" s="2"/>
      <c r="CQ681" s="2"/>
      <c r="CR681" s="2"/>
      <c r="CS681" s="2"/>
      <c r="CT681" s="2"/>
      <c r="CU681" s="2"/>
      <c r="CV681" s="2"/>
      <c r="CW681" s="2"/>
      <c r="CX681" s="2"/>
      <c r="CY681" s="2"/>
      <c r="CZ681" s="2"/>
      <c r="DA681" s="2"/>
      <c r="DB681" s="2"/>
      <c r="DC681" s="2"/>
      <c r="DD681" s="2"/>
      <c r="DE681" s="2"/>
      <c r="DF681" s="2"/>
      <c r="DG681" s="2"/>
      <c r="DH681" s="2"/>
      <c r="DI681" s="2"/>
      <c r="DJ681" s="2"/>
      <c r="DK681" s="2"/>
      <c r="DL681" s="2"/>
      <c r="DM681" s="2"/>
      <c r="DN681" s="2"/>
      <c r="DO681" s="2"/>
      <c r="DP681" s="2"/>
      <c r="DQ681" s="2"/>
      <c r="DR681" s="2"/>
      <c r="DS681" s="2"/>
      <c r="DT681" s="2"/>
      <c r="DU681" s="2"/>
      <c r="DV681" s="2"/>
      <c r="DW681" s="2"/>
      <c r="DX681" s="2"/>
      <c r="DY681" s="2"/>
      <c r="DZ681" s="2"/>
      <c r="EA681" s="2"/>
      <c r="EB681" s="2"/>
      <c r="EC681" s="2"/>
      <c r="ED681" s="2"/>
      <c r="EE681" s="2"/>
      <c r="EF681" s="2"/>
      <c r="EG681" s="2"/>
      <c r="EH681" s="2"/>
      <c r="EI681" s="2"/>
      <c r="EJ681" s="2"/>
      <c r="EK681" s="2"/>
      <c r="EL681" s="2"/>
      <c r="EM681" s="2"/>
      <c r="EN681" s="2"/>
      <c r="EO681" s="2"/>
      <c r="EP681" s="2"/>
      <c r="EQ681" s="2"/>
      <c r="ER681" s="2"/>
      <c r="ES681" s="2"/>
      <c r="ET681" s="2"/>
      <c r="EU681" s="2"/>
      <c r="EV681" s="2"/>
      <c r="EW681" s="2"/>
      <c r="EX681" s="2"/>
      <c r="EY681" s="2"/>
      <c r="EZ681" s="2"/>
      <c r="FA681" s="2"/>
      <c r="FB681" s="2"/>
      <c r="FC681" s="2"/>
      <c r="FD681" s="2"/>
      <c r="FE681" s="2"/>
      <c r="FF681" s="2"/>
      <c r="FG681" s="2"/>
      <c r="FH681" s="2"/>
      <c r="FI681" s="2"/>
      <c r="FJ681" s="2"/>
      <c r="FK681" s="2"/>
      <c r="FL681" s="2"/>
      <c r="FM681" s="2"/>
      <c r="FN681" s="2"/>
      <c r="FO681" s="2"/>
      <c r="FP681" s="2"/>
      <c r="FQ681" s="2"/>
      <c r="FR681" s="2"/>
      <c r="FS681" s="2"/>
      <c r="FT681" s="2"/>
      <c r="FU681" s="2"/>
      <c r="FV681" s="2"/>
      <c r="FW681" s="2"/>
      <c r="FX681" s="2"/>
      <c r="FY681" s="2"/>
      <c r="FZ681" s="2"/>
      <c r="GA681" s="2"/>
      <c r="GB681" s="2"/>
      <c r="GC681" s="2"/>
      <c r="GD681" s="2"/>
      <c r="GE681" s="2"/>
      <c r="GF681" s="2"/>
      <c r="GG681" s="2"/>
      <c r="GH681" s="2"/>
      <c r="GI681" s="2"/>
      <c r="GJ681" s="2"/>
      <c r="GK681" s="2"/>
      <c r="GL681" s="2"/>
      <c r="GM681" s="2"/>
      <c r="GN681" s="2"/>
      <c r="GO681" s="2"/>
      <c r="GP681" s="2"/>
      <c r="GQ681" s="2"/>
      <c r="GR681" s="2"/>
      <c r="GS681" s="2"/>
      <c r="GT681" s="2"/>
      <c r="GU681" s="2"/>
      <c r="GV681" s="2"/>
      <c r="GW681" s="2"/>
      <c r="GX681" s="2"/>
      <c r="GY681" s="2"/>
      <c r="GZ681" s="2"/>
      <c r="HA681" s="2"/>
      <c r="HB681" s="2"/>
      <c r="HC681" s="2"/>
      <c r="HD681" s="2"/>
      <c r="HE681" s="2"/>
      <c r="HF681" s="2"/>
      <c r="HG681" s="2"/>
      <c r="HH681" s="2"/>
      <c r="HI681" s="2"/>
      <c r="HJ681" s="2"/>
      <c r="HK681" s="2"/>
      <c r="HL681" s="2"/>
      <c r="HM681" s="2"/>
      <c r="HN681" s="2"/>
      <c r="HO681" s="2"/>
      <c r="HP681" s="2"/>
      <c r="HQ681" s="2"/>
      <c r="HR681" s="2"/>
      <c r="HS681" s="2"/>
      <c r="HT681" s="2"/>
      <c r="HU681" s="2"/>
      <c r="HV681" s="2"/>
      <c r="HW681" s="2"/>
      <c r="HX681" s="2"/>
      <c r="HY681" s="2"/>
      <c r="HZ681" s="2"/>
      <c r="IA681" s="2"/>
      <c r="IB681" s="2"/>
      <c r="IC681" s="2"/>
      <c r="ID681" s="2"/>
      <c r="IE681" s="2"/>
      <c r="IF681" s="2"/>
      <c r="IG681" s="2"/>
      <c r="IH681" s="2"/>
      <c r="II681" s="2"/>
      <c r="IJ681" s="2"/>
      <c r="IK681" s="2"/>
      <c r="IL681" s="2"/>
      <c r="IM681" s="2"/>
      <c r="IN681" s="2"/>
      <c r="IO681" s="2"/>
      <c r="IP681" s="2"/>
      <c r="IQ681" s="2"/>
      <c r="IR681" s="2"/>
      <c r="IS681" s="2"/>
      <c r="IT681" s="2"/>
      <c r="IU681" s="2"/>
      <c r="IV681" s="2"/>
    </row>
    <row r="682" spans="1:256" ht="45" customHeight="1" x14ac:dyDescent="0.5">
      <c r="B682" s="29"/>
      <c r="C682" s="50"/>
      <c r="D682" s="162"/>
      <c r="E682" s="52" t="s">
        <v>77</v>
      </c>
      <c r="F682" s="143" t="s">
        <v>804</v>
      </c>
      <c r="G682" s="85"/>
      <c r="H682" s="75"/>
      <c r="I682" s="75">
        <v>200</v>
      </c>
      <c r="J682" s="75">
        <v>100</v>
      </c>
      <c r="K682" s="75"/>
      <c r="L682" s="75"/>
      <c r="M682" s="75"/>
      <c r="N682" s="75"/>
      <c r="O682" s="75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  <c r="BC682" s="2"/>
      <c r="BD682" s="2"/>
      <c r="BE682" s="2"/>
      <c r="BF682" s="2"/>
      <c r="BG682" s="2"/>
      <c r="BH682" s="2"/>
      <c r="BI682" s="2"/>
      <c r="BJ682" s="2"/>
      <c r="BK682" s="2"/>
      <c r="BL682" s="2"/>
      <c r="BM682" s="2"/>
      <c r="BN682" s="2"/>
      <c r="BO682" s="2"/>
      <c r="BP682" s="2"/>
      <c r="BQ682" s="2"/>
      <c r="BR682" s="2"/>
      <c r="BS682" s="2"/>
      <c r="BT682" s="2"/>
      <c r="BU682" s="2"/>
      <c r="BV682" s="2"/>
      <c r="BW682" s="2"/>
      <c r="BX682" s="2"/>
      <c r="BY682" s="2"/>
      <c r="BZ682" s="2"/>
      <c r="CA682" s="2"/>
      <c r="CB682" s="2"/>
      <c r="CC682" s="2"/>
      <c r="CD682" s="2"/>
      <c r="CE682" s="2"/>
      <c r="CF682" s="2"/>
      <c r="CG682" s="2"/>
      <c r="CH682" s="2"/>
      <c r="CI682" s="2"/>
      <c r="CJ682" s="2"/>
      <c r="CK682" s="2"/>
      <c r="CL682" s="2"/>
      <c r="CM682" s="2"/>
      <c r="CN682" s="2"/>
      <c r="CO682" s="2"/>
      <c r="CP682" s="2"/>
      <c r="CQ682" s="2"/>
      <c r="CR682" s="2"/>
      <c r="CS682" s="2"/>
      <c r="CT682" s="2"/>
      <c r="CU682" s="2"/>
      <c r="CV682" s="2"/>
      <c r="CW682" s="2"/>
      <c r="CX682" s="2"/>
      <c r="CY682" s="2"/>
      <c r="CZ682" s="2"/>
      <c r="DA682" s="2"/>
      <c r="DB682" s="2"/>
      <c r="DC682" s="2"/>
      <c r="DD682" s="2"/>
      <c r="DE682" s="2"/>
      <c r="DF682" s="2"/>
      <c r="DG682" s="2"/>
      <c r="DH682" s="2"/>
      <c r="DI682" s="2"/>
      <c r="DJ682" s="2"/>
      <c r="DK682" s="2"/>
      <c r="DL682" s="2"/>
      <c r="DM682" s="2"/>
      <c r="DN682" s="2"/>
      <c r="DO682" s="2"/>
      <c r="DP682" s="2"/>
      <c r="DQ682" s="2"/>
      <c r="DR682" s="2"/>
      <c r="DS682" s="2"/>
      <c r="DT682" s="2"/>
      <c r="DU682" s="2"/>
      <c r="DV682" s="2"/>
      <c r="DW682" s="2"/>
      <c r="DX682" s="2"/>
      <c r="DY682" s="2"/>
      <c r="DZ682" s="2"/>
      <c r="EA682" s="2"/>
      <c r="EB682" s="2"/>
      <c r="EC682" s="2"/>
      <c r="ED682" s="2"/>
      <c r="EE682" s="2"/>
      <c r="EF682" s="2"/>
      <c r="EG682" s="2"/>
      <c r="EH682" s="2"/>
      <c r="EI682" s="2"/>
      <c r="EJ682" s="2"/>
      <c r="EK682" s="2"/>
      <c r="EL682" s="2"/>
      <c r="EM682" s="2"/>
      <c r="EN682" s="2"/>
      <c r="EO682" s="2"/>
      <c r="EP682" s="2"/>
      <c r="EQ682" s="2"/>
      <c r="ER682" s="2"/>
      <c r="ES682" s="2"/>
      <c r="ET682" s="2"/>
      <c r="EU682" s="2"/>
      <c r="EV682" s="2"/>
      <c r="EW682" s="2"/>
      <c r="EX682" s="2"/>
      <c r="EY682" s="2"/>
      <c r="EZ682" s="2"/>
      <c r="FA682" s="2"/>
      <c r="FB682" s="2"/>
      <c r="FC682" s="2"/>
      <c r="FD682" s="2"/>
      <c r="FE682" s="2"/>
      <c r="FF682" s="2"/>
      <c r="FG682" s="2"/>
      <c r="FH682" s="2"/>
      <c r="FI682" s="2"/>
      <c r="FJ682" s="2"/>
      <c r="FK682" s="2"/>
      <c r="FL682" s="2"/>
      <c r="FM682" s="2"/>
      <c r="FN682" s="2"/>
      <c r="FO682" s="2"/>
      <c r="FP682" s="2"/>
      <c r="FQ682" s="2"/>
      <c r="FR682" s="2"/>
      <c r="FS682" s="2"/>
      <c r="FT682" s="2"/>
      <c r="FU682" s="2"/>
      <c r="FV682" s="2"/>
      <c r="FW682" s="2"/>
      <c r="FX682" s="2"/>
      <c r="FY682" s="2"/>
      <c r="FZ682" s="2"/>
      <c r="GA682" s="2"/>
      <c r="GB682" s="2"/>
      <c r="GC682" s="2"/>
      <c r="GD682" s="2"/>
      <c r="GE682" s="2"/>
      <c r="GF682" s="2"/>
      <c r="GG682" s="2"/>
      <c r="GH682" s="2"/>
      <c r="GI682" s="2"/>
      <c r="GJ682" s="2"/>
      <c r="GK682" s="2"/>
      <c r="GL682" s="2"/>
      <c r="GM682" s="2"/>
      <c r="GN682" s="2"/>
      <c r="GO682" s="2"/>
      <c r="GP682" s="2"/>
      <c r="GQ682" s="2"/>
      <c r="GR682" s="2"/>
      <c r="GS682" s="2"/>
      <c r="GT682" s="2"/>
      <c r="GU682" s="2"/>
      <c r="GV682" s="2"/>
      <c r="GW682" s="2"/>
      <c r="GX682" s="2"/>
      <c r="GY682" s="2"/>
      <c r="GZ682" s="2"/>
      <c r="HA682" s="2"/>
      <c r="HB682" s="2"/>
      <c r="HC682" s="2"/>
      <c r="HD682" s="2"/>
      <c r="HE682" s="2"/>
      <c r="HF682" s="2"/>
      <c r="HG682" s="2"/>
      <c r="HH682" s="2"/>
      <c r="HI682" s="2"/>
      <c r="HJ682" s="2"/>
      <c r="HK682" s="2"/>
      <c r="HL682" s="2"/>
      <c r="HM682" s="2"/>
      <c r="HN682" s="2"/>
      <c r="HO682" s="2"/>
      <c r="HP682" s="2"/>
      <c r="HQ682" s="2"/>
      <c r="HR682" s="2"/>
      <c r="HS682" s="2"/>
      <c r="HT682" s="2"/>
      <c r="HU682" s="2"/>
      <c r="HV682" s="2"/>
      <c r="HW682" s="2"/>
      <c r="HX682" s="2"/>
      <c r="HY682" s="2"/>
      <c r="HZ682" s="2"/>
      <c r="IA682" s="2"/>
      <c r="IB682" s="2"/>
      <c r="IC682" s="2"/>
      <c r="ID682" s="2"/>
      <c r="IE682" s="2"/>
      <c r="IF682" s="2"/>
      <c r="IG682" s="2"/>
      <c r="IH682" s="2"/>
      <c r="II682" s="2"/>
      <c r="IJ682" s="2"/>
      <c r="IK682" s="2"/>
      <c r="IL682" s="2"/>
      <c r="IM682" s="2"/>
      <c r="IN682" s="2"/>
      <c r="IO682" s="2"/>
      <c r="IP682" s="2"/>
      <c r="IQ682" s="2"/>
      <c r="IR682" s="2"/>
      <c r="IS682" s="2"/>
      <c r="IT682" s="2"/>
      <c r="IU682" s="2"/>
      <c r="IV682" s="2"/>
    </row>
    <row r="683" spans="1:256" ht="45" customHeight="1" x14ac:dyDescent="0.5">
      <c r="B683" s="29"/>
      <c r="C683" s="50"/>
      <c r="D683" s="162"/>
      <c r="E683" s="52" t="s">
        <v>23</v>
      </c>
      <c r="F683" s="143" t="s">
        <v>550</v>
      </c>
      <c r="G683" s="85"/>
      <c r="H683" s="75"/>
      <c r="I683" s="75">
        <v>100</v>
      </c>
      <c r="J683" s="75">
        <v>100</v>
      </c>
      <c r="K683" s="75"/>
      <c r="L683" s="75"/>
      <c r="M683" s="75"/>
      <c r="N683" s="75"/>
      <c r="O683" s="75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  <c r="BC683" s="2"/>
      <c r="BD683" s="2"/>
      <c r="BE683" s="2"/>
      <c r="BF683" s="2"/>
      <c r="BG683" s="2"/>
      <c r="BH683" s="2"/>
      <c r="BI683" s="2"/>
      <c r="BJ683" s="2"/>
      <c r="BK683" s="2"/>
      <c r="BL683" s="2"/>
      <c r="BM683" s="2"/>
      <c r="BN683" s="2"/>
      <c r="BO683" s="2"/>
      <c r="BP683" s="2"/>
      <c r="BQ683" s="2"/>
      <c r="BR683" s="2"/>
      <c r="BS683" s="2"/>
      <c r="BT683" s="2"/>
      <c r="BU683" s="2"/>
      <c r="BV683" s="2"/>
      <c r="BW683" s="2"/>
      <c r="BX683" s="2"/>
      <c r="BY683" s="2"/>
      <c r="BZ683" s="2"/>
      <c r="CA683" s="2"/>
      <c r="CB683" s="2"/>
      <c r="CC683" s="2"/>
      <c r="CD683" s="2"/>
      <c r="CE683" s="2"/>
      <c r="CF683" s="2"/>
      <c r="CG683" s="2"/>
      <c r="CH683" s="2"/>
      <c r="CI683" s="2"/>
      <c r="CJ683" s="2"/>
      <c r="CK683" s="2"/>
      <c r="CL683" s="2"/>
      <c r="CM683" s="2"/>
      <c r="CN683" s="2"/>
      <c r="CO683" s="2"/>
      <c r="CP683" s="2"/>
      <c r="CQ683" s="2"/>
      <c r="CR683" s="2"/>
      <c r="CS683" s="2"/>
      <c r="CT683" s="2"/>
      <c r="CU683" s="2"/>
      <c r="CV683" s="2"/>
      <c r="CW683" s="2"/>
      <c r="CX683" s="2"/>
      <c r="CY683" s="2"/>
      <c r="CZ683" s="2"/>
      <c r="DA683" s="2"/>
      <c r="DB683" s="2"/>
      <c r="DC683" s="2"/>
      <c r="DD683" s="2"/>
      <c r="DE683" s="2"/>
      <c r="DF683" s="2"/>
      <c r="DG683" s="2"/>
      <c r="DH683" s="2"/>
      <c r="DI683" s="2"/>
      <c r="DJ683" s="2"/>
      <c r="DK683" s="2"/>
      <c r="DL683" s="2"/>
      <c r="DM683" s="2"/>
      <c r="DN683" s="2"/>
      <c r="DO683" s="2"/>
      <c r="DP683" s="2"/>
      <c r="DQ683" s="2"/>
      <c r="DR683" s="2"/>
      <c r="DS683" s="2"/>
      <c r="DT683" s="2"/>
      <c r="DU683" s="2"/>
      <c r="DV683" s="2"/>
      <c r="DW683" s="2"/>
      <c r="DX683" s="2"/>
      <c r="DY683" s="2"/>
      <c r="DZ683" s="2"/>
      <c r="EA683" s="2"/>
      <c r="EB683" s="2"/>
      <c r="EC683" s="2"/>
      <c r="ED683" s="2"/>
      <c r="EE683" s="2"/>
      <c r="EF683" s="2"/>
      <c r="EG683" s="2"/>
      <c r="EH683" s="2"/>
      <c r="EI683" s="2"/>
      <c r="EJ683" s="2"/>
      <c r="EK683" s="2"/>
      <c r="EL683" s="2"/>
      <c r="EM683" s="2"/>
      <c r="EN683" s="2"/>
      <c r="EO683" s="2"/>
      <c r="EP683" s="2"/>
      <c r="EQ683" s="2"/>
      <c r="ER683" s="2"/>
      <c r="ES683" s="2"/>
      <c r="ET683" s="2"/>
      <c r="EU683" s="2"/>
      <c r="EV683" s="2"/>
      <c r="EW683" s="2"/>
      <c r="EX683" s="2"/>
      <c r="EY683" s="2"/>
      <c r="EZ683" s="2"/>
      <c r="FA683" s="2"/>
      <c r="FB683" s="2"/>
      <c r="FC683" s="2"/>
      <c r="FD683" s="2"/>
      <c r="FE683" s="2"/>
      <c r="FF683" s="2"/>
      <c r="FG683" s="2"/>
      <c r="FH683" s="2"/>
      <c r="FI683" s="2"/>
      <c r="FJ683" s="2"/>
      <c r="FK683" s="2"/>
      <c r="FL683" s="2"/>
      <c r="FM683" s="2"/>
      <c r="FN683" s="2"/>
      <c r="FO683" s="2"/>
      <c r="FP683" s="2"/>
      <c r="FQ683" s="2"/>
      <c r="FR683" s="2"/>
      <c r="FS683" s="2"/>
      <c r="FT683" s="2"/>
      <c r="FU683" s="2"/>
      <c r="FV683" s="2"/>
      <c r="FW683" s="2"/>
      <c r="FX683" s="2"/>
      <c r="FY683" s="2"/>
      <c r="FZ683" s="2"/>
      <c r="GA683" s="2"/>
      <c r="GB683" s="2"/>
      <c r="GC683" s="2"/>
      <c r="GD683" s="2"/>
      <c r="GE683" s="2"/>
      <c r="GF683" s="2"/>
      <c r="GG683" s="2"/>
      <c r="GH683" s="2"/>
      <c r="GI683" s="2"/>
      <c r="GJ683" s="2"/>
      <c r="GK683" s="2"/>
      <c r="GL683" s="2"/>
      <c r="GM683" s="2"/>
      <c r="GN683" s="2"/>
      <c r="GO683" s="2"/>
      <c r="GP683" s="2"/>
      <c r="GQ683" s="2"/>
      <c r="GR683" s="2"/>
      <c r="GS683" s="2"/>
      <c r="GT683" s="2"/>
      <c r="GU683" s="2"/>
      <c r="GV683" s="2"/>
      <c r="GW683" s="2"/>
      <c r="GX683" s="2"/>
      <c r="GY683" s="2"/>
      <c r="GZ683" s="2"/>
      <c r="HA683" s="2"/>
      <c r="HB683" s="2"/>
      <c r="HC683" s="2"/>
      <c r="HD683" s="2"/>
      <c r="HE683" s="2"/>
      <c r="HF683" s="2"/>
      <c r="HG683" s="2"/>
      <c r="HH683" s="2"/>
      <c r="HI683" s="2"/>
      <c r="HJ683" s="2"/>
      <c r="HK683" s="2"/>
      <c r="HL683" s="2"/>
      <c r="HM683" s="2"/>
      <c r="HN683" s="2"/>
      <c r="HO683" s="2"/>
      <c r="HP683" s="2"/>
      <c r="HQ683" s="2"/>
      <c r="HR683" s="2"/>
      <c r="HS683" s="2"/>
      <c r="HT683" s="2"/>
      <c r="HU683" s="2"/>
      <c r="HV683" s="2"/>
      <c r="HW683" s="2"/>
      <c r="HX683" s="2"/>
      <c r="HY683" s="2"/>
      <c r="HZ683" s="2"/>
      <c r="IA683" s="2"/>
      <c r="IB683" s="2"/>
      <c r="IC683" s="2"/>
      <c r="ID683" s="2"/>
      <c r="IE683" s="2"/>
      <c r="IF683" s="2"/>
      <c r="IG683" s="2"/>
      <c r="IH683" s="2"/>
      <c r="II683" s="2"/>
      <c r="IJ683" s="2"/>
      <c r="IK683" s="2"/>
      <c r="IL683" s="2"/>
      <c r="IM683" s="2"/>
      <c r="IN683" s="2"/>
      <c r="IO683" s="2"/>
      <c r="IP683" s="2"/>
      <c r="IQ683" s="2"/>
      <c r="IR683" s="2"/>
      <c r="IS683" s="2"/>
      <c r="IT683" s="2"/>
      <c r="IU683" s="2"/>
      <c r="IV683" s="2"/>
    </row>
    <row r="684" spans="1:256" ht="45" customHeight="1" x14ac:dyDescent="0.5">
      <c r="B684" s="29"/>
      <c r="C684" s="50"/>
      <c r="D684" s="162"/>
      <c r="E684" s="52" t="s">
        <v>129</v>
      </c>
      <c r="F684" s="143" t="s">
        <v>805</v>
      </c>
      <c r="G684" s="85"/>
      <c r="H684" s="75"/>
      <c r="I684" s="75">
        <v>50</v>
      </c>
      <c r="J684" s="75">
        <v>50</v>
      </c>
      <c r="K684" s="75"/>
      <c r="L684" s="75"/>
      <c r="M684" s="75"/>
      <c r="N684" s="75"/>
      <c r="O684" s="75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  <c r="BC684" s="2"/>
      <c r="BD684" s="2"/>
      <c r="BE684" s="2"/>
      <c r="BF684" s="2"/>
      <c r="BG684" s="2"/>
      <c r="BH684" s="2"/>
      <c r="BI684" s="2"/>
      <c r="BJ684" s="2"/>
      <c r="BK684" s="2"/>
      <c r="BL684" s="2"/>
      <c r="BM684" s="2"/>
      <c r="BN684" s="2"/>
      <c r="BO684" s="2"/>
      <c r="BP684" s="2"/>
      <c r="BQ684" s="2"/>
      <c r="BR684" s="2"/>
      <c r="BS684" s="2"/>
      <c r="BT684" s="2"/>
      <c r="BU684" s="2"/>
      <c r="BV684" s="2"/>
      <c r="BW684" s="2"/>
      <c r="BX684" s="2"/>
      <c r="BY684" s="2"/>
      <c r="BZ684" s="2"/>
      <c r="CA684" s="2"/>
      <c r="CB684" s="2"/>
      <c r="CC684" s="2"/>
      <c r="CD684" s="2"/>
      <c r="CE684" s="2"/>
      <c r="CF684" s="2"/>
      <c r="CG684" s="2"/>
      <c r="CH684" s="2"/>
      <c r="CI684" s="2"/>
      <c r="CJ684" s="2"/>
      <c r="CK684" s="2"/>
      <c r="CL684" s="2"/>
      <c r="CM684" s="2"/>
      <c r="CN684" s="2"/>
      <c r="CO684" s="2"/>
      <c r="CP684" s="2"/>
      <c r="CQ684" s="2"/>
      <c r="CR684" s="2"/>
      <c r="CS684" s="2"/>
      <c r="CT684" s="2"/>
      <c r="CU684" s="2"/>
      <c r="CV684" s="2"/>
      <c r="CW684" s="2"/>
      <c r="CX684" s="2"/>
      <c r="CY684" s="2"/>
      <c r="CZ684" s="2"/>
      <c r="DA684" s="2"/>
      <c r="DB684" s="2"/>
      <c r="DC684" s="2"/>
      <c r="DD684" s="2"/>
      <c r="DE684" s="2"/>
      <c r="DF684" s="2"/>
      <c r="DG684" s="2"/>
      <c r="DH684" s="2"/>
      <c r="DI684" s="2"/>
      <c r="DJ684" s="2"/>
      <c r="DK684" s="2"/>
      <c r="DL684" s="2"/>
      <c r="DM684" s="2"/>
      <c r="DN684" s="2"/>
      <c r="DO684" s="2"/>
      <c r="DP684" s="2"/>
      <c r="DQ684" s="2"/>
      <c r="DR684" s="2"/>
      <c r="DS684" s="2"/>
      <c r="DT684" s="2"/>
      <c r="DU684" s="2"/>
      <c r="DV684" s="2"/>
      <c r="DW684" s="2"/>
      <c r="DX684" s="2"/>
      <c r="DY684" s="2"/>
      <c r="DZ684" s="2"/>
      <c r="EA684" s="2"/>
      <c r="EB684" s="2"/>
      <c r="EC684" s="2"/>
      <c r="ED684" s="2"/>
      <c r="EE684" s="2"/>
      <c r="EF684" s="2"/>
      <c r="EG684" s="2"/>
      <c r="EH684" s="2"/>
      <c r="EI684" s="2"/>
      <c r="EJ684" s="2"/>
      <c r="EK684" s="2"/>
      <c r="EL684" s="2"/>
      <c r="EM684" s="2"/>
      <c r="EN684" s="2"/>
      <c r="EO684" s="2"/>
      <c r="EP684" s="2"/>
      <c r="EQ684" s="2"/>
      <c r="ER684" s="2"/>
      <c r="ES684" s="2"/>
      <c r="ET684" s="2"/>
      <c r="EU684" s="2"/>
      <c r="EV684" s="2"/>
      <c r="EW684" s="2"/>
      <c r="EX684" s="2"/>
      <c r="EY684" s="2"/>
      <c r="EZ684" s="2"/>
      <c r="FA684" s="2"/>
      <c r="FB684" s="2"/>
      <c r="FC684" s="2"/>
      <c r="FD684" s="2"/>
      <c r="FE684" s="2"/>
      <c r="FF684" s="2"/>
      <c r="FG684" s="2"/>
      <c r="FH684" s="2"/>
      <c r="FI684" s="2"/>
      <c r="FJ684" s="2"/>
      <c r="FK684" s="2"/>
      <c r="FL684" s="2"/>
      <c r="FM684" s="2"/>
      <c r="FN684" s="2"/>
      <c r="FO684" s="2"/>
      <c r="FP684" s="2"/>
      <c r="FQ684" s="2"/>
      <c r="FR684" s="2"/>
      <c r="FS684" s="2"/>
      <c r="FT684" s="2"/>
      <c r="FU684" s="2"/>
      <c r="FV684" s="2"/>
      <c r="FW684" s="2"/>
      <c r="FX684" s="2"/>
      <c r="FY684" s="2"/>
      <c r="FZ684" s="2"/>
      <c r="GA684" s="2"/>
      <c r="GB684" s="2"/>
      <c r="GC684" s="2"/>
      <c r="GD684" s="2"/>
      <c r="GE684" s="2"/>
      <c r="GF684" s="2"/>
      <c r="GG684" s="2"/>
      <c r="GH684" s="2"/>
      <c r="GI684" s="2"/>
      <c r="GJ684" s="2"/>
      <c r="GK684" s="2"/>
      <c r="GL684" s="2"/>
      <c r="GM684" s="2"/>
      <c r="GN684" s="2"/>
      <c r="GO684" s="2"/>
      <c r="GP684" s="2"/>
      <c r="GQ684" s="2"/>
      <c r="GR684" s="2"/>
      <c r="GS684" s="2"/>
      <c r="GT684" s="2"/>
      <c r="GU684" s="2"/>
      <c r="GV684" s="2"/>
      <c r="GW684" s="2"/>
      <c r="GX684" s="2"/>
      <c r="GY684" s="2"/>
      <c r="GZ684" s="2"/>
      <c r="HA684" s="2"/>
      <c r="HB684" s="2"/>
      <c r="HC684" s="2"/>
      <c r="HD684" s="2"/>
      <c r="HE684" s="2"/>
      <c r="HF684" s="2"/>
      <c r="HG684" s="2"/>
      <c r="HH684" s="2"/>
      <c r="HI684" s="2"/>
      <c r="HJ684" s="2"/>
      <c r="HK684" s="2"/>
      <c r="HL684" s="2"/>
      <c r="HM684" s="2"/>
      <c r="HN684" s="2"/>
      <c r="HO684" s="2"/>
      <c r="HP684" s="2"/>
      <c r="HQ684" s="2"/>
      <c r="HR684" s="2"/>
      <c r="HS684" s="2"/>
      <c r="HT684" s="2"/>
      <c r="HU684" s="2"/>
      <c r="HV684" s="2"/>
      <c r="HW684" s="2"/>
      <c r="HX684" s="2"/>
      <c r="HY684" s="2"/>
      <c r="HZ684" s="2"/>
      <c r="IA684" s="2"/>
      <c r="IB684" s="2"/>
      <c r="IC684" s="2"/>
      <c r="ID684" s="2"/>
      <c r="IE684" s="2"/>
      <c r="IF684" s="2"/>
      <c r="IG684" s="2"/>
      <c r="IH684" s="2"/>
      <c r="II684" s="2"/>
      <c r="IJ684" s="2"/>
      <c r="IK684" s="2"/>
      <c r="IL684" s="2"/>
      <c r="IM684" s="2"/>
      <c r="IN684" s="2"/>
      <c r="IO684" s="2"/>
      <c r="IP684" s="2"/>
      <c r="IQ684" s="2"/>
      <c r="IR684" s="2"/>
      <c r="IS684" s="2"/>
      <c r="IT684" s="2"/>
      <c r="IU684" s="2"/>
      <c r="IV684" s="2"/>
    </row>
    <row r="685" spans="1:256" ht="45" customHeight="1" x14ac:dyDescent="0.5">
      <c r="B685" s="29"/>
      <c r="C685" s="50"/>
      <c r="D685" s="162"/>
      <c r="E685" s="52"/>
      <c r="F685" s="143"/>
      <c r="G685" s="85"/>
      <c r="H685" s="75"/>
      <c r="I685" s="75"/>
      <c r="J685" s="75"/>
      <c r="K685" s="75"/>
      <c r="L685" s="75"/>
      <c r="M685" s="75"/>
      <c r="N685" s="75"/>
      <c r="O685" s="75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  <c r="BC685" s="2"/>
      <c r="BD685" s="2"/>
      <c r="BE685" s="2"/>
      <c r="BF685" s="2"/>
      <c r="BG685" s="2"/>
      <c r="BH685" s="2"/>
      <c r="BI685" s="2"/>
      <c r="BJ685" s="2"/>
      <c r="BK685" s="2"/>
      <c r="BL685" s="2"/>
      <c r="BM685" s="2"/>
      <c r="BN685" s="2"/>
      <c r="BO685" s="2"/>
      <c r="BP685" s="2"/>
      <c r="BQ685" s="2"/>
      <c r="BR685" s="2"/>
      <c r="BS685" s="2"/>
      <c r="BT685" s="2"/>
      <c r="BU685" s="2"/>
      <c r="BV685" s="2"/>
      <c r="BW685" s="2"/>
      <c r="BX685" s="2"/>
      <c r="BY685" s="2"/>
      <c r="BZ685" s="2"/>
      <c r="CA685" s="2"/>
      <c r="CB685" s="2"/>
      <c r="CC685" s="2"/>
      <c r="CD685" s="2"/>
      <c r="CE685" s="2"/>
      <c r="CF685" s="2"/>
      <c r="CG685" s="2"/>
      <c r="CH685" s="2"/>
      <c r="CI685" s="2"/>
      <c r="CJ685" s="2"/>
      <c r="CK685" s="2"/>
      <c r="CL685" s="2"/>
      <c r="CM685" s="2"/>
      <c r="CN685" s="2"/>
      <c r="CO685" s="2"/>
      <c r="CP685" s="2"/>
      <c r="CQ685" s="2"/>
      <c r="CR685" s="2"/>
      <c r="CS685" s="2"/>
      <c r="CT685" s="2"/>
      <c r="CU685" s="2"/>
      <c r="CV685" s="2"/>
      <c r="CW685" s="2"/>
      <c r="CX685" s="2"/>
      <c r="CY685" s="2"/>
      <c r="CZ685" s="2"/>
      <c r="DA685" s="2"/>
      <c r="DB685" s="2"/>
      <c r="DC685" s="2"/>
      <c r="DD685" s="2"/>
      <c r="DE685" s="2"/>
      <c r="DF685" s="2"/>
      <c r="DG685" s="2"/>
      <c r="DH685" s="2"/>
      <c r="DI685" s="2"/>
      <c r="DJ685" s="2"/>
      <c r="DK685" s="2"/>
      <c r="DL685" s="2"/>
      <c r="DM685" s="2"/>
      <c r="DN685" s="2"/>
      <c r="DO685" s="2"/>
      <c r="DP685" s="2"/>
      <c r="DQ685" s="2"/>
      <c r="DR685" s="2"/>
      <c r="DS685" s="2"/>
      <c r="DT685" s="2"/>
      <c r="DU685" s="2"/>
      <c r="DV685" s="2"/>
      <c r="DW685" s="2"/>
      <c r="DX685" s="2"/>
      <c r="DY685" s="2"/>
      <c r="DZ685" s="2"/>
      <c r="EA685" s="2"/>
      <c r="EB685" s="2"/>
      <c r="EC685" s="2"/>
      <c r="ED685" s="2"/>
      <c r="EE685" s="2"/>
      <c r="EF685" s="2"/>
      <c r="EG685" s="2"/>
      <c r="EH685" s="2"/>
      <c r="EI685" s="2"/>
      <c r="EJ685" s="2"/>
      <c r="EK685" s="2"/>
      <c r="EL685" s="2"/>
      <c r="EM685" s="2"/>
      <c r="EN685" s="2"/>
      <c r="EO685" s="2"/>
      <c r="EP685" s="2"/>
      <c r="EQ685" s="2"/>
      <c r="ER685" s="2"/>
      <c r="ES685" s="2"/>
      <c r="ET685" s="2"/>
      <c r="EU685" s="2"/>
      <c r="EV685" s="2"/>
      <c r="EW685" s="2"/>
      <c r="EX685" s="2"/>
      <c r="EY685" s="2"/>
      <c r="EZ685" s="2"/>
      <c r="FA685" s="2"/>
      <c r="FB685" s="2"/>
      <c r="FC685" s="2"/>
      <c r="FD685" s="2"/>
      <c r="FE685" s="2"/>
      <c r="FF685" s="2"/>
      <c r="FG685" s="2"/>
      <c r="FH685" s="2"/>
      <c r="FI685" s="2"/>
      <c r="FJ685" s="2"/>
      <c r="FK685" s="2"/>
      <c r="FL685" s="2"/>
      <c r="FM685" s="2"/>
      <c r="FN685" s="2"/>
      <c r="FO685" s="2"/>
      <c r="FP685" s="2"/>
      <c r="FQ685" s="2"/>
      <c r="FR685" s="2"/>
      <c r="FS685" s="2"/>
      <c r="FT685" s="2"/>
      <c r="FU685" s="2"/>
      <c r="FV685" s="2"/>
      <c r="FW685" s="2"/>
      <c r="FX685" s="2"/>
      <c r="FY685" s="2"/>
      <c r="FZ685" s="2"/>
      <c r="GA685" s="2"/>
      <c r="GB685" s="2"/>
      <c r="GC685" s="2"/>
      <c r="GD685" s="2"/>
      <c r="GE685" s="2"/>
      <c r="GF685" s="2"/>
      <c r="GG685" s="2"/>
      <c r="GH685" s="2"/>
      <c r="GI685" s="2"/>
      <c r="GJ685" s="2"/>
      <c r="GK685" s="2"/>
      <c r="GL685" s="2"/>
      <c r="GM685" s="2"/>
      <c r="GN685" s="2"/>
      <c r="GO685" s="2"/>
      <c r="GP685" s="2"/>
      <c r="GQ685" s="2"/>
      <c r="GR685" s="2"/>
      <c r="GS685" s="2"/>
      <c r="GT685" s="2"/>
      <c r="GU685" s="2"/>
      <c r="GV685" s="2"/>
      <c r="GW685" s="2"/>
      <c r="GX685" s="2"/>
      <c r="GY685" s="2"/>
      <c r="GZ685" s="2"/>
      <c r="HA685" s="2"/>
      <c r="HB685" s="2"/>
      <c r="HC685" s="2"/>
      <c r="HD685" s="2"/>
      <c r="HE685" s="2"/>
      <c r="HF685" s="2"/>
      <c r="HG685" s="2"/>
      <c r="HH685" s="2"/>
      <c r="HI685" s="2"/>
      <c r="HJ685" s="2"/>
      <c r="HK685" s="2"/>
      <c r="HL685" s="2"/>
      <c r="HM685" s="2"/>
      <c r="HN685" s="2"/>
      <c r="HO685" s="2"/>
      <c r="HP685" s="2"/>
      <c r="HQ685" s="2"/>
      <c r="HR685" s="2"/>
      <c r="HS685" s="2"/>
      <c r="HT685" s="2"/>
      <c r="HU685" s="2"/>
      <c r="HV685" s="2"/>
      <c r="HW685" s="2"/>
      <c r="HX685" s="2"/>
      <c r="HY685" s="2"/>
      <c r="HZ685" s="2"/>
      <c r="IA685" s="2"/>
      <c r="IB685" s="2"/>
      <c r="IC685" s="2"/>
      <c r="ID685" s="2"/>
      <c r="IE685" s="2"/>
      <c r="IF685" s="2"/>
      <c r="IG685" s="2"/>
      <c r="IH685" s="2"/>
      <c r="II685" s="2"/>
      <c r="IJ685" s="2"/>
      <c r="IK685" s="2"/>
      <c r="IL685" s="2"/>
      <c r="IM685" s="2"/>
      <c r="IN685" s="2"/>
      <c r="IO685" s="2"/>
      <c r="IP685" s="2"/>
      <c r="IQ685" s="2"/>
      <c r="IR685" s="2"/>
      <c r="IS685" s="2"/>
      <c r="IT685" s="2"/>
      <c r="IU685" s="2"/>
      <c r="IV685" s="2"/>
    </row>
    <row r="686" spans="1:256" ht="45" customHeight="1" x14ac:dyDescent="0.5">
      <c r="B686" s="86"/>
      <c r="C686" s="55" t="s">
        <v>806</v>
      </c>
      <c r="D686" s="248" t="s">
        <v>807</v>
      </c>
      <c r="E686" s="57"/>
      <c r="F686" s="143" t="s">
        <v>808</v>
      </c>
      <c r="G686" s="83"/>
      <c r="H686" s="83"/>
      <c r="I686" s="83">
        <v>6600</v>
      </c>
      <c r="J686" s="83">
        <v>6000</v>
      </c>
      <c r="K686" s="83"/>
      <c r="L686" s="83"/>
      <c r="M686" s="83"/>
      <c r="N686" s="83"/>
      <c r="O686" s="83"/>
      <c r="P686" s="145"/>
      <c r="Q686" s="145"/>
      <c r="R686" s="145"/>
      <c r="S686" s="145"/>
      <c r="T686" s="145"/>
      <c r="U686" s="145"/>
      <c r="V686" s="145"/>
      <c r="W686" s="145"/>
      <c r="X686" s="145"/>
      <c r="Y686" s="145"/>
      <c r="Z686" s="145"/>
      <c r="AA686" s="145"/>
      <c r="AB686" s="145"/>
      <c r="AC686" s="145"/>
      <c r="AD686" s="145"/>
      <c r="AE686" s="145"/>
      <c r="AF686" s="145"/>
      <c r="AG686" s="145"/>
      <c r="AH686" s="145"/>
      <c r="AI686" s="145"/>
      <c r="AJ686" s="145"/>
      <c r="AK686" s="145"/>
      <c r="AL686" s="145"/>
      <c r="AM686" s="145"/>
      <c r="AN686" s="145"/>
      <c r="AO686" s="145"/>
      <c r="AP686" s="145"/>
      <c r="AQ686" s="145"/>
      <c r="AR686" s="145"/>
      <c r="AS686" s="145"/>
      <c r="AT686" s="145"/>
      <c r="AU686" s="145"/>
      <c r="AV686" s="145"/>
      <c r="AW686" s="145"/>
      <c r="AX686" s="145"/>
      <c r="AY686" s="145"/>
      <c r="AZ686" s="145"/>
      <c r="BA686" s="145"/>
      <c r="BB686" s="145"/>
      <c r="BC686" s="145"/>
      <c r="BD686" s="145"/>
      <c r="BE686" s="145"/>
      <c r="BF686" s="145"/>
      <c r="BG686" s="145"/>
      <c r="BH686" s="145"/>
      <c r="BI686" s="145"/>
      <c r="BJ686" s="145"/>
      <c r="BK686" s="145"/>
      <c r="BL686" s="145"/>
      <c r="BM686" s="145"/>
      <c r="BN686" s="145"/>
      <c r="BO686" s="145"/>
      <c r="BP686" s="145"/>
      <c r="BQ686" s="145"/>
      <c r="BR686" s="145"/>
      <c r="BS686" s="145"/>
      <c r="BT686" s="145"/>
      <c r="BU686" s="145"/>
      <c r="BV686" s="145"/>
      <c r="BW686" s="145"/>
      <c r="BX686" s="145"/>
      <c r="BY686" s="145"/>
      <c r="BZ686" s="145"/>
      <c r="CA686" s="145"/>
      <c r="CB686" s="145"/>
      <c r="CC686" s="145"/>
      <c r="CD686" s="145"/>
      <c r="CE686" s="145"/>
      <c r="CF686" s="145"/>
      <c r="CG686" s="145"/>
      <c r="CH686" s="145"/>
      <c r="CI686" s="145"/>
      <c r="CJ686" s="145"/>
      <c r="CK686" s="145"/>
      <c r="CL686" s="145"/>
      <c r="CM686" s="145"/>
      <c r="CN686" s="145"/>
      <c r="CO686" s="145"/>
      <c r="CP686" s="145"/>
      <c r="CQ686" s="145"/>
      <c r="CR686" s="145"/>
      <c r="CS686" s="145"/>
      <c r="CT686" s="145"/>
      <c r="CU686" s="145"/>
      <c r="CV686" s="145"/>
      <c r="CW686" s="145"/>
      <c r="CX686" s="145"/>
      <c r="CY686" s="145"/>
      <c r="CZ686" s="145"/>
      <c r="DA686" s="145"/>
      <c r="DB686" s="145"/>
      <c r="DC686" s="145"/>
      <c r="DD686" s="145"/>
      <c r="DE686" s="145"/>
      <c r="DF686" s="145"/>
      <c r="DG686" s="145"/>
      <c r="DH686" s="145"/>
      <c r="DI686" s="145"/>
      <c r="DJ686" s="145"/>
      <c r="DK686" s="145"/>
      <c r="DL686" s="145"/>
      <c r="DM686" s="145"/>
      <c r="DN686" s="145"/>
      <c r="DO686" s="145"/>
      <c r="DP686" s="145"/>
      <c r="DQ686" s="145"/>
      <c r="DR686" s="145"/>
      <c r="DS686" s="145"/>
      <c r="DT686" s="145"/>
      <c r="DU686" s="145"/>
      <c r="DV686" s="145"/>
      <c r="DW686" s="145"/>
      <c r="DX686" s="145"/>
      <c r="DY686" s="145"/>
      <c r="DZ686" s="145"/>
      <c r="EA686" s="145"/>
      <c r="EB686" s="145"/>
      <c r="EC686" s="145"/>
      <c r="ED686" s="145"/>
      <c r="EE686" s="145"/>
      <c r="EF686" s="145"/>
      <c r="EG686" s="145"/>
      <c r="EH686" s="145"/>
      <c r="EI686" s="145"/>
      <c r="EJ686" s="145"/>
      <c r="EK686" s="145"/>
      <c r="EL686" s="145"/>
      <c r="EM686" s="145"/>
      <c r="EN686" s="145"/>
      <c r="EO686" s="145"/>
      <c r="EP686" s="145"/>
      <c r="EQ686" s="145"/>
      <c r="ER686" s="145"/>
      <c r="ES686" s="145"/>
      <c r="ET686" s="145"/>
      <c r="EU686" s="145"/>
      <c r="EV686" s="145"/>
      <c r="EW686" s="145"/>
      <c r="EX686" s="145"/>
      <c r="EY686" s="145"/>
      <c r="EZ686" s="145"/>
      <c r="FA686" s="145"/>
      <c r="FB686" s="145"/>
      <c r="FC686" s="145"/>
      <c r="FD686" s="145"/>
      <c r="FE686" s="145"/>
      <c r="FF686" s="145"/>
      <c r="FG686" s="145"/>
      <c r="FH686" s="145"/>
      <c r="FI686" s="145"/>
      <c r="FJ686" s="145"/>
      <c r="FK686" s="145"/>
      <c r="FL686" s="145"/>
      <c r="FM686" s="145"/>
      <c r="FN686" s="145"/>
      <c r="FO686" s="145"/>
      <c r="FP686" s="145"/>
      <c r="FQ686" s="145"/>
      <c r="FR686" s="145"/>
      <c r="FS686" s="145"/>
      <c r="FT686" s="145"/>
      <c r="FU686" s="145"/>
      <c r="FV686" s="145"/>
      <c r="FW686" s="145"/>
      <c r="FX686" s="145"/>
      <c r="FY686" s="145"/>
      <c r="FZ686" s="145"/>
      <c r="GA686" s="145"/>
      <c r="GB686" s="145"/>
      <c r="GC686" s="145"/>
      <c r="GD686" s="145"/>
      <c r="GE686" s="145"/>
      <c r="GF686" s="145"/>
      <c r="GG686" s="145"/>
      <c r="GH686" s="145"/>
      <c r="GI686" s="145"/>
      <c r="GJ686" s="145"/>
      <c r="GK686" s="145"/>
      <c r="GL686" s="145"/>
      <c r="GM686" s="145"/>
      <c r="GN686" s="145"/>
      <c r="GO686" s="145"/>
      <c r="GP686" s="145"/>
      <c r="GQ686" s="145"/>
      <c r="GR686" s="145"/>
      <c r="GS686" s="145"/>
      <c r="GT686" s="145"/>
      <c r="GU686" s="145"/>
      <c r="GV686" s="145"/>
      <c r="GW686" s="145"/>
      <c r="GX686" s="145"/>
      <c r="GY686" s="145"/>
      <c r="GZ686" s="145"/>
      <c r="HA686" s="145"/>
      <c r="HB686" s="145"/>
      <c r="HC686" s="145"/>
      <c r="HD686" s="145"/>
      <c r="HE686" s="145"/>
      <c r="HF686" s="145"/>
      <c r="HG686" s="145"/>
      <c r="HH686" s="145"/>
      <c r="HI686" s="145"/>
      <c r="HJ686" s="145"/>
      <c r="HK686" s="145"/>
      <c r="HL686" s="145"/>
      <c r="HM686" s="145"/>
      <c r="HN686" s="145"/>
      <c r="HO686" s="145"/>
      <c r="HP686" s="145"/>
      <c r="HQ686" s="145"/>
      <c r="HR686" s="145"/>
      <c r="HS686" s="145"/>
      <c r="HT686" s="145"/>
      <c r="HU686" s="145"/>
      <c r="HV686" s="145"/>
      <c r="HW686" s="145"/>
      <c r="HX686" s="145"/>
      <c r="HY686" s="145"/>
      <c r="HZ686" s="145"/>
      <c r="IA686" s="145"/>
      <c r="IB686" s="145"/>
      <c r="IC686" s="145"/>
      <c r="ID686" s="145"/>
      <c r="IE686" s="145"/>
      <c r="IF686" s="145"/>
      <c r="IG686" s="145"/>
      <c r="IH686" s="145"/>
      <c r="II686" s="145"/>
      <c r="IJ686" s="145"/>
      <c r="IK686" s="145"/>
      <c r="IL686" s="145"/>
      <c r="IM686" s="145"/>
      <c r="IN686" s="145"/>
      <c r="IO686" s="145"/>
      <c r="IP686" s="145"/>
      <c r="IQ686" s="145"/>
      <c r="IR686" s="145"/>
      <c r="IS686" s="145"/>
      <c r="IT686" s="145"/>
      <c r="IU686" s="145"/>
      <c r="IV686" s="145"/>
    </row>
    <row r="687" spans="1:256" ht="45" customHeight="1" x14ac:dyDescent="0.5">
      <c r="B687" s="86"/>
      <c r="C687" s="55" t="s">
        <v>809</v>
      </c>
      <c r="D687" s="142" t="s">
        <v>810</v>
      </c>
      <c r="E687" s="57"/>
      <c r="F687" s="143"/>
      <c r="G687" s="111"/>
      <c r="H687" s="83"/>
      <c r="I687" s="83">
        <v>2300</v>
      </c>
      <c r="J687" s="83">
        <v>3000</v>
      </c>
      <c r="K687" s="83"/>
      <c r="L687" s="83"/>
      <c r="M687" s="83"/>
      <c r="N687" s="83"/>
      <c r="O687" s="83"/>
      <c r="P687" s="145"/>
      <c r="Q687" s="145"/>
      <c r="R687" s="145"/>
      <c r="S687" s="145"/>
      <c r="T687" s="145"/>
      <c r="U687" s="145"/>
      <c r="V687" s="145"/>
      <c r="W687" s="145"/>
      <c r="X687" s="145"/>
      <c r="Y687" s="145"/>
      <c r="Z687" s="145"/>
      <c r="AA687" s="145"/>
      <c r="AB687" s="145"/>
      <c r="AC687" s="145"/>
      <c r="AD687" s="145"/>
      <c r="AE687" s="145"/>
      <c r="AF687" s="145"/>
      <c r="AG687" s="145"/>
      <c r="AH687" s="145"/>
      <c r="AI687" s="145"/>
      <c r="AJ687" s="145"/>
      <c r="AK687" s="145"/>
      <c r="AL687" s="145"/>
      <c r="AM687" s="145"/>
      <c r="AN687" s="145"/>
      <c r="AO687" s="145"/>
      <c r="AP687" s="145"/>
      <c r="AQ687" s="145"/>
      <c r="AR687" s="145"/>
      <c r="AS687" s="145"/>
      <c r="AT687" s="145"/>
      <c r="AU687" s="145"/>
      <c r="AV687" s="145"/>
      <c r="AW687" s="145"/>
      <c r="AX687" s="145"/>
      <c r="AY687" s="145"/>
      <c r="AZ687" s="145"/>
      <c r="BA687" s="145"/>
      <c r="BB687" s="145"/>
      <c r="BC687" s="145"/>
      <c r="BD687" s="145"/>
      <c r="BE687" s="145"/>
      <c r="BF687" s="145"/>
      <c r="BG687" s="145"/>
      <c r="BH687" s="145"/>
      <c r="BI687" s="145"/>
      <c r="BJ687" s="145"/>
      <c r="BK687" s="145"/>
      <c r="BL687" s="145"/>
      <c r="BM687" s="145"/>
      <c r="BN687" s="145"/>
      <c r="BO687" s="145"/>
      <c r="BP687" s="145"/>
      <c r="BQ687" s="145"/>
      <c r="BR687" s="145"/>
      <c r="BS687" s="145"/>
      <c r="BT687" s="145"/>
      <c r="BU687" s="145"/>
      <c r="BV687" s="145"/>
      <c r="BW687" s="145"/>
      <c r="BX687" s="145"/>
      <c r="BY687" s="145"/>
      <c r="BZ687" s="145"/>
      <c r="CA687" s="145"/>
      <c r="CB687" s="145"/>
      <c r="CC687" s="145"/>
      <c r="CD687" s="145"/>
      <c r="CE687" s="145"/>
      <c r="CF687" s="145"/>
      <c r="CG687" s="145"/>
      <c r="CH687" s="145"/>
      <c r="CI687" s="145"/>
      <c r="CJ687" s="145"/>
      <c r="CK687" s="145"/>
      <c r="CL687" s="145"/>
      <c r="CM687" s="145"/>
      <c r="CN687" s="145"/>
      <c r="CO687" s="145"/>
      <c r="CP687" s="145"/>
      <c r="CQ687" s="145"/>
      <c r="CR687" s="145"/>
      <c r="CS687" s="145"/>
      <c r="CT687" s="145"/>
      <c r="CU687" s="145"/>
      <c r="CV687" s="145"/>
      <c r="CW687" s="145"/>
      <c r="CX687" s="145"/>
      <c r="CY687" s="145"/>
      <c r="CZ687" s="145"/>
      <c r="DA687" s="145"/>
      <c r="DB687" s="145"/>
      <c r="DC687" s="145"/>
      <c r="DD687" s="145"/>
      <c r="DE687" s="145"/>
      <c r="DF687" s="145"/>
      <c r="DG687" s="145"/>
      <c r="DH687" s="145"/>
      <c r="DI687" s="145"/>
      <c r="DJ687" s="145"/>
      <c r="DK687" s="145"/>
      <c r="DL687" s="145"/>
      <c r="DM687" s="145"/>
      <c r="DN687" s="145"/>
      <c r="DO687" s="145"/>
      <c r="DP687" s="145"/>
      <c r="DQ687" s="145"/>
      <c r="DR687" s="145"/>
      <c r="DS687" s="145"/>
      <c r="DT687" s="145"/>
      <c r="DU687" s="145"/>
      <c r="DV687" s="145"/>
      <c r="DW687" s="145"/>
      <c r="DX687" s="145"/>
      <c r="DY687" s="145"/>
      <c r="DZ687" s="145"/>
      <c r="EA687" s="145"/>
      <c r="EB687" s="145"/>
      <c r="EC687" s="145"/>
      <c r="ED687" s="145"/>
      <c r="EE687" s="145"/>
      <c r="EF687" s="145"/>
      <c r="EG687" s="145"/>
      <c r="EH687" s="145"/>
      <c r="EI687" s="145"/>
      <c r="EJ687" s="145"/>
      <c r="EK687" s="145"/>
      <c r="EL687" s="145"/>
      <c r="EM687" s="145"/>
      <c r="EN687" s="145"/>
      <c r="EO687" s="145"/>
      <c r="EP687" s="145"/>
      <c r="EQ687" s="145"/>
      <c r="ER687" s="145"/>
      <c r="ES687" s="145"/>
      <c r="ET687" s="145"/>
      <c r="EU687" s="145"/>
      <c r="EV687" s="145"/>
      <c r="EW687" s="145"/>
      <c r="EX687" s="145"/>
      <c r="EY687" s="145"/>
      <c r="EZ687" s="145"/>
      <c r="FA687" s="145"/>
      <c r="FB687" s="145"/>
      <c r="FC687" s="145"/>
      <c r="FD687" s="145"/>
      <c r="FE687" s="145"/>
      <c r="FF687" s="145"/>
      <c r="FG687" s="145"/>
      <c r="FH687" s="145"/>
      <c r="FI687" s="145"/>
      <c r="FJ687" s="145"/>
      <c r="FK687" s="145"/>
      <c r="FL687" s="145"/>
      <c r="FM687" s="145"/>
      <c r="FN687" s="145"/>
      <c r="FO687" s="145"/>
      <c r="FP687" s="145"/>
      <c r="FQ687" s="145"/>
      <c r="FR687" s="145"/>
      <c r="FS687" s="145"/>
      <c r="FT687" s="145"/>
      <c r="FU687" s="145"/>
      <c r="FV687" s="145"/>
      <c r="FW687" s="145"/>
      <c r="FX687" s="145"/>
      <c r="FY687" s="145"/>
      <c r="FZ687" s="145"/>
      <c r="GA687" s="145"/>
      <c r="GB687" s="145"/>
      <c r="GC687" s="145"/>
      <c r="GD687" s="145"/>
      <c r="GE687" s="145"/>
      <c r="GF687" s="145"/>
      <c r="GG687" s="145"/>
      <c r="GH687" s="145"/>
      <c r="GI687" s="145"/>
      <c r="GJ687" s="145"/>
      <c r="GK687" s="145"/>
      <c r="GL687" s="145"/>
      <c r="GM687" s="145"/>
      <c r="GN687" s="145"/>
      <c r="GO687" s="145"/>
      <c r="GP687" s="145"/>
      <c r="GQ687" s="145"/>
      <c r="GR687" s="145"/>
      <c r="GS687" s="145"/>
      <c r="GT687" s="145"/>
      <c r="GU687" s="145"/>
      <c r="GV687" s="145"/>
      <c r="GW687" s="145"/>
      <c r="GX687" s="145"/>
      <c r="GY687" s="145"/>
      <c r="GZ687" s="145"/>
      <c r="HA687" s="145"/>
      <c r="HB687" s="145"/>
      <c r="HC687" s="145"/>
      <c r="HD687" s="145"/>
      <c r="HE687" s="145"/>
      <c r="HF687" s="145"/>
      <c r="HG687" s="145"/>
      <c r="HH687" s="145"/>
      <c r="HI687" s="145"/>
      <c r="HJ687" s="145"/>
      <c r="HK687" s="145"/>
      <c r="HL687" s="145"/>
      <c r="HM687" s="145"/>
      <c r="HN687" s="145"/>
      <c r="HO687" s="145"/>
      <c r="HP687" s="145"/>
      <c r="HQ687" s="145"/>
      <c r="HR687" s="145"/>
      <c r="HS687" s="145"/>
      <c r="HT687" s="145"/>
      <c r="HU687" s="145"/>
      <c r="HV687" s="145"/>
      <c r="HW687" s="145"/>
      <c r="HX687" s="145"/>
      <c r="HY687" s="145"/>
      <c r="HZ687" s="145"/>
      <c r="IA687" s="145"/>
      <c r="IB687" s="145"/>
      <c r="IC687" s="145"/>
      <c r="ID687" s="145"/>
      <c r="IE687" s="145"/>
      <c r="IF687" s="145"/>
      <c r="IG687" s="145"/>
      <c r="IH687" s="145"/>
      <c r="II687" s="145"/>
      <c r="IJ687" s="145"/>
      <c r="IK687" s="145"/>
      <c r="IL687" s="145"/>
      <c r="IM687" s="145"/>
      <c r="IN687" s="145"/>
      <c r="IO687" s="145"/>
      <c r="IP687" s="145"/>
      <c r="IQ687" s="145"/>
      <c r="IR687" s="145"/>
      <c r="IS687" s="145"/>
      <c r="IT687" s="145"/>
      <c r="IU687" s="145"/>
      <c r="IV687" s="145"/>
    </row>
    <row r="688" spans="1:256" ht="45" customHeight="1" x14ac:dyDescent="0.5">
      <c r="B688" s="29"/>
      <c r="C688" s="56" t="s">
        <v>811</v>
      </c>
      <c r="D688" s="163" t="s">
        <v>812</v>
      </c>
      <c r="E688" s="57"/>
      <c r="F688" s="143" t="s">
        <v>127</v>
      </c>
      <c r="G688" s="83"/>
      <c r="H688" s="83"/>
      <c r="I688" s="83">
        <f>SUM(I689:I695)</f>
        <v>250</v>
      </c>
      <c r="J688" s="83">
        <f>SUM(J689:J695)</f>
        <v>250</v>
      </c>
      <c r="K688" s="83">
        <f>SUM(K689:K695)</f>
        <v>0</v>
      </c>
      <c r="L688" s="83"/>
      <c r="M688" s="83"/>
      <c r="N688" s="83"/>
      <c r="O688" s="83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  <c r="BC688" s="2"/>
      <c r="BD688" s="2"/>
      <c r="BE688" s="2"/>
      <c r="BF688" s="2"/>
      <c r="BG688" s="2"/>
      <c r="BH688" s="2"/>
      <c r="BI688" s="2"/>
      <c r="BJ688" s="2"/>
      <c r="BK688" s="2"/>
      <c r="BL688" s="2"/>
      <c r="BM688" s="2"/>
      <c r="BN688" s="2"/>
      <c r="BO688" s="2"/>
      <c r="BP688" s="2"/>
      <c r="BQ688" s="2"/>
      <c r="BR688" s="2"/>
      <c r="BS688" s="2"/>
      <c r="BT688" s="2"/>
      <c r="BU688" s="2"/>
      <c r="BV688" s="2"/>
      <c r="BW688" s="2"/>
      <c r="BX688" s="2"/>
      <c r="BY688" s="2"/>
      <c r="BZ688" s="2"/>
      <c r="CA688" s="2"/>
      <c r="CB688" s="2"/>
      <c r="CC688" s="2"/>
      <c r="CD688" s="2"/>
      <c r="CE688" s="2"/>
      <c r="CF688" s="2"/>
      <c r="CG688" s="2"/>
      <c r="CH688" s="2"/>
      <c r="CI688" s="2"/>
      <c r="CJ688" s="2"/>
      <c r="CK688" s="2"/>
      <c r="CL688" s="2"/>
      <c r="CM688" s="2"/>
      <c r="CN688" s="2"/>
      <c r="CO688" s="2"/>
      <c r="CP688" s="2"/>
      <c r="CQ688" s="2"/>
      <c r="CR688" s="2"/>
      <c r="CS688" s="2"/>
      <c r="CT688" s="2"/>
      <c r="CU688" s="2"/>
      <c r="CV688" s="2"/>
      <c r="CW688" s="2"/>
      <c r="CX688" s="2"/>
      <c r="CY688" s="2"/>
      <c r="CZ688" s="2"/>
      <c r="DA688" s="2"/>
      <c r="DB688" s="2"/>
      <c r="DC688" s="2"/>
      <c r="DD688" s="2"/>
      <c r="DE688" s="2"/>
      <c r="DF688" s="2"/>
      <c r="DG688" s="2"/>
      <c r="DH688" s="2"/>
      <c r="DI688" s="2"/>
      <c r="DJ688" s="2"/>
      <c r="DK688" s="2"/>
      <c r="DL688" s="2"/>
      <c r="DM688" s="2"/>
      <c r="DN688" s="2"/>
      <c r="DO688" s="2"/>
      <c r="DP688" s="2"/>
      <c r="DQ688" s="2"/>
      <c r="DR688" s="2"/>
      <c r="DS688" s="2"/>
      <c r="DT688" s="2"/>
      <c r="DU688" s="2"/>
      <c r="DV688" s="2"/>
      <c r="DW688" s="2"/>
      <c r="DX688" s="2"/>
      <c r="DY688" s="2"/>
      <c r="DZ688" s="2"/>
      <c r="EA688" s="2"/>
      <c r="EB688" s="2"/>
      <c r="EC688" s="2"/>
      <c r="ED688" s="2"/>
      <c r="EE688" s="2"/>
      <c r="EF688" s="2"/>
      <c r="EG688" s="2"/>
      <c r="EH688" s="2"/>
      <c r="EI688" s="2"/>
      <c r="EJ688" s="2"/>
      <c r="EK688" s="2"/>
      <c r="EL688" s="2"/>
      <c r="EM688" s="2"/>
      <c r="EN688" s="2"/>
      <c r="EO688" s="2"/>
      <c r="EP688" s="2"/>
      <c r="EQ688" s="2"/>
      <c r="ER688" s="2"/>
      <c r="ES688" s="2"/>
      <c r="ET688" s="2"/>
      <c r="EU688" s="2"/>
      <c r="EV688" s="2"/>
      <c r="EW688" s="2"/>
      <c r="EX688" s="2"/>
      <c r="EY688" s="2"/>
      <c r="EZ688" s="2"/>
      <c r="FA688" s="2"/>
      <c r="FB688" s="2"/>
      <c r="FC688" s="2"/>
      <c r="FD688" s="2"/>
      <c r="FE688" s="2"/>
      <c r="FF688" s="2"/>
      <c r="FG688" s="2"/>
      <c r="FH688" s="2"/>
      <c r="FI688" s="2"/>
      <c r="FJ688" s="2"/>
      <c r="FK688" s="2"/>
      <c r="FL688" s="2"/>
      <c r="FM688" s="2"/>
      <c r="FN688" s="2"/>
      <c r="FO688" s="2"/>
      <c r="FP688" s="2"/>
      <c r="FQ688" s="2"/>
      <c r="FR688" s="2"/>
      <c r="FS688" s="2"/>
      <c r="FT688" s="2"/>
      <c r="FU688" s="2"/>
      <c r="FV688" s="2"/>
      <c r="FW688" s="2"/>
      <c r="FX688" s="2"/>
      <c r="FY688" s="2"/>
      <c r="FZ688" s="2"/>
      <c r="GA688" s="2"/>
      <c r="GB688" s="2"/>
      <c r="GC688" s="2"/>
      <c r="GD688" s="2"/>
      <c r="GE688" s="2"/>
      <c r="GF688" s="2"/>
      <c r="GG688" s="2"/>
      <c r="GH688" s="2"/>
      <c r="GI688" s="2"/>
      <c r="GJ688" s="2"/>
      <c r="GK688" s="2"/>
      <c r="GL688" s="2"/>
      <c r="GM688" s="2"/>
      <c r="GN688" s="2"/>
      <c r="GO688" s="2"/>
      <c r="GP688" s="2"/>
      <c r="GQ688" s="2"/>
      <c r="GR688" s="2"/>
      <c r="GS688" s="2"/>
      <c r="GT688" s="2"/>
      <c r="GU688" s="2"/>
      <c r="GV688" s="2"/>
      <c r="GW688" s="2"/>
      <c r="GX688" s="2"/>
      <c r="GY688" s="2"/>
      <c r="GZ688" s="2"/>
      <c r="HA688" s="2"/>
      <c r="HB688" s="2"/>
      <c r="HC688" s="2"/>
      <c r="HD688" s="2"/>
      <c r="HE688" s="2"/>
      <c r="HF688" s="2"/>
      <c r="HG688" s="2"/>
      <c r="HH688" s="2"/>
      <c r="HI688" s="2"/>
      <c r="HJ688" s="2"/>
      <c r="HK688" s="2"/>
      <c r="HL688" s="2"/>
      <c r="HM688" s="2"/>
      <c r="HN688" s="2"/>
      <c r="HO688" s="2"/>
      <c r="HP688" s="2"/>
      <c r="HQ688" s="2"/>
      <c r="HR688" s="2"/>
      <c r="HS688" s="2"/>
      <c r="HT688" s="2"/>
      <c r="HU688" s="2"/>
      <c r="HV688" s="2"/>
      <c r="HW688" s="2"/>
      <c r="HX688" s="2"/>
      <c r="HY688" s="2"/>
      <c r="HZ688" s="2"/>
      <c r="IA688" s="2"/>
      <c r="IB688" s="2"/>
      <c r="IC688" s="2"/>
      <c r="ID688" s="2"/>
      <c r="IE688" s="2"/>
      <c r="IF688" s="2"/>
      <c r="IG688" s="2"/>
      <c r="IH688" s="2"/>
      <c r="II688" s="2"/>
      <c r="IJ688" s="2"/>
      <c r="IK688" s="2"/>
      <c r="IL688" s="2"/>
      <c r="IM688" s="2"/>
      <c r="IN688" s="2"/>
      <c r="IO688" s="2"/>
      <c r="IP688" s="2"/>
      <c r="IQ688" s="2"/>
      <c r="IR688" s="2"/>
      <c r="IS688" s="2"/>
      <c r="IT688" s="2"/>
      <c r="IU688" s="2"/>
      <c r="IV688" s="2"/>
    </row>
    <row r="689" spans="1:256" ht="45" customHeight="1" x14ac:dyDescent="0.5">
      <c r="B689" s="29"/>
      <c r="C689" s="56"/>
      <c r="D689" s="163"/>
      <c r="E689" s="57" t="s">
        <v>19</v>
      </c>
      <c r="F689" s="143" t="s">
        <v>813</v>
      </c>
      <c r="G689" s="75"/>
      <c r="H689" s="75"/>
      <c r="I689" s="75">
        <v>50</v>
      </c>
      <c r="J689" s="75">
        <v>50</v>
      </c>
      <c r="K689" s="75"/>
      <c r="L689" s="75"/>
      <c r="M689" s="75"/>
      <c r="N689" s="75"/>
      <c r="O689" s="75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  <c r="BC689" s="2"/>
      <c r="BD689" s="2"/>
      <c r="BE689" s="2"/>
      <c r="BF689" s="2"/>
      <c r="BG689" s="2"/>
      <c r="BH689" s="2"/>
      <c r="BI689" s="2"/>
      <c r="BJ689" s="2"/>
      <c r="BK689" s="2"/>
      <c r="BL689" s="2"/>
      <c r="BM689" s="2"/>
      <c r="BN689" s="2"/>
      <c r="BO689" s="2"/>
      <c r="BP689" s="2"/>
      <c r="BQ689" s="2"/>
      <c r="BR689" s="2"/>
      <c r="BS689" s="2"/>
      <c r="BT689" s="2"/>
      <c r="BU689" s="2"/>
      <c r="BV689" s="2"/>
      <c r="BW689" s="2"/>
      <c r="BX689" s="2"/>
      <c r="BY689" s="2"/>
      <c r="BZ689" s="2"/>
      <c r="CA689" s="2"/>
      <c r="CB689" s="2"/>
      <c r="CC689" s="2"/>
      <c r="CD689" s="2"/>
      <c r="CE689" s="2"/>
      <c r="CF689" s="2"/>
      <c r="CG689" s="2"/>
      <c r="CH689" s="2"/>
      <c r="CI689" s="2"/>
      <c r="CJ689" s="2"/>
      <c r="CK689" s="2"/>
      <c r="CL689" s="2"/>
      <c r="CM689" s="2"/>
      <c r="CN689" s="2"/>
      <c r="CO689" s="2"/>
      <c r="CP689" s="2"/>
      <c r="CQ689" s="2"/>
      <c r="CR689" s="2"/>
      <c r="CS689" s="2"/>
      <c r="CT689" s="2"/>
      <c r="CU689" s="2"/>
      <c r="CV689" s="2"/>
      <c r="CW689" s="2"/>
      <c r="CX689" s="2"/>
      <c r="CY689" s="2"/>
      <c r="CZ689" s="2"/>
      <c r="DA689" s="2"/>
      <c r="DB689" s="2"/>
      <c r="DC689" s="2"/>
      <c r="DD689" s="2"/>
      <c r="DE689" s="2"/>
      <c r="DF689" s="2"/>
      <c r="DG689" s="2"/>
      <c r="DH689" s="2"/>
      <c r="DI689" s="2"/>
      <c r="DJ689" s="2"/>
      <c r="DK689" s="2"/>
      <c r="DL689" s="2"/>
      <c r="DM689" s="2"/>
      <c r="DN689" s="2"/>
      <c r="DO689" s="2"/>
      <c r="DP689" s="2"/>
      <c r="DQ689" s="2"/>
      <c r="DR689" s="2"/>
      <c r="DS689" s="2"/>
      <c r="DT689" s="2"/>
      <c r="DU689" s="2"/>
      <c r="DV689" s="2"/>
      <c r="DW689" s="2"/>
      <c r="DX689" s="2"/>
      <c r="DY689" s="2"/>
      <c r="DZ689" s="2"/>
      <c r="EA689" s="2"/>
      <c r="EB689" s="2"/>
      <c r="EC689" s="2"/>
      <c r="ED689" s="2"/>
      <c r="EE689" s="2"/>
      <c r="EF689" s="2"/>
      <c r="EG689" s="2"/>
      <c r="EH689" s="2"/>
      <c r="EI689" s="2"/>
      <c r="EJ689" s="2"/>
      <c r="EK689" s="2"/>
      <c r="EL689" s="2"/>
      <c r="EM689" s="2"/>
      <c r="EN689" s="2"/>
      <c r="EO689" s="2"/>
      <c r="EP689" s="2"/>
      <c r="EQ689" s="2"/>
      <c r="ER689" s="2"/>
      <c r="ES689" s="2"/>
      <c r="ET689" s="2"/>
      <c r="EU689" s="2"/>
      <c r="EV689" s="2"/>
      <c r="EW689" s="2"/>
      <c r="EX689" s="2"/>
      <c r="EY689" s="2"/>
      <c r="EZ689" s="2"/>
      <c r="FA689" s="2"/>
      <c r="FB689" s="2"/>
      <c r="FC689" s="2"/>
      <c r="FD689" s="2"/>
      <c r="FE689" s="2"/>
      <c r="FF689" s="2"/>
      <c r="FG689" s="2"/>
      <c r="FH689" s="2"/>
      <c r="FI689" s="2"/>
      <c r="FJ689" s="2"/>
      <c r="FK689" s="2"/>
      <c r="FL689" s="2"/>
      <c r="FM689" s="2"/>
      <c r="FN689" s="2"/>
      <c r="FO689" s="2"/>
      <c r="FP689" s="2"/>
      <c r="FQ689" s="2"/>
      <c r="FR689" s="2"/>
      <c r="FS689" s="2"/>
      <c r="FT689" s="2"/>
      <c r="FU689" s="2"/>
      <c r="FV689" s="2"/>
      <c r="FW689" s="2"/>
      <c r="FX689" s="2"/>
      <c r="FY689" s="2"/>
      <c r="FZ689" s="2"/>
      <c r="GA689" s="2"/>
      <c r="GB689" s="2"/>
      <c r="GC689" s="2"/>
      <c r="GD689" s="2"/>
      <c r="GE689" s="2"/>
      <c r="GF689" s="2"/>
      <c r="GG689" s="2"/>
      <c r="GH689" s="2"/>
      <c r="GI689" s="2"/>
      <c r="GJ689" s="2"/>
      <c r="GK689" s="2"/>
      <c r="GL689" s="2"/>
      <c r="GM689" s="2"/>
      <c r="GN689" s="2"/>
      <c r="GO689" s="2"/>
      <c r="GP689" s="2"/>
      <c r="GQ689" s="2"/>
      <c r="GR689" s="2"/>
      <c r="GS689" s="2"/>
      <c r="GT689" s="2"/>
      <c r="GU689" s="2"/>
      <c r="GV689" s="2"/>
      <c r="GW689" s="2"/>
      <c r="GX689" s="2"/>
      <c r="GY689" s="2"/>
      <c r="GZ689" s="2"/>
      <c r="HA689" s="2"/>
      <c r="HB689" s="2"/>
      <c r="HC689" s="2"/>
      <c r="HD689" s="2"/>
      <c r="HE689" s="2"/>
      <c r="HF689" s="2"/>
      <c r="HG689" s="2"/>
      <c r="HH689" s="2"/>
      <c r="HI689" s="2"/>
      <c r="HJ689" s="2"/>
      <c r="HK689" s="2"/>
      <c r="HL689" s="2"/>
      <c r="HM689" s="2"/>
      <c r="HN689" s="2"/>
      <c r="HO689" s="2"/>
      <c r="HP689" s="2"/>
      <c r="HQ689" s="2"/>
      <c r="HR689" s="2"/>
      <c r="HS689" s="2"/>
      <c r="HT689" s="2"/>
      <c r="HU689" s="2"/>
      <c r="HV689" s="2"/>
      <c r="HW689" s="2"/>
      <c r="HX689" s="2"/>
      <c r="HY689" s="2"/>
      <c r="HZ689" s="2"/>
      <c r="IA689" s="2"/>
      <c r="IB689" s="2"/>
      <c r="IC689" s="2"/>
      <c r="ID689" s="2"/>
      <c r="IE689" s="2"/>
      <c r="IF689" s="2"/>
      <c r="IG689" s="2"/>
      <c r="IH689" s="2"/>
      <c r="II689" s="2"/>
      <c r="IJ689" s="2"/>
      <c r="IK689" s="2"/>
      <c r="IL689" s="2"/>
      <c r="IM689" s="2"/>
      <c r="IN689" s="2"/>
      <c r="IO689" s="2"/>
      <c r="IP689" s="2"/>
      <c r="IQ689" s="2"/>
      <c r="IR689" s="2"/>
      <c r="IS689" s="2"/>
      <c r="IT689" s="2"/>
      <c r="IU689" s="2"/>
      <c r="IV689" s="2"/>
    </row>
    <row r="690" spans="1:256" ht="45" customHeight="1" x14ac:dyDescent="0.5">
      <c r="B690" s="29"/>
      <c r="C690" s="56"/>
      <c r="D690" s="163"/>
      <c r="E690" s="57" t="s">
        <v>21</v>
      </c>
      <c r="F690" s="143" t="s">
        <v>814</v>
      </c>
      <c r="G690" s="75"/>
      <c r="H690" s="75"/>
      <c r="I690" s="75">
        <v>70</v>
      </c>
      <c r="J690" s="75">
        <v>70</v>
      </c>
      <c r="K690" s="75"/>
      <c r="L690" s="75"/>
      <c r="M690" s="75"/>
      <c r="N690" s="75"/>
      <c r="O690" s="75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  <c r="BC690" s="2"/>
      <c r="BD690" s="2"/>
      <c r="BE690" s="2"/>
      <c r="BF690" s="2"/>
      <c r="BG690" s="2"/>
      <c r="BH690" s="2"/>
      <c r="BI690" s="2"/>
      <c r="BJ690" s="2"/>
      <c r="BK690" s="2"/>
      <c r="BL690" s="2"/>
      <c r="BM690" s="2"/>
      <c r="BN690" s="2"/>
      <c r="BO690" s="2"/>
      <c r="BP690" s="2"/>
      <c r="BQ690" s="2"/>
      <c r="BR690" s="2"/>
      <c r="BS690" s="2"/>
      <c r="BT690" s="2"/>
      <c r="BU690" s="2"/>
      <c r="BV690" s="2"/>
      <c r="BW690" s="2"/>
      <c r="BX690" s="2"/>
      <c r="BY690" s="2"/>
      <c r="BZ690" s="2"/>
      <c r="CA690" s="2"/>
      <c r="CB690" s="2"/>
      <c r="CC690" s="2"/>
      <c r="CD690" s="2"/>
      <c r="CE690" s="2"/>
      <c r="CF690" s="2"/>
      <c r="CG690" s="2"/>
      <c r="CH690" s="2"/>
      <c r="CI690" s="2"/>
      <c r="CJ690" s="2"/>
      <c r="CK690" s="2"/>
      <c r="CL690" s="2"/>
      <c r="CM690" s="2"/>
      <c r="CN690" s="2"/>
      <c r="CO690" s="2"/>
      <c r="CP690" s="2"/>
      <c r="CQ690" s="2"/>
      <c r="CR690" s="2"/>
      <c r="CS690" s="2"/>
      <c r="CT690" s="2"/>
      <c r="CU690" s="2"/>
      <c r="CV690" s="2"/>
      <c r="CW690" s="2"/>
      <c r="CX690" s="2"/>
      <c r="CY690" s="2"/>
      <c r="CZ690" s="2"/>
      <c r="DA690" s="2"/>
      <c r="DB690" s="2"/>
      <c r="DC690" s="2"/>
      <c r="DD690" s="2"/>
      <c r="DE690" s="2"/>
      <c r="DF690" s="2"/>
      <c r="DG690" s="2"/>
      <c r="DH690" s="2"/>
      <c r="DI690" s="2"/>
      <c r="DJ690" s="2"/>
      <c r="DK690" s="2"/>
      <c r="DL690" s="2"/>
      <c r="DM690" s="2"/>
      <c r="DN690" s="2"/>
      <c r="DO690" s="2"/>
      <c r="DP690" s="2"/>
      <c r="DQ690" s="2"/>
      <c r="DR690" s="2"/>
      <c r="DS690" s="2"/>
      <c r="DT690" s="2"/>
      <c r="DU690" s="2"/>
      <c r="DV690" s="2"/>
      <c r="DW690" s="2"/>
      <c r="DX690" s="2"/>
      <c r="DY690" s="2"/>
      <c r="DZ690" s="2"/>
      <c r="EA690" s="2"/>
      <c r="EB690" s="2"/>
      <c r="EC690" s="2"/>
      <c r="ED690" s="2"/>
      <c r="EE690" s="2"/>
      <c r="EF690" s="2"/>
      <c r="EG690" s="2"/>
      <c r="EH690" s="2"/>
      <c r="EI690" s="2"/>
      <c r="EJ690" s="2"/>
      <c r="EK690" s="2"/>
      <c r="EL690" s="2"/>
      <c r="EM690" s="2"/>
      <c r="EN690" s="2"/>
      <c r="EO690" s="2"/>
      <c r="EP690" s="2"/>
      <c r="EQ690" s="2"/>
      <c r="ER690" s="2"/>
      <c r="ES690" s="2"/>
      <c r="ET690" s="2"/>
      <c r="EU690" s="2"/>
      <c r="EV690" s="2"/>
      <c r="EW690" s="2"/>
      <c r="EX690" s="2"/>
      <c r="EY690" s="2"/>
      <c r="EZ690" s="2"/>
      <c r="FA690" s="2"/>
      <c r="FB690" s="2"/>
      <c r="FC690" s="2"/>
      <c r="FD690" s="2"/>
      <c r="FE690" s="2"/>
      <c r="FF690" s="2"/>
      <c r="FG690" s="2"/>
      <c r="FH690" s="2"/>
      <c r="FI690" s="2"/>
      <c r="FJ690" s="2"/>
      <c r="FK690" s="2"/>
      <c r="FL690" s="2"/>
      <c r="FM690" s="2"/>
      <c r="FN690" s="2"/>
      <c r="FO690" s="2"/>
      <c r="FP690" s="2"/>
      <c r="FQ690" s="2"/>
      <c r="FR690" s="2"/>
      <c r="FS690" s="2"/>
      <c r="FT690" s="2"/>
      <c r="FU690" s="2"/>
      <c r="FV690" s="2"/>
      <c r="FW690" s="2"/>
      <c r="FX690" s="2"/>
      <c r="FY690" s="2"/>
      <c r="FZ690" s="2"/>
      <c r="GA690" s="2"/>
      <c r="GB690" s="2"/>
      <c r="GC690" s="2"/>
      <c r="GD690" s="2"/>
      <c r="GE690" s="2"/>
      <c r="GF690" s="2"/>
      <c r="GG690" s="2"/>
      <c r="GH690" s="2"/>
      <c r="GI690" s="2"/>
      <c r="GJ690" s="2"/>
      <c r="GK690" s="2"/>
      <c r="GL690" s="2"/>
      <c r="GM690" s="2"/>
      <c r="GN690" s="2"/>
      <c r="GO690" s="2"/>
      <c r="GP690" s="2"/>
      <c r="GQ690" s="2"/>
      <c r="GR690" s="2"/>
      <c r="GS690" s="2"/>
      <c r="GT690" s="2"/>
      <c r="GU690" s="2"/>
      <c r="GV690" s="2"/>
      <c r="GW690" s="2"/>
      <c r="GX690" s="2"/>
      <c r="GY690" s="2"/>
      <c r="GZ690" s="2"/>
      <c r="HA690" s="2"/>
      <c r="HB690" s="2"/>
      <c r="HC690" s="2"/>
      <c r="HD690" s="2"/>
      <c r="HE690" s="2"/>
      <c r="HF690" s="2"/>
      <c r="HG690" s="2"/>
      <c r="HH690" s="2"/>
      <c r="HI690" s="2"/>
      <c r="HJ690" s="2"/>
      <c r="HK690" s="2"/>
      <c r="HL690" s="2"/>
      <c r="HM690" s="2"/>
      <c r="HN690" s="2"/>
      <c r="HO690" s="2"/>
      <c r="HP690" s="2"/>
      <c r="HQ690" s="2"/>
      <c r="HR690" s="2"/>
      <c r="HS690" s="2"/>
      <c r="HT690" s="2"/>
      <c r="HU690" s="2"/>
      <c r="HV690" s="2"/>
      <c r="HW690" s="2"/>
      <c r="HX690" s="2"/>
      <c r="HY690" s="2"/>
      <c r="HZ690" s="2"/>
      <c r="IA690" s="2"/>
      <c r="IB690" s="2"/>
      <c r="IC690" s="2"/>
      <c r="ID690" s="2"/>
      <c r="IE690" s="2"/>
      <c r="IF690" s="2"/>
      <c r="IG690" s="2"/>
      <c r="IH690" s="2"/>
      <c r="II690" s="2"/>
      <c r="IJ690" s="2"/>
      <c r="IK690" s="2"/>
      <c r="IL690" s="2"/>
      <c r="IM690" s="2"/>
      <c r="IN690" s="2"/>
      <c r="IO690" s="2"/>
      <c r="IP690" s="2"/>
      <c r="IQ690" s="2"/>
      <c r="IR690" s="2"/>
      <c r="IS690" s="2"/>
      <c r="IT690" s="2"/>
      <c r="IU690" s="2"/>
      <c r="IV690" s="2"/>
    </row>
    <row r="691" spans="1:256" ht="45" customHeight="1" x14ac:dyDescent="0.5">
      <c r="B691" s="86"/>
      <c r="C691" s="146"/>
      <c r="D691" s="163"/>
      <c r="E691" s="57" t="s">
        <v>77</v>
      </c>
      <c r="F691" s="143" t="s">
        <v>815</v>
      </c>
      <c r="G691" s="75"/>
      <c r="H691" s="75"/>
      <c r="I691" s="75">
        <v>50</v>
      </c>
      <c r="J691" s="75">
        <v>50</v>
      </c>
      <c r="K691" s="75"/>
      <c r="L691" s="75"/>
      <c r="M691" s="75"/>
      <c r="N691" s="75"/>
      <c r="O691" s="75"/>
      <c r="P691" s="145"/>
      <c r="Q691" s="145"/>
      <c r="R691" s="145"/>
      <c r="S691" s="145"/>
      <c r="T691" s="145"/>
      <c r="U691" s="145"/>
      <c r="V691" s="145"/>
      <c r="W691" s="145"/>
      <c r="X691" s="145"/>
      <c r="Y691" s="145"/>
      <c r="Z691" s="145"/>
      <c r="AA691" s="145"/>
      <c r="AB691" s="145"/>
      <c r="AC691" s="145"/>
      <c r="AD691" s="145"/>
      <c r="AE691" s="145"/>
      <c r="AF691" s="145"/>
      <c r="AG691" s="145"/>
      <c r="AH691" s="145"/>
      <c r="AI691" s="145"/>
      <c r="AJ691" s="145"/>
      <c r="AK691" s="145"/>
      <c r="AL691" s="145"/>
      <c r="AM691" s="145"/>
      <c r="AN691" s="145"/>
      <c r="AO691" s="145"/>
      <c r="AP691" s="145"/>
      <c r="AQ691" s="145"/>
      <c r="AR691" s="145"/>
      <c r="AS691" s="145"/>
      <c r="AT691" s="145"/>
      <c r="AU691" s="145"/>
      <c r="AV691" s="145"/>
      <c r="AW691" s="145"/>
      <c r="AX691" s="145"/>
      <c r="AY691" s="145"/>
      <c r="AZ691" s="145"/>
      <c r="BA691" s="145"/>
      <c r="BB691" s="145"/>
      <c r="BC691" s="145"/>
      <c r="BD691" s="145"/>
      <c r="BE691" s="145"/>
      <c r="BF691" s="145"/>
      <c r="BG691" s="145"/>
      <c r="BH691" s="145"/>
      <c r="BI691" s="145"/>
      <c r="BJ691" s="145"/>
      <c r="BK691" s="145"/>
      <c r="BL691" s="145"/>
      <c r="BM691" s="145"/>
      <c r="BN691" s="145"/>
      <c r="BO691" s="145"/>
      <c r="BP691" s="145"/>
      <c r="BQ691" s="145"/>
      <c r="BR691" s="145"/>
      <c r="BS691" s="145"/>
      <c r="BT691" s="145"/>
      <c r="BU691" s="145"/>
      <c r="BV691" s="145"/>
      <c r="BW691" s="145"/>
      <c r="BX691" s="145"/>
      <c r="BY691" s="145"/>
      <c r="BZ691" s="145"/>
      <c r="CA691" s="145"/>
      <c r="CB691" s="145"/>
      <c r="CC691" s="145"/>
      <c r="CD691" s="145"/>
      <c r="CE691" s="145"/>
      <c r="CF691" s="145"/>
      <c r="CG691" s="145"/>
      <c r="CH691" s="145"/>
      <c r="CI691" s="145"/>
      <c r="CJ691" s="145"/>
      <c r="CK691" s="145"/>
      <c r="CL691" s="145"/>
      <c r="CM691" s="145"/>
      <c r="CN691" s="145"/>
      <c r="CO691" s="145"/>
      <c r="CP691" s="145"/>
      <c r="CQ691" s="145"/>
      <c r="CR691" s="145"/>
      <c r="CS691" s="145"/>
      <c r="CT691" s="145"/>
      <c r="CU691" s="145"/>
      <c r="CV691" s="145"/>
      <c r="CW691" s="145"/>
      <c r="CX691" s="145"/>
      <c r="CY691" s="145"/>
      <c r="CZ691" s="145"/>
      <c r="DA691" s="145"/>
      <c r="DB691" s="145"/>
      <c r="DC691" s="145"/>
      <c r="DD691" s="145"/>
      <c r="DE691" s="145"/>
      <c r="DF691" s="145"/>
      <c r="DG691" s="145"/>
      <c r="DH691" s="145"/>
      <c r="DI691" s="145"/>
      <c r="DJ691" s="145"/>
      <c r="DK691" s="145"/>
      <c r="DL691" s="145"/>
      <c r="DM691" s="145"/>
      <c r="DN691" s="145"/>
      <c r="DO691" s="145"/>
      <c r="DP691" s="145"/>
      <c r="DQ691" s="145"/>
      <c r="DR691" s="145"/>
      <c r="DS691" s="145"/>
      <c r="DT691" s="145"/>
      <c r="DU691" s="145"/>
      <c r="DV691" s="145"/>
      <c r="DW691" s="145"/>
      <c r="DX691" s="145"/>
      <c r="DY691" s="145"/>
      <c r="DZ691" s="145"/>
      <c r="EA691" s="145"/>
      <c r="EB691" s="145"/>
      <c r="EC691" s="145"/>
      <c r="ED691" s="145"/>
      <c r="EE691" s="145"/>
      <c r="EF691" s="145"/>
      <c r="EG691" s="145"/>
      <c r="EH691" s="145"/>
      <c r="EI691" s="145"/>
      <c r="EJ691" s="145"/>
      <c r="EK691" s="145"/>
      <c r="EL691" s="145"/>
      <c r="EM691" s="145"/>
      <c r="EN691" s="145"/>
      <c r="EO691" s="145"/>
      <c r="EP691" s="145"/>
      <c r="EQ691" s="145"/>
      <c r="ER691" s="145"/>
      <c r="ES691" s="145"/>
      <c r="ET691" s="145"/>
      <c r="EU691" s="145"/>
      <c r="EV691" s="145"/>
      <c r="EW691" s="145"/>
      <c r="EX691" s="145"/>
      <c r="EY691" s="145"/>
      <c r="EZ691" s="145"/>
      <c r="FA691" s="145"/>
      <c r="FB691" s="145"/>
      <c r="FC691" s="145"/>
      <c r="FD691" s="145"/>
      <c r="FE691" s="145"/>
      <c r="FF691" s="145"/>
      <c r="FG691" s="145"/>
      <c r="FH691" s="145"/>
      <c r="FI691" s="145"/>
      <c r="FJ691" s="145"/>
      <c r="FK691" s="145"/>
      <c r="FL691" s="145"/>
      <c r="FM691" s="145"/>
      <c r="FN691" s="145"/>
      <c r="FO691" s="145"/>
      <c r="FP691" s="145"/>
      <c r="FQ691" s="145"/>
      <c r="FR691" s="145"/>
      <c r="FS691" s="145"/>
      <c r="FT691" s="145"/>
      <c r="FU691" s="145"/>
      <c r="FV691" s="145"/>
      <c r="FW691" s="145"/>
      <c r="FX691" s="145"/>
      <c r="FY691" s="145"/>
      <c r="FZ691" s="145"/>
      <c r="GA691" s="145"/>
      <c r="GB691" s="145"/>
      <c r="GC691" s="145"/>
      <c r="GD691" s="145"/>
      <c r="GE691" s="145"/>
      <c r="GF691" s="145"/>
      <c r="GG691" s="145"/>
      <c r="GH691" s="145"/>
      <c r="GI691" s="145"/>
      <c r="GJ691" s="145"/>
      <c r="GK691" s="145"/>
      <c r="GL691" s="145"/>
      <c r="GM691" s="145"/>
      <c r="GN691" s="145"/>
      <c r="GO691" s="145"/>
      <c r="GP691" s="145"/>
      <c r="GQ691" s="145"/>
      <c r="GR691" s="145"/>
      <c r="GS691" s="145"/>
      <c r="GT691" s="145"/>
      <c r="GU691" s="145"/>
      <c r="GV691" s="145"/>
      <c r="GW691" s="145"/>
      <c r="GX691" s="145"/>
      <c r="GY691" s="145"/>
      <c r="GZ691" s="145"/>
      <c r="HA691" s="145"/>
      <c r="HB691" s="145"/>
      <c r="HC691" s="145"/>
      <c r="HD691" s="145"/>
      <c r="HE691" s="145"/>
      <c r="HF691" s="145"/>
      <c r="HG691" s="145"/>
      <c r="HH691" s="145"/>
      <c r="HI691" s="145"/>
      <c r="HJ691" s="145"/>
      <c r="HK691" s="145"/>
      <c r="HL691" s="145"/>
      <c r="HM691" s="145"/>
      <c r="HN691" s="145"/>
      <c r="HO691" s="145"/>
      <c r="HP691" s="145"/>
      <c r="HQ691" s="145"/>
      <c r="HR691" s="145"/>
      <c r="HS691" s="145"/>
      <c r="HT691" s="145"/>
      <c r="HU691" s="145"/>
      <c r="HV691" s="145"/>
      <c r="HW691" s="145"/>
      <c r="HX691" s="145"/>
      <c r="HY691" s="145"/>
      <c r="HZ691" s="145"/>
      <c r="IA691" s="145"/>
      <c r="IB691" s="145"/>
      <c r="IC691" s="145"/>
      <c r="ID691" s="145"/>
      <c r="IE691" s="145"/>
      <c r="IF691" s="145"/>
      <c r="IG691" s="145"/>
      <c r="IH691" s="145"/>
      <c r="II691" s="145"/>
      <c r="IJ691" s="145"/>
      <c r="IK691" s="145"/>
      <c r="IL691" s="145"/>
      <c r="IM691" s="145"/>
      <c r="IN691" s="145"/>
      <c r="IO691" s="145"/>
      <c r="IP691" s="145"/>
      <c r="IQ691" s="145"/>
      <c r="IR691" s="145"/>
      <c r="IS691" s="145"/>
      <c r="IT691" s="145"/>
      <c r="IU691" s="145"/>
      <c r="IV691" s="145"/>
    </row>
    <row r="692" spans="1:256" ht="45" hidden="1" customHeight="1" x14ac:dyDescent="0.5">
      <c r="B692" s="86"/>
      <c r="C692" s="146"/>
      <c r="D692" s="163"/>
      <c r="E692" s="57" t="s">
        <v>23</v>
      </c>
      <c r="F692" s="143" t="s">
        <v>816</v>
      </c>
      <c r="G692" s="75"/>
      <c r="H692" s="75"/>
      <c r="I692" s="75"/>
      <c r="J692" s="75"/>
      <c r="K692" s="75"/>
      <c r="L692" s="75"/>
      <c r="M692" s="75"/>
      <c r="N692" s="75"/>
      <c r="O692" s="75"/>
      <c r="P692" s="145"/>
      <c r="Q692" s="145"/>
      <c r="R692" s="145"/>
      <c r="S692" s="145"/>
      <c r="T692" s="145"/>
      <c r="U692" s="145"/>
      <c r="V692" s="145"/>
      <c r="W692" s="145"/>
      <c r="X692" s="145"/>
      <c r="Y692" s="145"/>
      <c r="Z692" s="145"/>
      <c r="AA692" s="145"/>
      <c r="AB692" s="145"/>
      <c r="AC692" s="145"/>
      <c r="AD692" s="145"/>
      <c r="AE692" s="145"/>
      <c r="AF692" s="145"/>
      <c r="AG692" s="145"/>
      <c r="AH692" s="145"/>
      <c r="AI692" s="145"/>
      <c r="AJ692" s="145"/>
      <c r="AK692" s="145"/>
      <c r="AL692" s="145"/>
      <c r="AM692" s="145"/>
      <c r="AN692" s="145"/>
      <c r="AO692" s="145"/>
      <c r="AP692" s="145"/>
      <c r="AQ692" s="145"/>
      <c r="AR692" s="145"/>
      <c r="AS692" s="145"/>
      <c r="AT692" s="145"/>
      <c r="AU692" s="145"/>
      <c r="AV692" s="145"/>
      <c r="AW692" s="145"/>
      <c r="AX692" s="145"/>
      <c r="AY692" s="145"/>
      <c r="AZ692" s="145"/>
      <c r="BA692" s="145"/>
      <c r="BB692" s="145"/>
      <c r="BC692" s="145"/>
      <c r="BD692" s="145"/>
      <c r="BE692" s="145"/>
      <c r="BF692" s="145"/>
      <c r="BG692" s="145"/>
      <c r="BH692" s="145"/>
      <c r="BI692" s="145"/>
      <c r="BJ692" s="145"/>
      <c r="BK692" s="145"/>
      <c r="BL692" s="145"/>
      <c r="BM692" s="145"/>
      <c r="BN692" s="145"/>
      <c r="BO692" s="145"/>
      <c r="BP692" s="145"/>
      <c r="BQ692" s="145"/>
      <c r="BR692" s="145"/>
      <c r="BS692" s="145"/>
      <c r="BT692" s="145"/>
      <c r="BU692" s="145"/>
      <c r="BV692" s="145"/>
      <c r="BW692" s="145"/>
      <c r="BX692" s="145"/>
      <c r="BY692" s="145"/>
      <c r="BZ692" s="145"/>
      <c r="CA692" s="145"/>
      <c r="CB692" s="145"/>
      <c r="CC692" s="145"/>
      <c r="CD692" s="145"/>
      <c r="CE692" s="145"/>
      <c r="CF692" s="145"/>
      <c r="CG692" s="145"/>
      <c r="CH692" s="145"/>
      <c r="CI692" s="145"/>
      <c r="CJ692" s="145"/>
      <c r="CK692" s="145"/>
      <c r="CL692" s="145"/>
      <c r="CM692" s="145"/>
      <c r="CN692" s="145"/>
      <c r="CO692" s="145"/>
      <c r="CP692" s="145"/>
      <c r="CQ692" s="145"/>
      <c r="CR692" s="145"/>
      <c r="CS692" s="145"/>
      <c r="CT692" s="145"/>
      <c r="CU692" s="145"/>
      <c r="CV692" s="145"/>
      <c r="CW692" s="145"/>
      <c r="CX692" s="145"/>
      <c r="CY692" s="145"/>
      <c r="CZ692" s="145"/>
      <c r="DA692" s="145"/>
      <c r="DB692" s="145"/>
      <c r="DC692" s="145"/>
      <c r="DD692" s="145"/>
      <c r="DE692" s="145"/>
      <c r="DF692" s="145"/>
      <c r="DG692" s="145"/>
      <c r="DH692" s="145"/>
      <c r="DI692" s="145"/>
      <c r="DJ692" s="145"/>
      <c r="DK692" s="145"/>
      <c r="DL692" s="145"/>
      <c r="DM692" s="145"/>
      <c r="DN692" s="145"/>
      <c r="DO692" s="145"/>
      <c r="DP692" s="145"/>
      <c r="DQ692" s="145"/>
      <c r="DR692" s="145"/>
      <c r="DS692" s="145"/>
      <c r="DT692" s="145"/>
      <c r="DU692" s="145"/>
      <c r="DV692" s="145"/>
      <c r="DW692" s="145"/>
      <c r="DX692" s="145"/>
      <c r="DY692" s="145"/>
      <c r="DZ692" s="145"/>
      <c r="EA692" s="145"/>
      <c r="EB692" s="145"/>
      <c r="EC692" s="145"/>
      <c r="ED692" s="145"/>
      <c r="EE692" s="145"/>
      <c r="EF692" s="145"/>
      <c r="EG692" s="145"/>
      <c r="EH692" s="145"/>
      <c r="EI692" s="145"/>
      <c r="EJ692" s="145"/>
      <c r="EK692" s="145"/>
      <c r="EL692" s="145"/>
      <c r="EM692" s="145"/>
      <c r="EN692" s="145"/>
      <c r="EO692" s="145"/>
      <c r="EP692" s="145"/>
      <c r="EQ692" s="145"/>
      <c r="ER692" s="145"/>
      <c r="ES692" s="145"/>
      <c r="ET692" s="145"/>
      <c r="EU692" s="145"/>
      <c r="EV692" s="145"/>
      <c r="EW692" s="145"/>
      <c r="EX692" s="145"/>
      <c r="EY692" s="145"/>
      <c r="EZ692" s="145"/>
      <c r="FA692" s="145"/>
      <c r="FB692" s="145"/>
      <c r="FC692" s="145"/>
      <c r="FD692" s="145"/>
      <c r="FE692" s="145"/>
      <c r="FF692" s="145"/>
      <c r="FG692" s="145"/>
      <c r="FH692" s="145"/>
      <c r="FI692" s="145"/>
      <c r="FJ692" s="145"/>
      <c r="FK692" s="145"/>
      <c r="FL692" s="145"/>
      <c r="FM692" s="145"/>
      <c r="FN692" s="145"/>
      <c r="FO692" s="145"/>
      <c r="FP692" s="145"/>
      <c r="FQ692" s="145"/>
      <c r="FR692" s="145"/>
      <c r="FS692" s="145"/>
      <c r="FT692" s="145"/>
      <c r="FU692" s="145"/>
      <c r="FV692" s="145"/>
      <c r="FW692" s="145"/>
      <c r="FX692" s="145"/>
      <c r="FY692" s="145"/>
      <c r="FZ692" s="145"/>
      <c r="GA692" s="145"/>
      <c r="GB692" s="145"/>
      <c r="GC692" s="145"/>
      <c r="GD692" s="145"/>
      <c r="GE692" s="145"/>
      <c r="GF692" s="145"/>
      <c r="GG692" s="145"/>
      <c r="GH692" s="145"/>
      <c r="GI692" s="145"/>
      <c r="GJ692" s="145"/>
      <c r="GK692" s="145"/>
      <c r="GL692" s="145"/>
      <c r="GM692" s="145"/>
      <c r="GN692" s="145"/>
      <c r="GO692" s="145"/>
      <c r="GP692" s="145"/>
      <c r="GQ692" s="145"/>
      <c r="GR692" s="145"/>
      <c r="GS692" s="145"/>
      <c r="GT692" s="145"/>
      <c r="GU692" s="145"/>
      <c r="GV692" s="145"/>
      <c r="GW692" s="145"/>
      <c r="GX692" s="145"/>
      <c r="GY692" s="145"/>
      <c r="GZ692" s="145"/>
      <c r="HA692" s="145"/>
      <c r="HB692" s="145"/>
      <c r="HC692" s="145"/>
      <c r="HD692" s="145"/>
      <c r="HE692" s="145"/>
      <c r="HF692" s="145"/>
      <c r="HG692" s="145"/>
      <c r="HH692" s="145"/>
      <c r="HI692" s="145"/>
      <c r="HJ692" s="145"/>
      <c r="HK692" s="145"/>
      <c r="HL692" s="145"/>
      <c r="HM692" s="145"/>
      <c r="HN692" s="145"/>
      <c r="HO692" s="145"/>
      <c r="HP692" s="145"/>
      <c r="HQ692" s="145"/>
      <c r="HR692" s="145"/>
      <c r="HS692" s="145"/>
      <c r="HT692" s="145"/>
      <c r="HU692" s="145"/>
      <c r="HV692" s="145"/>
      <c r="HW692" s="145"/>
      <c r="HX692" s="145"/>
      <c r="HY692" s="145"/>
      <c r="HZ692" s="145"/>
      <c r="IA692" s="145"/>
      <c r="IB692" s="145"/>
      <c r="IC692" s="145"/>
      <c r="ID692" s="145"/>
      <c r="IE692" s="145"/>
      <c r="IF692" s="145"/>
      <c r="IG692" s="145"/>
      <c r="IH692" s="145"/>
      <c r="II692" s="145"/>
      <c r="IJ692" s="145"/>
      <c r="IK692" s="145"/>
      <c r="IL692" s="145"/>
      <c r="IM692" s="145"/>
      <c r="IN692" s="145"/>
      <c r="IO692" s="145"/>
      <c r="IP692" s="145"/>
      <c r="IQ692" s="145"/>
      <c r="IR692" s="145"/>
      <c r="IS692" s="145"/>
      <c r="IT692" s="145"/>
      <c r="IU692" s="145"/>
      <c r="IV692" s="145"/>
    </row>
    <row r="693" spans="1:256" ht="45" hidden="1" customHeight="1" x14ac:dyDescent="0.5">
      <c r="B693" s="86"/>
      <c r="C693" s="146"/>
      <c r="D693" s="163"/>
      <c r="E693" s="57" t="s">
        <v>129</v>
      </c>
      <c r="F693" s="143" t="s">
        <v>817</v>
      </c>
      <c r="G693" s="75"/>
      <c r="H693" s="75"/>
      <c r="I693" s="75"/>
      <c r="J693" s="75"/>
      <c r="K693" s="75"/>
      <c r="L693" s="75"/>
      <c r="M693" s="75"/>
      <c r="N693" s="75"/>
      <c r="O693" s="75"/>
      <c r="P693" s="145"/>
      <c r="Q693" s="145"/>
      <c r="R693" s="145"/>
      <c r="S693" s="145"/>
      <c r="T693" s="145"/>
      <c r="U693" s="145"/>
      <c r="V693" s="145"/>
      <c r="W693" s="145"/>
      <c r="X693" s="145"/>
      <c r="Y693" s="145"/>
      <c r="Z693" s="145"/>
      <c r="AA693" s="145"/>
      <c r="AB693" s="145"/>
      <c r="AC693" s="145"/>
      <c r="AD693" s="145"/>
      <c r="AE693" s="145"/>
      <c r="AF693" s="145"/>
      <c r="AG693" s="145"/>
      <c r="AH693" s="145"/>
      <c r="AI693" s="145"/>
      <c r="AJ693" s="145"/>
      <c r="AK693" s="145"/>
      <c r="AL693" s="145"/>
      <c r="AM693" s="145"/>
      <c r="AN693" s="145"/>
      <c r="AO693" s="145"/>
      <c r="AP693" s="145"/>
      <c r="AQ693" s="145"/>
      <c r="AR693" s="145"/>
      <c r="AS693" s="145"/>
      <c r="AT693" s="145"/>
      <c r="AU693" s="145"/>
      <c r="AV693" s="145"/>
      <c r="AW693" s="145"/>
      <c r="AX693" s="145"/>
      <c r="AY693" s="145"/>
      <c r="AZ693" s="145"/>
      <c r="BA693" s="145"/>
      <c r="BB693" s="145"/>
      <c r="BC693" s="145"/>
      <c r="BD693" s="145"/>
      <c r="BE693" s="145"/>
      <c r="BF693" s="145"/>
      <c r="BG693" s="145"/>
      <c r="BH693" s="145"/>
      <c r="BI693" s="145"/>
      <c r="BJ693" s="145"/>
      <c r="BK693" s="145"/>
      <c r="BL693" s="145"/>
      <c r="BM693" s="145"/>
      <c r="BN693" s="145"/>
      <c r="BO693" s="145"/>
      <c r="BP693" s="145"/>
      <c r="BQ693" s="145"/>
      <c r="BR693" s="145"/>
      <c r="BS693" s="145"/>
      <c r="BT693" s="145"/>
      <c r="BU693" s="145"/>
      <c r="BV693" s="145"/>
      <c r="BW693" s="145"/>
      <c r="BX693" s="145"/>
      <c r="BY693" s="145"/>
      <c r="BZ693" s="145"/>
      <c r="CA693" s="145"/>
      <c r="CB693" s="145"/>
      <c r="CC693" s="145"/>
      <c r="CD693" s="145"/>
      <c r="CE693" s="145"/>
      <c r="CF693" s="145"/>
      <c r="CG693" s="145"/>
      <c r="CH693" s="145"/>
      <c r="CI693" s="145"/>
      <c r="CJ693" s="145"/>
      <c r="CK693" s="145"/>
      <c r="CL693" s="145"/>
      <c r="CM693" s="145"/>
      <c r="CN693" s="145"/>
      <c r="CO693" s="145"/>
      <c r="CP693" s="145"/>
      <c r="CQ693" s="145"/>
      <c r="CR693" s="145"/>
      <c r="CS693" s="145"/>
      <c r="CT693" s="145"/>
      <c r="CU693" s="145"/>
      <c r="CV693" s="145"/>
      <c r="CW693" s="145"/>
      <c r="CX693" s="145"/>
      <c r="CY693" s="145"/>
      <c r="CZ693" s="145"/>
      <c r="DA693" s="145"/>
      <c r="DB693" s="145"/>
      <c r="DC693" s="145"/>
      <c r="DD693" s="145"/>
      <c r="DE693" s="145"/>
      <c r="DF693" s="145"/>
      <c r="DG693" s="145"/>
      <c r="DH693" s="145"/>
      <c r="DI693" s="145"/>
      <c r="DJ693" s="145"/>
      <c r="DK693" s="145"/>
      <c r="DL693" s="145"/>
      <c r="DM693" s="145"/>
      <c r="DN693" s="145"/>
      <c r="DO693" s="145"/>
      <c r="DP693" s="145"/>
      <c r="DQ693" s="145"/>
      <c r="DR693" s="145"/>
      <c r="DS693" s="145"/>
      <c r="DT693" s="145"/>
      <c r="DU693" s="145"/>
      <c r="DV693" s="145"/>
      <c r="DW693" s="145"/>
      <c r="DX693" s="145"/>
      <c r="DY693" s="145"/>
      <c r="DZ693" s="145"/>
      <c r="EA693" s="145"/>
      <c r="EB693" s="145"/>
      <c r="EC693" s="145"/>
      <c r="ED693" s="145"/>
      <c r="EE693" s="145"/>
      <c r="EF693" s="145"/>
      <c r="EG693" s="145"/>
      <c r="EH693" s="145"/>
      <c r="EI693" s="145"/>
      <c r="EJ693" s="145"/>
      <c r="EK693" s="145"/>
      <c r="EL693" s="145"/>
      <c r="EM693" s="145"/>
      <c r="EN693" s="145"/>
      <c r="EO693" s="145"/>
      <c r="EP693" s="145"/>
      <c r="EQ693" s="145"/>
      <c r="ER693" s="145"/>
      <c r="ES693" s="145"/>
      <c r="ET693" s="145"/>
      <c r="EU693" s="145"/>
      <c r="EV693" s="145"/>
      <c r="EW693" s="145"/>
      <c r="EX693" s="145"/>
      <c r="EY693" s="145"/>
      <c r="EZ693" s="145"/>
      <c r="FA693" s="145"/>
      <c r="FB693" s="145"/>
      <c r="FC693" s="145"/>
      <c r="FD693" s="145"/>
      <c r="FE693" s="145"/>
      <c r="FF693" s="145"/>
      <c r="FG693" s="145"/>
      <c r="FH693" s="145"/>
      <c r="FI693" s="145"/>
      <c r="FJ693" s="145"/>
      <c r="FK693" s="145"/>
      <c r="FL693" s="145"/>
      <c r="FM693" s="145"/>
      <c r="FN693" s="145"/>
      <c r="FO693" s="145"/>
      <c r="FP693" s="145"/>
      <c r="FQ693" s="145"/>
      <c r="FR693" s="145"/>
      <c r="FS693" s="145"/>
      <c r="FT693" s="145"/>
      <c r="FU693" s="145"/>
      <c r="FV693" s="145"/>
      <c r="FW693" s="145"/>
      <c r="FX693" s="145"/>
      <c r="FY693" s="145"/>
      <c r="FZ693" s="145"/>
      <c r="GA693" s="145"/>
      <c r="GB693" s="145"/>
      <c r="GC693" s="145"/>
      <c r="GD693" s="145"/>
      <c r="GE693" s="145"/>
      <c r="GF693" s="145"/>
      <c r="GG693" s="145"/>
      <c r="GH693" s="145"/>
      <c r="GI693" s="145"/>
      <c r="GJ693" s="145"/>
      <c r="GK693" s="145"/>
      <c r="GL693" s="145"/>
      <c r="GM693" s="145"/>
      <c r="GN693" s="145"/>
      <c r="GO693" s="145"/>
      <c r="GP693" s="145"/>
      <c r="GQ693" s="145"/>
      <c r="GR693" s="145"/>
      <c r="GS693" s="145"/>
      <c r="GT693" s="145"/>
      <c r="GU693" s="145"/>
      <c r="GV693" s="145"/>
      <c r="GW693" s="145"/>
      <c r="GX693" s="145"/>
      <c r="GY693" s="145"/>
      <c r="GZ693" s="145"/>
      <c r="HA693" s="145"/>
      <c r="HB693" s="145"/>
      <c r="HC693" s="145"/>
      <c r="HD693" s="145"/>
      <c r="HE693" s="145"/>
      <c r="HF693" s="145"/>
      <c r="HG693" s="145"/>
      <c r="HH693" s="145"/>
      <c r="HI693" s="145"/>
      <c r="HJ693" s="145"/>
      <c r="HK693" s="145"/>
      <c r="HL693" s="145"/>
      <c r="HM693" s="145"/>
      <c r="HN693" s="145"/>
      <c r="HO693" s="145"/>
      <c r="HP693" s="145"/>
      <c r="HQ693" s="145"/>
      <c r="HR693" s="145"/>
      <c r="HS693" s="145"/>
      <c r="HT693" s="145"/>
      <c r="HU693" s="145"/>
      <c r="HV693" s="145"/>
      <c r="HW693" s="145"/>
      <c r="HX693" s="145"/>
      <c r="HY693" s="145"/>
      <c r="HZ693" s="145"/>
      <c r="IA693" s="145"/>
      <c r="IB693" s="145"/>
      <c r="IC693" s="145"/>
      <c r="ID693" s="145"/>
      <c r="IE693" s="145"/>
      <c r="IF693" s="145"/>
      <c r="IG693" s="145"/>
      <c r="IH693" s="145"/>
      <c r="II693" s="145"/>
      <c r="IJ693" s="145"/>
      <c r="IK693" s="145"/>
      <c r="IL693" s="145"/>
      <c r="IM693" s="145"/>
      <c r="IN693" s="145"/>
      <c r="IO693" s="145"/>
      <c r="IP693" s="145"/>
      <c r="IQ693" s="145"/>
      <c r="IR693" s="145"/>
      <c r="IS693" s="145"/>
      <c r="IT693" s="145"/>
      <c r="IU693" s="145"/>
      <c r="IV693" s="145"/>
    </row>
    <row r="694" spans="1:256" ht="45" customHeight="1" x14ac:dyDescent="0.5">
      <c r="B694" s="86"/>
      <c r="C694" s="146"/>
      <c r="D694" s="163"/>
      <c r="E694" s="57" t="s">
        <v>23</v>
      </c>
      <c r="F694" s="143" t="s">
        <v>816</v>
      </c>
      <c r="G694" s="75"/>
      <c r="H694" s="75"/>
      <c r="I694" s="75">
        <v>50</v>
      </c>
      <c r="J694" s="75">
        <v>50</v>
      </c>
      <c r="K694" s="75"/>
      <c r="L694" s="75"/>
      <c r="M694" s="75"/>
      <c r="N694" s="75"/>
      <c r="O694" s="75"/>
      <c r="P694" s="145"/>
      <c r="Q694" s="145"/>
      <c r="R694" s="145"/>
      <c r="S694" s="145"/>
      <c r="T694" s="145"/>
      <c r="U694" s="145"/>
      <c r="V694" s="145"/>
      <c r="W694" s="145"/>
      <c r="X694" s="145"/>
      <c r="Y694" s="145"/>
      <c r="Z694" s="145"/>
      <c r="AA694" s="145"/>
      <c r="AB694" s="145"/>
      <c r="AC694" s="145"/>
      <c r="AD694" s="145"/>
      <c r="AE694" s="145"/>
      <c r="AF694" s="145"/>
      <c r="AG694" s="145"/>
      <c r="AH694" s="145"/>
      <c r="AI694" s="145"/>
      <c r="AJ694" s="145"/>
      <c r="AK694" s="145"/>
      <c r="AL694" s="145"/>
      <c r="AM694" s="145"/>
      <c r="AN694" s="145"/>
      <c r="AO694" s="145"/>
      <c r="AP694" s="145"/>
      <c r="AQ694" s="145"/>
      <c r="AR694" s="145"/>
      <c r="AS694" s="145"/>
      <c r="AT694" s="145"/>
      <c r="AU694" s="145"/>
      <c r="AV694" s="145"/>
      <c r="AW694" s="145"/>
      <c r="AX694" s="145"/>
      <c r="AY694" s="145"/>
      <c r="AZ694" s="145"/>
      <c r="BA694" s="145"/>
      <c r="BB694" s="145"/>
      <c r="BC694" s="145"/>
      <c r="BD694" s="145"/>
      <c r="BE694" s="145"/>
      <c r="BF694" s="145"/>
      <c r="BG694" s="145"/>
      <c r="BH694" s="145"/>
      <c r="BI694" s="145"/>
      <c r="BJ694" s="145"/>
      <c r="BK694" s="145"/>
      <c r="BL694" s="145"/>
      <c r="BM694" s="145"/>
      <c r="BN694" s="145"/>
      <c r="BO694" s="145"/>
      <c r="BP694" s="145"/>
      <c r="BQ694" s="145"/>
      <c r="BR694" s="145"/>
      <c r="BS694" s="145"/>
      <c r="BT694" s="145"/>
      <c r="BU694" s="145"/>
      <c r="BV694" s="145"/>
      <c r="BW694" s="145"/>
      <c r="BX694" s="145"/>
      <c r="BY694" s="145"/>
      <c r="BZ694" s="145"/>
      <c r="CA694" s="145"/>
      <c r="CB694" s="145"/>
      <c r="CC694" s="145"/>
      <c r="CD694" s="145"/>
      <c r="CE694" s="145"/>
      <c r="CF694" s="145"/>
      <c r="CG694" s="145"/>
      <c r="CH694" s="145"/>
      <c r="CI694" s="145"/>
      <c r="CJ694" s="145"/>
      <c r="CK694" s="145"/>
      <c r="CL694" s="145"/>
      <c r="CM694" s="145"/>
      <c r="CN694" s="145"/>
      <c r="CO694" s="145"/>
      <c r="CP694" s="145"/>
      <c r="CQ694" s="145"/>
      <c r="CR694" s="145"/>
      <c r="CS694" s="145"/>
      <c r="CT694" s="145"/>
      <c r="CU694" s="145"/>
      <c r="CV694" s="145"/>
      <c r="CW694" s="145"/>
      <c r="CX694" s="145"/>
      <c r="CY694" s="145"/>
      <c r="CZ694" s="145"/>
      <c r="DA694" s="145"/>
      <c r="DB694" s="145"/>
      <c r="DC694" s="145"/>
      <c r="DD694" s="145"/>
      <c r="DE694" s="145"/>
      <c r="DF694" s="145"/>
      <c r="DG694" s="145"/>
      <c r="DH694" s="145"/>
      <c r="DI694" s="145"/>
      <c r="DJ694" s="145"/>
      <c r="DK694" s="145"/>
      <c r="DL694" s="145"/>
      <c r="DM694" s="145"/>
      <c r="DN694" s="145"/>
      <c r="DO694" s="145"/>
      <c r="DP694" s="145"/>
      <c r="DQ694" s="145"/>
      <c r="DR694" s="145"/>
      <c r="DS694" s="145"/>
      <c r="DT694" s="145"/>
      <c r="DU694" s="145"/>
      <c r="DV694" s="145"/>
      <c r="DW694" s="145"/>
      <c r="DX694" s="145"/>
      <c r="DY694" s="145"/>
      <c r="DZ694" s="145"/>
      <c r="EA694" s="145"/>
      <c r="EB694" s="145"/>
      <c r="EC694" s="145"/>
      <c r="ED694" s="145"/>
      <c r="EE694" s="145"/>
      <c r="EF694" s="145"/>
      <c r="EG694" s="145"/>
      <c r="EH694" s="145"/>
      <c r="EI694" s="145"/>
      <c r="EJ694" s="145"/>
      <c r="EK694" s="145"/>
      <c r="EL694" s="145"/>
      <c r="EM694" s="145"/>
      <c r="EN694" s="145"/>
      <c r="EO694" s="145"/>
      <c r="EP694" s="145"/>
      <c r="EQ694" s="145"/>
      <c r="ER694" s="145"/>
      <c r="ES694" s="145"/>
      <c r="ET694" s="145"/>
      <c r="EU694" s="145"/>
      <c r="EV694" s="145"/>
      <c r="EW694" s="145"/>
      <c r="EX694" s="145"/>
      <c r="EY694" s="145"/>
      <c r="EZ694" s="145"/>
      <c r="FA694" s="145"/>
      <c r="FB694" s="145"/>
      <c r="FC694" s="145"/>
      <c r="FD694" s="145"/>
      <c r="FE694" s="145"/>
      <c r="FF694" s="145"/>
      <c r="FG694" s="145"/>
      <c r="FH694" s="145"/>
      <c r="FI694" s="145"/>
      <c r="FJ694" s="145"/>
      <c r="FK694" s="145"/>
      <c r="FL694" s="145"/>
      <c r="FM694" s="145"/>
      <c r="FN694" s="145"/>
      <c r="FO694" s="145"/>
      <c r="FP694" s="145"/>
      <c r="FQ694" s="145"/>
      <c r="FR694" s="145"/>
      <c r="FS694" s="145"/>
      <c r="FT694" s="145"/>
      <c r="FU694" s="145"/>
      <c r="FV694" s="145"/>
      <c r="FW694" s="145"/>
      <c r="FX694" s="145"/>
      <c r="FY694" s="145"/>
      <c r="FZ694" s="145"/>
      <c r="GA694" s="145"/>
      <c r="GB694" s="145"/>
      <c r="GC694" s="145"/>
      <c r="GD694" s="145"/>
      <c r="GE694" s="145"/>
      <c r="GF694" s="145"/>
      <c r="GG694" s="145"/>
      <c r="GH694" s="145"/>
      <c r="GI694" s="145"/>
      <c r="GJ694" s="145"/>
      <c r="GK694" s="145"/>
      <c r="GL694" s="145"/>
      <c r="GM694" s="145"/>
      <c r="GN694" s="145"/>
      <c r="GO694" s="145"/>
      <c r="GP694" s="145"/>
      <c r="GQ694" s="145"/>
      <c r="GR694" s="145"/>
      <c r="GS694" s="145"/>
      <c r="GT694" s="145"/>
      <c r="GU694" s="145"/>
      <c r="GV694" s="145"/>
      <c r="GW694" s="145"/>
      <c r="GX694" s="145"/>
      <c r="GY694" s="145"/>
      <c r="GZ694" s="145"/>
      <c r="HA694" s="145"/>
      <c r="HB694" s="145"/>
      <c r="HC694" s="145"/>
      <c r="HD694" s="145"/>
      <c r="HE694" s="145"/>
      <c r="HF694" s="145"/>
      <c r="HG694" s="145"/>
      <c r="HH694" s="145"/>
      <c r="HI694" s="145"/>
      <c r="HJ694" s="145"/>
      <c r="HK694" s="145"/>
      <c r="HL694" s="145"/>
      <c r="HM694" s="145"/>
      <c r="HN694" s="145"/>
      <c r="HO694" s="145"/>
      <c r="HP694" s="145"/>
      <c r="HQ694" s="145"/>
      <c r="HR694" s="145"/>
      <c r="HS694" s="145"/>
      <c r="HT694" s="145"/>
      <c r="HU694" s="145"/>
      <c r="HV694" s="145"/>
      <c r="HW694" s="145"/>
      <c r="HX694" s="145"/>
      <c r="HY694" s="145"/>
      <c r="HZ694" s="145"/>
      <c r="IA694" s="145"/>
      <c r="IB694" s="145"/>
      <c r="IC694" s="145"/>
      <c r="ID694" s="145"/>
      <c r="IE694" s="145"/>
      <c r="IF694" s="145"/>
      <c r="IG694" s="145"/>
      <c r="IH694" s="145"/>
      <c r="II694" s="145"/>
      <c r="IJ694" s="145"/>
      <c r="IK694" s="145"/>
      <c r="IL694" s="145"/>
      <c r="IM694" s="145"/>
      <c r="IN694" s="145"/>
      <c r="IO694" s="145"/>
      <c r="IP694" s="145"/>
      <c r="IQ694" s="145"/>
      <c r="IR694" s="145"/>
      <c r="IS694" s="145"/>
      <c r="IT694" s="145"/>
      <c r="IU694" s="145"/>
      <c r="IV694" s="145"/>
    </row>
    <row r="695" spans="1:256" ht="45" customHeight="1" x14ac:dyDescent="0.5">
      <c r="B695" s="124"/>
      <c r="C695" s="146"/>
      <c r="D695" s="163"/>
      <c r="E695" s="57" t="s">
        <v>25</v>
      </c>
      <c r="F695" s="143" t="s">
        <v>818</v>
      </c>
      <c r="G695" s="75"/>
      <c r="H695" s="75"/>
      <c r="I695" s="75">
        <v>30</v>
      </c>
      <c r="J695" s="75">
        <v>30</v>
      </c>
      <c r="K695" s="75"/>
      <c r="L695" s="75"/>
      <c r="M695" s="75"/>
      <c r="N695" s="75"/>
      <c r="O695" s="75"/>
      <c r="P695" s="145"/>
      <c r="Q695" s="145"/>
      <c r="R695" s="145"/>
      <c r="S695" s="145"/>
      <c r="T695" s="145"/>
      <c r="U695" s="145"/>
      <c r="V695" s="145"/>
      <c r="W695" s="145"/>
      <c r="X695" s="145"/>
      <c r="Y695" s="145"/>
      <c r="Z695" s="145"/>
      <c r="AA695" s="145"/>
      <c r="AB695" s="145"/>
      <c r="AC695" s="145"/>
      <c r="AD695" s="145"/>
      <c r="AE695" s="145"/>
      <c r="AF695" s="145"/>
      <c r="AG695" s="145"/>
      <c r="AH695" s="145"/>
      <c r="AI695" s="145"/>
      <c r="AJ695" s="145"/>
      <c r="AK695" s="145"/>
      <c r="AL695" s="145"/>
      <c r="AM695" s="145"/>
      <c r="AN695" s="145"/>
      <c r="AO695" s="145"/>
      <c r="AP695" s="145"/>
      <c r="AQ695" s="145"/>
      <c r="AR695" s="145"/>
      <c r="AS695" s="145"/>
      <c r="AT695" s="145"/>
      <c r="AU695" s="145"/>
      <c r="AV695" s="145"/>
      <c r="AW695" s="145"/>
      <c r="AX695" s="145"/>
      <c r="AY695" s="145"/>
      <c r="AZ695" s="145"/>
      <c r="BA695" s="145"/>
      <c r="BB695" s="145"/>
      <c r="BC695" s="145"/>
      <c r="BD695" s="145"/>
      <c r="BE695" s="145"/>
      <c r="BF695" s="145"/>
      <c r="BG695" s="145"/>
      <c r="BH695" s="145"/>
      <c r="BI695" s="145"/>
      <c r="BJ695" s="145"/>
      <c r="BK695" s="145"/>
      <c r="BL695" s="145"/>
      <c r="BM695" s="145"/>
      <c r="BN695" s="145"/>
      <c r="BO695" s="145"/>
      <c r="BP695" s="145"/>
      <c r="BQ695" s="145"/>
      <c r="BR695" s="145"/>
      <c r="BS695" s="145"/>
      <c r="BT695" s="145"/>
      <c r="BU695" s="145"/>
      <c r="BV695" s="145"/>
      <c r="BW695" s="145"/>
      <c r="BX695" s="145"/>
      <c r="BY695" s="145"/>
      <c r="BZ695" s="145"/>
      <c r="CA695" s="145"/>
      <c r="CB695" s="145"/>
      <c r="CC695" s="145"/>
      <c r="CD695" s="145"/>
      <c r="CE695" s="145"/>
      <c r="CF695" s="145"/>
      <c r="CG695" s="145"/>
      <c r="CH695" s="145"/>
      <c r="CI695" s="145"/>
      <c r="CJ695" s="145"/>
      <c r="CK695" s="145"/>
      <c r="CL695" s="145"/>
      <c r="CM695" s="145"/>
      <c r="CN695" s="145"/>
      <c r="CO695" s="145"/>
      <c r="CP695" s="145"/>
      <c r="CQ695" s="145"/>
      <c r="CR695" s="145"/>
      <c r="CS695" s="145"/>
      <c r="CT695" s="145"/>
      <c r="CU695" s="145"/>
      <c r="CV695" s="145"/>
      <c r="CW695" s="145"/>
      <c r="CX695" s="145"/>
      <c r="CY695" s="145"/>
      <c r="CZ695" s="145"/>
      <c r="DA695" s="145"/>
      <c r="DB695" s="145"/>
      <c r="DC695" s="145"/>
      <c r="DD695" s="145"/>
      <c r="DE695" s="145"/>
      <c r="DF695" s="145"/>
      <c r="DG695" s="145"/>
      <c r="DH695" s="145"/>
      <c r="DI695" s="145"/>
      <c r="DJ695" s="145"/>
      <c r="DK695" s="145"/>
      <c r="DL695" s="145"/>
      <c r="DM695" s="145"/>
      <c r="DN695" s="145"/>
      <c r="DO695" s="145"/>
      <c r="DP695" s="145"/>
      <c r="DQ695" s="145"/>
      <c r="DR695" s="145"/>
      <c r="DS695" s="145"/>
      <c r="DT695" s="145"/>
      <c r="DU695" s="145"/>
      <c r="DV695" s="145"/>
      <c r="DW695" s="145"/>
      <c r="DX695" s="145"/>
      <c r="DY695" s="145"/>
      <c r="DZ695" s="145"/>
      <c r="EA695" s="145"/>
      <c r="EB695" s="145"/>
      <c r="EC695" s="145"/>
      <c r="ED695" s="145"/>
      <c r="EE695" s="145"/>
      <c r="EF695" s="145"/>
      <c r="EG695" s="145"/>
      <c r="EH695" s="145"/>
      <c r="EI695" s="145"/>
      <c r="EJ695" s="145"/>
      <c r="EK695" s="145"/>
      <c r="EL695" s="145"/>
      <c r="EM695" s="145"/>
      <c r="EN695" s="145"/>
      <c r="EO695" s="145"/>
      <c r="EP695" s="145"/>
      <c r="EQ695" s="145"/>
      <c r="ER695" s="145"/>
      <c r="ES695" s="145"/>
      <c r="ET695" s="145"/>
      <c r="EU695" s="145"/>
      <c r="EV695" s="145"/>
      <c r="EW695" s="145"/>
      <c r="EX695" s="145"/>
      <c r="EY695" s="145"/>
      <c r="EZ695" s="145"/>
      <c r="FA695" s="145"/>
      <c r="FB695" s="145"/>
      <c r="FC695" s="145"/>
      <c r="FD695" s="145"/>
      <c r="FE695" s="145"/>
      <c r="FF695" s="145"/>
      <c r="FG695" s="145"/>
      <c r="FH695" s="145"/>
      <c r="FI695" s="145"/>
      <c r="FJ695" s="145"/>
      <c r="FK695" s="145"/>
      <c r="FL695" s="145"/>
      <c r="FM695" s="145"/>
      <c r="FN695" s="145"/>
      <c r="FO695" s="145"/>
      <c r="FP695" s="145"/>
      <c r="FQ695" s="145"/>
      <c r="FR695" s="145"/>
      <c r="FS695" s="145"/>
      <c r="FT695" s="145"/>
      <c r="FU695" s="145"/>
      <c r="FV695" s="145"/>
      <c r="FW695" s="145"/>
      <c r="FX695" s="145"/>
      <c r="FY695" s="145"/>
      <c r="FZ695" s="145"/>
      <c r="GA695" s="145"/>
      <c r="GB695" s="145"/>
      <c r="GC695" s="145"/>
      <c r="GD695" s="145"/>
      <c r="GE695" s="145"/>
      <c r="GF695" s="145"/>
      <c r="GG695" s="145"/>
      <c r="GH695" s="145"/>
      <c r="GI695" s="145"/>
      <c r="GJ695" s="145"/>
      <c r="GK695" s="145"/>
      <c r="GL695" s="145"/>
      <c r="GM695" s="145"/>
      <c r="GN695" s="145"/>
      <c r="GO695" s="145"/>
      <c r="GP695" s="145"/>
      <c r="GQ695" s="145"/>
      <c r="GR695" s="145"/>
      <c r="GS695" s="145"/>
      <c r="GT695" s="145"/>
      <c r="GU695" s="145"/>
      <c r="GV695" s="145"/>
      <c r="GW695" s="145"/>
      <c r="GX695" s="145"/>
      <c r="GY695" s="145"/>
      <c r="GZ695" s="145"/>
      <c r="HA695" s="145"/>
      <c r="HB695" s="145"/>
      <c r="HC695" s="145"/>
      <c r="HD695" s="145"/>
      <c r="HE695" s="145"/>
      <c r="HF695" s="145"/>
      <c r="HG695" s="145"/>
      <c r="HH695" s="145"/>
      <c r="HI695" s="145"/>
      <c r="HJ695" s="145"/>
      <c r="HK695" s="145"/>
      <c r="HL695" s="145"/>
      <c r="HM695" s="145"/>
      <c r="HN695" s="145"/>
      <c r="HO695" s="145"/>
      <c r="HP695" s="145"/>
      <c r="HQ695" s="145"/>
      <c r="HR695" s="145"/>
      <c r="HS695" s="145"/>
      <c r="HT695" s="145"/>
      <c r="HU695" s="145"/>
      <c r="HV695" s="145"/>
      <c r="HW695" s="145"/>
      <c r="HX695" s="145"/>
      <c r="HY695" s="145"/>
      <c r="HZ695" s="145"/>
      <c r="IA695" s="145"/>
      <c r="IB695" s="145"/>
      <c r="IC695" s="145"/>
      <c r="ID695" s="145"/>
      <c r="IE695" s="145"/>
      <c r="IF695" s="145"/>
      <c r="IG695" s="145"/>
      <c r="IH695" s="145"/>
      <c r="II695" s="145"/>
      <c r="IJ695" s="145"/>
      <c r="IK695" s="145"/>
      <c r="IL695" s="145"/>
      <c r="IM695" s="145"/>
      <c r="IN695" s="145"/>
      <c r="IO695" s="145"/>
      <c r="IP695" s="145"/>
      <c r="IQ695" s="145"/>
      <c r="IR695" s="145"/>
      <c r="IS695" s="145"/>
      <c r="IT695" s="145"/>
      <c r="IU695" s="145"/>
      <c r="IV695" s="145"/>
    </row>
    <row r="696" spans="1:256" ht="45" customHeight="1" x14ac:dyDescent="0.5">
      <c r="B696" s="86"/>
      <c r="C696" s="146"/>
      <c r="D696" s="163"/>
      <c r="E696" s="57"/>
      <c r="F696" s="143"/>
      <c r="G696" s="75"/>
      <c r="H696" s="83"/>
      <c r="I696" s="83"/>
      <c r="J696" s="83"/>
      <c r="K696" s="83"/>
      <c r="L696" s="83"/>
      <c r="M696" s="83"/>
      <c r="N696" s="83"/>
      <c r="O696" s="83"/>
      <c r="P696" s="145"/>
      <c r="Q696" s="145"/>
      <c r="R696" s="145"/>
      <c r="S696" s="145"/>
      <c r="T696" s="145"/>
      <c r="U696" s="145"/>
      <c r="V696" s="145"/>
      <c r="W696" s="145"/>
      <c r="X696" s="145"/>
      <c r="Y696" s="145"/>
      <c r="Z696" s="145"/>
      <c r="AA696" s="145"/>
      <c r="AB696" s="145"/>
      <c r="AC696" s="145"/>
      <c r="AD696" s="145"/>
      <c r="AE696" s="145"/>
      <c r="AF696" s="145"/>
      <c r="AG696" s="145"/>
      <c r="AH696" s="145"/>
      <c r="AI696" s="145"/>
      <c r="AJ696" s="145"/>
      <c r="AK696" s="145"/>
      <c r="AL696" s="145"/>
      <c r="AM696" s="145"/>
      <c r="AN696" s="145"/>
      <c r="AO696" s="145"/>
      <c r="AP696" s="145"/>
      <c r="AQ696" s="145"/>
      <c r="AR696" s="145"/>
      <c r="AS696" s="145"/>
      <c r="AT696" s="145"/>
      <c r="AU696" s="145"/>
      <c r="AV696" s="145"/>
      <c r="AW696" s="145"/>
      <c r="AX696" s="145"/>
      <c r="AY696" s="145"/>
      <c r="AZ696" s="145"/>
      <c r="BA696" s="145"/>
      <c r="BB696" s="145"/>
      <c r="BC696" s="145"/>
      <c r="BD696" s="145"/>
      <c r="BE696" s="145"/>
      <c r="BF696" s="145"/>
      <c r="BG696" s="145"/>
      <c r="BH696" s="145"/>
      <c r="BI696" s="145"/>
      <c r="BJ696" s="145"/>
      <c r="BK696" s="145"/>
      <c r="BL696" s="145"/>
      <c r="BM696" s="145"/>
      <c r="BN696" s="145"/>
      <c r="BO696" s="145"/>
      <c r="BP696" s="145"/>
      <c r="BQ696" s="145"/>
      <c r="BR696" s="145"/>
      <c r="BS696" s="145"/>
      <c r="BT696" s="145"/>
      <c r="BU696" s="145"/>
      <c r="BV696" s="145"/>
      <c r="BW696" s="145"/>
      <c r="BX696" s="145"/>
      <c r="BY696" s="145"/>
      <c r="BZ696" s="145"/>
      <c r="CA696" s="145"/>
      <c r="CB696" s="145"/>
      <c r="CC696" s="145"/>
      <c r="CD696" s="145"/>
      <c r="CE696" s="145"/>
      <c r="CF696" s="145"/>
      <c r="CG696" s="145"/>
      <c r="CH696" s="145"/>
      <c r="CI696" s="145"/>
      <c r="CJ696" s="145"/>
      <c r="CK696" s="145"/>
      <c r="CL696" s="145"/>
      <c r="CM696" s="145"/>
      <c r="CN696" s="145"/>
      <c r="CO696" s="145"/>
      <c r="CP696" s="145"/>
      <c r="CQ696" s="145"/>
      <c r="CR696" s="145"/>
      <c r="CS696" s="145"/>
      <c r="CT696" s="145"/>
      <c r="CU696" s="145"/>
      <c r="CV696" s="145"/>
      <c r="CW696" s="145"/>
      <c r="CX696" s="145"/>
      <c r="CY696" s="145"/>
      <c r="CZ696" s="145"/>
      <c r="DA696" s="145"/>
      <c r="DB696" s="145"/>
      <c r="DC696" s="145"/>
      <c r="DD696" s="145"/>
      <c r="DE696" s="145"/>
      <c r="DF696" s="145"/>
      <c r="DG696" s="145"/>
      <c r="DH696" s="145"/>
      <c r="DI696" s="145"/>
      <c r="DJ696" s="145"/>
      <c r="DK696" s="145"/>
      <c r="DL696" s="145"/>
      <c r="DM696" s="145"/>
      <c r="DN696" s="145"/>
      <c r="DO696" s="145"/>
      <c r="DP696" s="145"/>
      <c r="DQ696" s="145"/>
      <c r="DR696" s="145"/>
      <c r="DS696" s="145"/>
      <c r="DT696" s="145"/>
      <c r="DU696" s="145"/>
      <c r="DV696" s="145"/>
      <c r="DW696" s="145"/>
      <c r="DX696" s="145"/>
      <c r="DY696" s="145"/>
      <c r="DZ696" s="145"/>
      <c r="EA696" s="145"/>
      <c r="EB696" s="145"/>
      <c r="EC696" s="145"/>
      <c r="ED696" s="145"/>
      <c r="EE696" s="145"/>
      <c r="EF696" s="145"/>
      <c r="EG696" s="145"/>
      <c r="EH696" s="145"/>
      <c r="EI696" s="145"/>
      <c r="EJ696" s="145"/>
      <c r="EK696" s="145"/>
      <c r="EL696" s="145"/>
      <c r="EM696" s="145"/>
      <c r="EN696" s="145"/>
      <c r="EO696" s="145"/>
      <c r="EP696" s="145"/>
      <c r="EQ696" s="145"/>
      <c r="ER696" s="145"/>
      <c r="ES696" s="145"/>
      <c r="ET696" s="145"/>
      <c r="EU696" s="145"/>
      <c r="EV696" s="145"/>
      <c r="EW696" s="145"/>
      <c r="EX696" s="145"/>
      <c r="EY696" s="145"/>
      <c r="EZ696" s="145"/>
      <c r="FA696" s="145"/>
      <c r="FB696" s="145"/>
      <c r="FC696" s="145"/>
      <c r="FD696" s="145"/>
      <c r="FE696" s="145"/>
      <c r="FF696" s="145"/>
      <c r="FG696" s="145"/>
      <c r="FH696" s="145"/>
      <c r="FI696" s="145"/>
      <c r="FJ696" s="145"/>
      <c r="FK696" s="145"/>
      <c r="FL696" s="145"/>
      <c r="FM696" s="145"/>
      <c r="FN696" s="145"/>
      <c r="FO696" s="145"/>
      <c r="FP696" s="145"/>
      <c r="FQ696" s="145"/>
      <c r="FR696" s="145"/>
      <c r="FS696" s="145"/>
      <c r="FT696" s="145"/>
      <c r="FU696" s="145"/>
      <c r="FV696" s="145"/>
      <c r="FW696" s="145"/>
      <c r="FX696" s="145"/>
      <c r="FY696" s="145"/>
      <c r="FZ696" s="145"/>
      <c r="GA696" s="145"/>
      <c r="GB696" s="145"/>
      <c r="GC696" s="145"/>
      <c r="GD696" s="145"/>
      <c r="GE696" s="145"/>
      <c r="GF696" s="145"/>
      <c r="GG696" s="145"/>
      <c r="GH696" s="145"/>
      <c r="GI696" s="145"/>
      <c r="GJ696" s="145"/>
      <c r="GK696" s="145"/>
      <c r="GL696" s="145"/>
      <c r="GM696" s="145"/>
      <c r="GN696" s="145"/>
      <c r="GO696" s="145"/>
      <c r="GP696" s="145"/>
      <c r="GQ696" s="145"/>
      <c r="GR696" s="145"/>
      <c r="GS696" s="145"/>
      <c r="GT696" s="145"/>
      <c r="GU696" s="145"/>
      <c r="GV696" s="145"/>
      <c r="GW696" s="145"/>
      <c r="GX696" s="145"/>
      <c r="GY696" s="145"/>
      <c r="GZ696" s="145"/>
      <c r="HA696" s="145"/>
      <c r="HB696" s="145"/>
      <c r="HC696" s="145"/>
      <c r="HD696" s="145"/>
      <c r="HE696" s="145"/>
      <c r="HF696" s="145"/>
      <c r="HG696" s="145"/>
      <c r="HH696" s="145"/>
      <c r="HI696" s="145"/>
      <c r="HJ696" s="145"/>
      <c r="HK696" s="145"/>
      <c r="HL696" s="145"/>
      <c r="HM696" s="145"/>
      <c r="HN696" s="145"/>
      <c r="HO696" s="145"/>
      <c r="HP696" s="145"/>
      <c r="HQ696" s="145"/>
      <c r="HR696" s="145"/>
      <c r="HS696" s="145"/>
      <c r="HT696" s="145"/>
      <c r="HU696" s="145"/>
      <c r="HV696" s="145"/>
      <c r="HW696" s="145"/>
      <c r="HX696" s="145"/>
      <c r="HY696" s="145"/>
      <c r="HZ696" s="145"/>
      <c r="IA696" s="145"/>
      <c r="IB696" s="145"/>
      <c r="IC696" s="145"/>
      <c r="ID696" s="145"/>
      <c r="IE696" s="145"/>
      <c r="IF696" s="145"/>
      <c r="IG696" s="145"/>
      <c r="IH696" s="145"/>
      <c r="II696" s="145"/>
      <c r="IJ696" s="145"/>
      <c r="IK696" s="145"/>
      <c r="IL696" s="145"/>
      <c r="IM696" s="145"/>
      <c r="IN696" s="145"/>
      <c r="IO696" s="145"/>
      <c r="IP696" s="145"/>
      <c r="IQ696" s="145"/>
      <c r="IR696" s="145"/>
      <c r="IS696" s="145"/>
      <c r="IT696" s="145"/>
      <c r="IU696" s="145"/>
      <c r="IV696" s="145"/>
    </row>
    <row r="697" spans="1:256" ht="45" customHeight="1" x14ac:dyDescent="0.5">
      <c r="B697" s="29"/>
      <c r="C697" s="55" t="s">
        <v>819</v>
      </c>
      <c r="D697" s="248" t="s">
        <v>820</v>
      </c>
      <c r="E697" s="57"/>
      <c r="F697" s="166"/>
      <c r="G697" s="83"/>
      <c r="H697" s="83"/>
      <c r="I697" s="83">
        <v>250</v>
      </c>
      <c r="J697" s="83">
        <v>250</v>
      </c>
      <c r="K697" s="83"/>
      <c r="L697" s="83"/>
      <c r="M697" s="83"/>
      <c r="N697" s="83"/>
      <c r="O697" s="83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  <c r="BC697" s="2"/>
      <c r="BD697" s="2"/>
      <c r="BE697" s="2"/>
      <c r="BF697" s="2"/>
      <c r="BG697" s="2"/>
      <c r="BH697" s="2"/>
      <c r="BI697" s="2"/>
      <c r="BJ697" s="2"/>
      <c r="BK697" s="2"/>
      <c r="BL697" s="2"/>
      <c r="BM697" s="2"/>
      <c r="BN697" s="2"/>
      <c r="BO697" s="2"/>
      <c r="BP697" s="2"/>
      <c r="BQ697" s="2"/>
      <c r="BR697" s="2"/>
      <c r="BS697" s="2"/>
      <c r="BT697" s="2"/>
      <c r="BU697" s="2"/>
      <c r="BV697" s="2"/>
      <c r="BW697" s="2"/>
      <c r="BX697" s="2"/>
      <c r="BY697" s="2"/>
      <c r="BZ697" s="2"/>
      <c r="CA697" s="2"/>
      <c r="CB697" s="2"/>
      <c r="CC697" s="2"/>
      <c r="CD697" s="2"/>
      <c r="CE697" s="2"/>
      <c r="CF697" s="2"/>
      <c r="CG697" s="2"/>
      <c r="CH697" s="2"/>
      <c r="CI697" s="2"/>
      <c r="CJ697" s="2"/>
      <c r="CK697" s="2"/>
      <c r="CL697" s="2"/>
      <c r="CM697" s="2"/>
      <c r="CN697" s="2"/>
      <c r="CO697" s="2"/>
      <c r="CP697" s="2"/>
      <c r="CQ697" s="2"/>
      <c r="CR697" s="2"/>
      <c r="CS697" s="2"/>
      <c r="CT697" s="2"/>
      <c r="CU697" s="2"/>
      <c r="CV697" s="2"/>
      <c r="CW697" s="2"/>
      <c r="CX697" s="2"/>
      <c r="CY697" s="2"/>
      <c r="CZ697" s="2"/>
      <c r="DA697" s="2"/>
      <c r="DB697" s="2"/>
      <c r="DC697" s="2"/>
      <c r="DD697" s="2"/>
      <c r="DE697" s="2"/>
      <c r="DF697" s="2"/>
      <c r="DG697" s="2"/>
      <c r="DH697" s="2"/>
      <c r="DI697" s="2"/>
      <c r="DJ697" s="2"/>
      <c r="DK697" s="2"/>
      <c r="DL697" s="2"/>
      <c r="DM697" s="2"/>
      <c r="DN697" s="2"/>
      <c r="DO697" s="2"/>
      <c r="DP697" s="2"/>
      <c r="DQ697" s="2"/>
      <c r="DR697" s="2"/>
      <c r="DS697" s="2"/>
      <c r="DT697" s="2"/>
      <c r="DU697" s="2"/>
      <c r="DV697" s="2"/>
      <c r="DW697" s="2"/>
      <c r="DX697" s="2"/>
      <c r="DY697" s="2"/>
      <c r="DZ697" s="2"/>
      <c r="EA697" s="2"/>
      <c r="EB697" s="2"/>
      <c r="EC697" s="2"/>
      <c r="ED697" s="2"/>
      <c r="EE697" s="2"/>
      <c r="EF697" s="2"/>
      <c r="EG697" s="2"/>
      <c r="EH697" s="2"/>
      <c r="EI697" s="2"/>
      <c r="EJ697" s="2"/>
      <c r="EK697" s="2"/>
      <c r="EL697" s="2"/>
      <c r="EM697" s="2"/>
      <c r="EN697" s="2"/>
      <c r="EO697" s="2"/>
      <c r="EP697" s="2"/>
      <c r="EQ697" s="2"/>
      <c r="ER697" s="2"/>
      <c r="ES697" s="2"/>
      <c r="ET697" s="2"/>
      <c r="EU697" s="2"/>
      <c r="EV697" s="2"/>
      <c r="EW697" s="2"/>
      <c r="EX697" s="2"/>
      <c r="EY697" s="2"/>
      <c r="EZ697" s="2"/>
      <c r="FA697" s="2"/>
      <c r="FB697" s="2"/>
      <c r="FC697" s="2"/>
      <c r="FD697" s="2"/>
      <c r="FE697" s="2"/>
      <c r="FF697" s="2"/>
      <c r="FG697" s="2"/>
      <c r="FH697" s="2"/>
      <c r="FI697" s="2"/>
      <c r="FJ697" s="2"/>
      <c r="FK697" s="2"/>
      <c r="FL697" s="2"/>
      <c r="FM697" s="2"/>
      <c r="FN697" s="2"/>
      <c r="FO697" s="2"/>
      <c r="FP697" s="2"/>
      <c r="FQ697" s="2"/>
      <c r="FR697" s="2"/>
      <c r="FS697" s="2"/>
      <c r="FT697" s="2"/>
      <c r="FU697" s="2"/>
      <c r="FV697" s="2"/>
      <c r="FW697" s="2"/>
      <c r="FX697" s="2"/>
      <c r="FY697" s="2"/>
      <c r="FZ697" s="2"/>
      <c r="GA697" s="2"/>
      <c r="GB697" s="2"/>
      <c r="GC697" s="2"/>
      <c r="GD697" s="2"/>
      <c r="GE697" s="2"/>
      <c r="GF697" s="2"/>
      <c r="GG697" s="2"/>
      <c r="GH697" s="2"/>
      <c r="GI697" s="2"/>
      <c r="GJ697" s="2"/>
      <c r="GK697" s="2"/>
      <c r="GL697" s="2"/>
      <c r="GM697" s="2"/>
      <c r="GN697" s="2"/>
      <c r="GO697" s="2"/>
      <c r="GP697" s="2"/>
      <c r="GQ697" s="2"/>
      <c r="GR697" s="2"/>
      <c r="GS697" s="2"/>
      <c r="GT697" s="2"/>
      <c r="GU697" s="2"/>
      <c r="GV697" s="2"/>
      <c r="GW697" s="2"/>
      <c r="GX697" s="2"/>
      <c r="GY697" s="2"/>
      <c r="GZ697" s="2"/>
      <c r="HA697" s="2"/>
      <c r="HB697" s="2"/>
      <c r="HC697" s="2"/>
      <c r="HD697" s="2"/>
      <c r="HE697" s="2"/>
      <c r="HF697" s="2"/>
      <c r="HG697" s="2"/>
      <c r="HH697" s="2"/>
      <c r="HI697" s="2"/>
      <c r="HJ697" s="2"/>
      <c r="HK697" s="2"/>
      <c r="HL697" s="2"/>
      <c r="HM697" s="2"/>
      <c r="HN697" s="2"/>
      <c r="HO697" s="2"/>
      <c r="HP697" s="2"/>
      <c r="HQ697" s="2"/>
      <c r="HR697" s="2"/>
      <c r="HS697" s="2"/>
      <c r="HT697" s="2"/>
      <c r="HU697" s="2"/>
      <c r="HV697" s="2"/>
      <c r="HW697" s="2"/>
      <c r="HX697" s="2"/>
      <c r="HY697" s="2"/>
      <c r="HZ697" s="2"/>
      <c r="IA697" s="2"/>
      <c r="IB697" s="2"/>
      <c r="IC697" s="2"/>
      <c r="ID697" s="2"/>
      <c r="IE697" s="2"/>
      <c r="IF697" s="2"/>
      <c r="IG697" s="2"/>
      <c r="IH697" s="2"/>
      <c r="II697" s="2"/>
      <c r="IJ697" s="2"/>
      <c r="IK697" s="2"/>
      <c r="IL697" s="2"/>
      <c r="IM697" s="2"/>
      <c r="IN697" s="2"/>
      <c r="IO697" s="2"/>
      <c r="IP697" s="2"/>
      <c r="IQ697" s="2"/>
      <c r="IR697" s="2"/>
      <c r="IS697" s="2"/>
      <c r="IT697" s="2"/>
      <c r="IU697" s="2"/>
      <c r="IV697" s="2"/>
    </row>
    <row r="698" spans="1:256" ht="45" customHeight="1" x14ac:dyDescent="0.5">
      <c r="A698" s="62">
        <v>30</v>
      </c>
      <c r="B698" s="29"/>
      <c r="C698" s="125" t="s">
        <v>821</v>
      </c>
      <c r="D698" s="126" t="s">
        <v>822</v>
      </c>
      <c r="E698" s="127"/>
      <c r="F698" s="298" t="s">
        <v>127</v>
      </c>
      <c r="G698" s="377"/>
      <c r="H698" s="83"/>
      <c r="I698" s="83">
        <v>4000</v>
      </c>
      <c r="J698" s="83">
        <v>4000</v>
      </c>
      <c r="K698" s="83"/>
      <c r="L698" s="83"/>
      <c r="M698" s="83"/>
      <c r="N698" s="83"/>
      <c r="O698" s="83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  <c r="BA698" s="2"/>
      <c r="BB698" s="2"/>
      <c r="BC698" s="2"/>
      <c r="BD698" s="2"/>
      <c r="BE698" s="2"/>
      <c r="BF698" s="2"/>
      <c r="BG698" s="2"/>
      <c r="BH698" s="2"/>
      <c r="BI698" s="2"/>
      <c r="BJ698" s="2"/>
      <c r="BK698" s="2"/>
      <c r="BL698" s="2"/>
      <c r="BM698" s="2"/>
      <c r="BN698" s="2"/>
      <c r="BO698" s="2"/>
      <c r="BP698" s="2"/>
      <c r="BQ698" s="2"/>
      <c r="BR698" s="2"/>
      <c r="BS698" s="2"/>
      <c r="BT698" s="2"/>
      <c r="BU698" s="2"/>
      <c r="BV698" s="2"/>
      <c r="BW698" s="2"/>
      <c r="BX698" s="2"/>
      <c r="BY698" s="2"/>
      <c r="BZ698" s="2"/>
      <c r="CA698" s="2"/>
      <c r="CB698" s="2"/>
      <c r="CC698" s="2"/>
      <c r="CD698" s="2"/>
      <c r="CE698" s="2"/>
      <c r="CF698" s="2"/>
      <c r="CG698" s="2"/>
      <c r="CH698" s="2"/>
      <c r="CI698" s="2"/>
      <c r="CJ698" s="2"/>
      <c r="CK698" s="2"/>
      <c r="CL698" s="2"/>
      <c r="CM698" s="2"/>
      <c r="CN698" s="2"/>
      <c r="CO698" s="2"/>
      <c r="CP698" s="2"/>
      <c r="CQ698" s="2"/>
      <c r="CR698" s="2"/>
      <c r="CS698" s="2"/>
      <c r="CT698" s="2"/>
      <c r="CU698" s="2"/>
      <c r="CV698" s="2"/>
      <c r="CW698" s="2"/>
      <c r="CX698" s="2"/>
      <c r="CY698" s="2"/>
      <c r="CZ698" s="2"/>
      <c r="DA698" s="2"/>
      <c r="DB698" s="2"/>
      <c r="DC698" s="2"/>
      <c r="DD698" s="2"/>
      <c r="DE698" s="2"/>
      <c r="DF698" s="2"/>
      <c r="DG698" s="2"/>
      <c r="DH698" s="2"/>
      <c r="DI698" s="2"/>
      <c r="DJ698" s="2"/>
      <c r="DK698" s="2"/>
      <c r="DL698" s="2"/>
      <c r="DM698" s="2"/>
      <c r="DN698" s="2"/>
      <c r="DO698" s="2"/>
      <c r="DP698" s="2"/>
      <c r="DQ698" s="2"/>
      <c r="DR698" s="2"/>
      <c r="DS698" s="2"/>
      <c r="DT698" s="2"/>
      <c r="DU698" s="2"/>
      <c r="DV698" s="2"/>
      <c r="DW698" s="2"/>
      <c r="DX698" s="2"/>
      <c r="DY698" s="2"/>
      <c r="DZ698" s="2"/>
      <c r="EA698" s="2"/>
      <c r="EB698" s="2"/>
      <c r="EC698" s="2"/>
      <c r="ED698" s="2"/>
      <c r="EE698" s="2"/>
      <c r="EF698" s="2"/>
      <c r="EG698" s="2"/>
      <c r="EH698" s="2"/>
      <c r="EI698" s="2"/>
      <c r="EJ698" s="2"/>
      <c r="EK698" s="2"/>
      <c r="EL698" s="2"/>
      <c r="EM698" s="2"/>
      <c r="EN698" s="2"/>
      <c r="EO698" s="2"/>
      <c r="EP698" s="2"/>
      <c r="EQ698" s="2"/>
      <c r="ER698" s="2"/>
      <c r="ES698" s="2"/>
      <c r="ET698" s="2"/>
      <c r="EU698" s="2"/>
      <c r="EV698" s="2"/>
      <c r="EW698" s="2"/>
      <c r="EX698" s="2"/>
      <c r="EY698" s="2"/>
      <c r="EZ698" s="2"/>
      <c r="FA698" s="2"/>
      <c r="FB698" s="2"/>
      <c r="FC698" s="2"/>
      <c r="FD698" s="2"/>
      <c r="FE698" s="2"/>
      <c r="FF698" s="2"/>
      <c r="FG698" s="2"/>
      <c r="FH698" s="2"/>
      <c r="FI698" s="2"/>
      <c r="FJ698" s="2"/>
      <c r="FK698" s="2"/>
      <c r="FL698" s="2"/>
      <c r="FM698" s="2"/>
      <c r="FN698" s="2"/>
      <c r="FO698" s="2"/>
      <c r="FP698" s="2"/>
      <c r="FQ698" s="2"/>
      <c r="FR698" s="2"/>
      <c r="FS698" s="2"/>
      <c r="FT698" s="2"/>
      <c r="FU698" s="2"/>
      <c r="FV698" s="2"/>
      <c r="FW698" s="2"/>
      <c r="FX698" s="2"/>
      <c r="FY698" s="2"/>
      <c r="FZ698" s="2"/>
      <c r="GA698" s="2"/>
      <c r="GB698" s="2"/>
      <c r="GC698" s="2"/>
      <c r="GD698" s="2"/>
      <c r="GE698" s="2"/>
      <c r="GF698" s="2"/>
      <c r="GG698" s="2"/>
      <c r="GH698" s="2"/>
      <c r="GI698" s="2"/>
      <c r="GJ698" s="2"/>
      <c r="GK698" s="2"/>
      <c r="GL698" s="2"/>
      <c r="GM698" s="2"/>
      <c r="GN698" s="2"/>
      <c r="GO698" s="2"/>
      <c r="GP698" s="2"/>
      <c r="GQ698" s="2"/>
      <c r="GR698" s="2"/>
      <c r="GS698" s="2"/>
      <c r="GT698" s="2"/>
      <c r="GU698" s="2"/>
      <c r="GV698" s="2"/>
      <c r="GW698" s="2"/>
      <c r="GX698" s="2"/>
      <c r="GY698" s="2"/>
      <c r="GZ698" s="2"/>
      <c r="HA698" s="2"/>
      <c r="HB698" s="2"/>
      <c r="HC698" s="2"/>
      <c r="HD698" s="2"/>
      <c r="HE698" s="2"/>
      <c r="HF698" s="2"/>
      <c r="HG698" s="2"/>
      <c r="HH698" s="2"/>
      <c r="HI698" s="2"/>
      <c r="HJ698" s="2"/>
      <c r="HK698" s="2"/>
      <c r="HL698" s="2"/>
      <c r="HM698" s="2"/>
      <c r="HN698" s="2"/>
      <c r="HO698" s="2"/>
      <c r="HP698" s="2"/>
      <c r="HQ698" s="2"/>
      <c r="HR698" s="2"/>
      <c r="HS698" s="2"/>
      <c r="HT698" s="2"/>
      <c r="HU698" s="2"/>
      <c r="HV698" s="2"/>
      <c r="HW698" s="2"/>
      <c r="HX698" s="2"/>
      <c r="HY698" s="2"/>
      <c r="HZ698" s="2"/>
      <c r="IA698" s="2"/>
      <c r="IB698" s="2"/>
      <c r="IC698" s="2"/>
      <c r="ID698" s="2"/>
      <c r="IE698" s="2"/>
      <c r="IF698" s="2"/>
      <c r="IG698" s="2"/>
      <c r="IH698" s="2"/>
      <c r="II698" s="2"/>
      <c r="IJ698" s="2"/>
      <c r="IK698" s="2"/>
      <c r="IL698" s="2"/>
      <c r="IM698" s="2"/>
      <c r="IN698" s="2"/>
      <c r="IO698" s="2"/>
      <c r="IP698" s="2"/>
      <c r="IQ698" s="2"/>
      <c r="IR698" s="2"/>
      <c r="IS698" s="2"/>
      <c r="IT698" s="2"/>
      <c r="IU698" s="2"/>
      <c r="IV698" s="2"/>
    </row>
    <row r="699" spans="1:256" ht="45" customHeight="1" x14ac:dyDescent="0.5">
      <c r="B699" s="29"/>
      <c r="C699" s="55" t="s">
        <v>823</v>
      </c>
      <c r="D699" s="56" t="s">
        <v>824</v>
      </c>
      <c r="E699" s="57"/>
      <c r="F699" s="58"/>
      <c r="G699" s="83"/>
      <c r="H699" s="83"/>
      <c r="I699" s="83">
        <v>250</v>
      </c>
      <c r="J699" s="83">
        <v>200</v>
      </c>
      <c r="K699" s="83"/>
      <c r="L699" s="83"/>
      <c r="M699" s="83"/>
      <c r="N699" s="83"/>
      <c r="O699" s="83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  <c r="BC699" s="2"/>
      <c r="BD699" s="2"/>
      <c r="BE699" s="2"/>
      <c r="BF699" s="2"/>
      <c r="BG699" s="2"/>
      <c r="BH699" s="2"/>
      <c r="BI699" s="2"/>
      <c r="BJ699" s="2"/>
      <c r="BK699" s="2"/>
      <c r="BL699" s="2"/>
      <c r="BM699" s="2"/>
      <c r="BN699" s="2"/>
      <c r="BO699" s="2"/>
      <c r="BP699" s="2"/>
      <c r="BQ699" s="2"/>
      <c r="BR699" s="2"/>
      <c r="BS699" s="2"/>
      <c r="BT699" s="2"/>
      <c r="BU699" s="2"/>
      <c r="BV699" s="2"/>
      <c r="BW699" s="2"/>
      <c r="BX699" s="2"/>
      <c r="BY699" s="2"/>
      <c r="BZ699" s="2"/>
      <c r="CA699" s="2"/>
      <c r="CB699" s="2"/>
      <c r="CC699" s="2"/>
      <c r="CD699" s="2"/>
      <c r="CE699" s="2"/>
      <c r="CF699" s="2"/>
      <c r="CG699" s="2"/>
      <c r="CH699" s="2"/>
      <c r="CI699" s="2"/>
      <c r="CJ699" s="2"/>
      <c r="CK699" s="2"/>
      <c r="CL699" s="2"/>
      <c r="CM699" s="2"/>
      <c r="CN699" s="2"/>
      <c r="CO699" s="2"/>
      <c r="CP699" s="2"/>
      <c r="CQ699" s="2"/>
      <c r="CR699" s="2"/>
      <c r="CS699" s="2"/>
      <c r="CT699" s="2"/>
      <c r="CU699" s="2"/>
      <c r="CV699" s="2"/>
      <c r="CW699" s="2"/>
      <c r="CX699" s="2"/>
      <c r="CY699" s="2"/>
      <c r="CZ699" s="2"/>
      <c r="DA699" s="2"/>
      <c r="DB699" s="2"/>
      <c r="DC699" s="2"/>
      <c r="DD699" s="2"/>
      <c r="DE699" s="2"/>
      <c r="DF699" s="2"/>
      <c r="DG699" s="2"/>
      <c r="DH699" s="2"/>
      <c r="DI699" s="2"/>
      <c r="DJ699" s="2"/>
      <c r="DK699" s="2"/>
      <c r="DL699" s="2"/>
      <c r="DM699" s="2"/>
      <c r="DN699" s="2"/>
      <c r="DO699" s="2"/>
      <c r="DP699" s="2"/>
      <c r="DQ699" s="2"/>
      <c r="DR699" s="2"/>
      <c r="DS699" s="2"/>
      <c r="DT699" s="2"/>
      <c r="DU699" s="2"/>
      <c r="DV699" s="2"/>
      <c r="DW699" s="2"/>
      <c r="DX699" s="2"/>
      <c r="DY699" s="2"/>
      <c r="DZ699" s="2"/>
      <c r="EA699" s="2"/>
      <c r="EB699" s="2"/>
      <c r="EC699" s="2"/>
      <c r="ED699" s="2"/>
      <c r="EE699" s="2"/>
      <c r="EF699" s="2"/>
      <c r="EG699" s="2"/>
      <c r="EH699" s="2"/>
      <c r="EI699" s="2"/>
      <c r="EJ699" s="2"/>
      <c r="EK699" s="2"/>
      <c r="EL699" s="2"/>
      <c r="EM699" s="2"/>
      <c r="EN699" s="2"/>
      <c r="EO699" s="2"/>
      <c r="EP699" s="2"/>
      <c r="EQ699" s="2"/>
      <c r="ER699" s="2"/>
      <c r="ES699" s="2"/>
      <c r="ET699" s="2"/>
      <c r="EU699" s="2"/>
      <c r="EV699" s="2"/>
      <c r="EW699" s="2"/>
      <c r="EX699" s="2"/>
      <c r="EY699" s="2"/>
      <c r="EZ699" s="2"/>
      <c r="FA699" s="2"/>
      <c r="FB699" s="2"/>
      <c r="FC699" s="2"/>
      <c r="FD699" s="2"/>
      <c r="FE699" s="2"/>
      <c r="FF699" s="2"/>
      <c r="FG699" s="2"/>
      <c r="FH699" s="2"/>
      <c r="FI699" s="2"/>
      <c r="FJ699" s="2"/>
      <c r="FK699" s="2"/>
      <c r="FL699" s="2"/>
      <c r="FM699" s="2"/>
      <c r="FN699" s="2"/>
      <c r="FO699" s="2"/>
      <c r="FP699" s="2"/>
      <c r="FQ699" s="2"/>
      <c r="FR699" s="2"/>
      <c r="FS699" s="2"/>
      <c r="FT699" s="2"/>
      <c r="FU699" s="2"/>
      <c r="FV699" s="2"/>
      <c r="FW699" s="2"/>
      <c r="FX699" s="2"/>
      <c r="FY699" s="2"/>
      <c r="FZ699" s="2"/>
      <c r="GA699" s="2"/>
      <c r="GB699" s="2"/>
      <c r="GC699" s="2"/>
      <c r="GD699" s="2"/>
      <c r="GE699" s="2"/>
      <c r="GF699" s="2"/>
      <c r="GG699" s="2"/>
      <c r="GH699" s="2"/>
      <c r="GI699" s="2"/>
      <c r="GJ699" s="2"/>
      <c r="GK699" s="2"/>
      <c r="GL699" s="2"/>
      <c r="GM699" s="2"/>
      <c r="GN699" s="2"/>
      <c r="GO699" s="2"/>
      <c r="GP699" s="2"/>
      <c r="GQ699" s="2"/>
      <c r="GR699" s="2"/>
      <c r="GS699" s="2"/>
      <c r="GT699" s="2"/>
      <c r="GU699" s="2"/>
      <c r="GV699" s="2"/>
      <c r="GW699" s="2"/>
      <c r="GX699" s="2"/>
      <c r="GY699" s="2"/>
      <c r="GZ699" s="2"/>
      <c r="HA699" s="2"/>
      <c r="HB699" s="2"/>
      <c r="HC699" s="2"/>
      <c r="HD699" s="2"/>
      <c r="HE699" s="2"/>
      <c r="HF699" s="2"/>
      <c r="HG699" s="2"/>
      <c r="HH699" s="2"/>
      <c r="HI699" s="2"/>
      <c r="HJ699" s="2"/>
      <c r="HK699" s="2"/>
      <c r="HL699" s="2"/>
      <c r="HM699" s="2"/>
      <c r="HN699" s="2"/>
      <c r="HO699" s="2"/>
      <c r="HP699" s="2"/>
      <c r="HQ699" s="2"/>
      <c r="HR699" s="2"/>
      <c r="HS699" s="2"/>
      <c r="HT699" s="2"/>
      <c r="HU699" s="2"/>
      <c r="HV699" s="2"/>
      <c r="HW699" s="2"/>
      <c r="HX699" s="2"/>
      <c r="HY699" s="2"/>
      <c r="HZ699" s="2"/>
      <c r="IA699" s="2"/>
      <c r="IB699" s="2"/>
      <c r="IC699" s="2"/>
      <c r="ID699" s="2"/>
      <c r="IE699" s="2"/>
      <c r="IF699" s="2"/>
      <c r="IG699" s="2"/>
      <c r="IH699" s="2"/>
      <c r="II699" s="2"/>
      <c r="IJ699" s="2"/>
      <c r="IK699" s="2"/>
      <c r="IL699" s="2"/>
      <c r="IM699" s="2"/>
      <c r="IN699" s="2"/>
      <c r="IO699" s="2"/>
      <c r="IP699" s="2"/>
      <c r="IQ699" s="2"/>
      <c r="IR699" s="2"/>
      <c r="IS699" s="2"/>
      <c r="IT699" s="2"/>
      <c r="IU699" s="2"/>
      <c r="IV699" s="2"/>
    </row>
    <row r="700" spans="1:256" ht="45" customHeight="1" thickBot="1" x14ac:dyDescent="0.55000000000000004">
      <c r="B700" s="29"/>
      <c r="C700" s="87" t="s">
        <v>825</v>
      </c>
      <c r="D700" s="119" t="s">
        <v>170</v>
      </c>
      <c r="E700" s="89"/>
      <c r="F700" s="289"/>
      <c r="G700" s="269"/>
      <c r="H700" s="269"/>
      <c r="I700" s="269">
        <v>200</v>
      </c>
      <c r="J700" s="269">
        <v>200</v>
      </c>
      <c r="K700" s="269"/>
      <c r="L700" s="269"/>
      <c r="M700" s="269"/>
      <c r="N700" s="269"/>
      <c r="O700" s="269"/>
      <c r="P700" s="145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  <c r="BC700" s="2"/>
      <c r="BD700" s="2"/>
      <c r="BE700" s="2"/>
      <c r="BF700" s="2"/>
      <c r="BG700" s="2"/>
      <c r="BH700" s="2"/>
      <c r="BI700" s="2"/>
      <c r="BJ700" s="2"/>
      <c r="BK700" s="2"/>
      <c r="BL700" s="2"/>
      <c r="BM700" s="2"/>
      <c r="BN700" s="2"/>
      <c r="BO700" s="2"/>
      <c r="BP700" s="2"/>
      <c r="BQ700" s="2"/>
      <c r="BR700" s="2"/>
      <c r="BS700" s="2"/>
      <c r="BT700" s="2"/>
      <c r="BU700" s="2"/>
      <c r="BV700" s="2"/>
      <c r="BW700" s="2"/>
      <c r="BX700" s="2"/>
      <c r="BY700" s="2"/>
      <c r="BZ700" s="2"/>
      <c r="CA700" s="2"/>
      <c r="CB700" s="2"/>
      <c r="CC700" s="2"/>
      <c r="CD700" s="2"/>
      <c r="CE700" s="2"/>
      <c r="CF700" s="2"/>
      <c r="CG700" s="2"/>
      <c r="CH700" s="2"/>
      <c r="CI700" s="2"/>
      <c r="CJ700" s="2"/>
      <c r="CK700" s="2"/>
      <c r="CL700" s="2"/>
      <c r="CM700" s="2"/>
      <c r="CN700" s="2"/>
      <c r="CO700" s="2"/>
      <c r="CP700" s="2"/>
      <c r="CQ700" s="2"/>
      <c r="CR700" s="2"/>
      <c r="CS700" s="2"/>
      <c r="CT700" s="2"/>
      <c r="CU700" s="2"/>
      <c r="CV700" s="2"/>
      <c r="CW700" s="2"/>
      <c r="CX700" s="2"/>
      <c r="CY700" s="2"/>
      <c r="CZ700" s="2"/>
      <c r="DA700" s="2"/>
      <c r="DB700" s="2"/>
      <c r="DC700" s="2"/>
      <c r="DD700" s="2"/>
      <c r="DE700" s="2"/>
      <c r="DF700" s="2"/>
      <c r="DG700" s="2"/>
      <c r="DH700" s="2"/>
      <c r="DI700" s="2"/>
      <c r="DJ700" s="2"/>
      <c r="DK700" s="2"/>
      <c r="DL700" s="2"/>
      <c r="DM700" s="2"/>
      <c r="DN700" s="2"/>
      <c r="DO700" s="2"/>
      <c r="DP700" s="2"/>
      <c r="DQ700" s="2"/>
      <c r="DR700" s="2"/>
      <c r="DS700" s="2"/>
      <c r="DT700" s="2"/>
      <c r="DU700" s="2"/>
      <c r="DV700" s="2"/>
      <c r="DW700" s="2"/>
      <c r="DX700" s="2"/>
      <c r="DY700" s="2"/>
      <c r="DZ700" s="2"/>
      <c r="EA700" s="2"/>
      <c r="EB700" s="2"/>
      <c r="EC700" s="2"/>
      <c r="ED700" s="2"/>
      <c r="EE700" s="2"/>
      <c r="EF700" s="2"/>
      <c r="EG700" s="2"/>
      <c r="EH700" s="2"/>
      <c r="EI700" s="2"/>
      <c r="EJ700" s="2"/>
      <c r="EK700" s="2"/>
      <c r="EL700" s="2"/>
      <c r="EM700" s="2"/>
      <c r="EN700" s="2"/>
      <c r="EO700" s="2"/>
      <c r="EP700" s="2"/>
      <c r="EQ700" s="2"/>
      <c r="ER700" s="2"/>
      <c r="ES700" s="2"/>
      <c r="ET700" s="2"/>
      <c r="EU700" s="2"/>
      <c r="EV700" s="2"/>
      <c r="EW700" s="2"/>
      <c r="EX700" s="2"/>
      <c r="EY700" s="2"/>
      <c r="EZ700" s="2"/>
      <c r="FA700" s="2"/>
      <c r="FB700" s="2"/>
      <c r="FC700" s="2"/>
      <c r="FD700" s="2"/>
      <c r="FE700" s="2"/>
      <c r="FF700" s="2"/>
      <c r="FG700" s="2"/>
      <c r="FH700" s="2"/>
      <c r="FI700" s="2"/>
      <c r="FJ700" s="2"/>
      <c r="FK700" s="2"/>
      <c r="FL700" s="2"/>
      <c r="FM700" s="2"/>
      <c r="FN700" s="2"/>
      <c r="FO700" s="2"/>
      <c r="FP700" s="2"/>
      <c r="FQ700" s="2"/>
      <c r="FR700" s="2"/>
      <c r="FS700" s="2"/>
      <c r="FT700" s="2"/>
      <c r="FU700" s="2"/>
      <c r="FV700" s="2"/>
      <c r="FW700" s="2"/>
      <c r="FX700" s="2"/>
      <c r="FY700" s="2"/>
      <c r="FZ700" s="2"/>
      <c r="GA700" s="2"/>
      <c r="GB700" s="2"/>
      <c r="GC700" s="2"/>
      <c r="GD700" s="2"/>
      <c r="GE700" s="2"/>
      <c r="GF700" s="2"/>
      <c r="GG700" s="2"/>
      <c r="GH700" s="2"/>
      <c r="GI700" s="2"/>
      <c r="GJ700" s="2"/>
      <c r="GK700" s="2"/>
      <c r="GL700" s="2"/>
      <c r="GM700" s="2"/>
      <c r="GN700" s="2"/>
      <c r="GO700" s="2"/>
      <c r="GP700" s="2"/>
      <c r="GQ700" s="2"/>
      <c r="GR700" s="2"/>
      <c r="GS700" s="2"/>
      <c r="GT700" s="2"/>
      <c r="GU700" s="2"/>
      <c r="GV700" s="2"/>
      <c r="GW700" s="2"/>
      <c r="GX700" s="2"/>
      <c r="GY700" s="2"/>
      <c r="GZ700" s="2"/>
      <c r="HA700" s="2"/>
      <c r="HB700" s="2"/>
      <c r="HC700" s="2"/>
      <c r="HD700" s="2"/>
      <c r="HE700" s="2"/>
      <c r="HF700" s="2"/>
      <c r="HG700" s="2"/>
      <c r="HH700" s="2"/>
      <c r="HI700" s="2"/>
      <c r="HJ700" s="2"/>
      <c r="HK700" s="2"/>
      <c r="HL700" s="2"/>
      <c r="HM700" s="2"/>
      <c r="HN700" s="2"/>
      <c r="HO700" s="2"/>
      <c r="HP700" s="2"/>
      <c r="HQ700" s="2"/>
      <c r="HR700" s="2"/>
      <c r="HS700" s="2"/>
      <c r="HT700" s="2"/>
      <c r="HU700" s="2"/>
      <c r="HV700" s="2"/>
      <c r="HW700" s="2"/>
      <c r="HX700" s="2"/>
      <c r="HY700" s="2"/>
      <c r="HZ700" s="2"/>
      <c r="IA700" s="2"/>
      <c r="IB700" s="2"/>
      <c r="IC700" s="2"/>
      <c r="ID700" s="2"/>
      <c r="IE700" s="2"/>
      <c r="IF700" s="2"/>
      <c r="IG700" s="2"/>
      <c r="IH700" s="2"/>
      <c r="II700" s="2"/>
      <c r="IJ700" s="2"/>
      <c r="IK700" s="2"/>
      <c r="IL700" s="2"/>
      <c r="IM700" s="2"/>
      <c r="IN700" s="2"/>
      <c r="IO700" s="2"/>
      <c r="IP700" s="2"/>
      <c r="IQ700" s="2"/>
      <c r="IR700" s="2"/>
      <c r="IS700" s="2"/>
      <c r="IT700" s="2"/>
      <c r="IU700" s="2"/>
      <c r="IV700" s="2"/>
    </row>
    <row r="701" spans="1:256" ht="45" customHeight="1" thickTop="1" thickBot="1" x14ac:dyDescent="0.55000000000000004">
      <c r="B701" s="29"/>
      <c r="C701" s="157" t="s">
        <v>826</v>
      </c>
      <c r="D701" s="187" t="s">
        <v>827</v>
      </c>
      <c r="E701" s="159"/>
      <c r="F701" s="160"/>
      <c r="G701" s="38"/>
      <c r="H701" s="38"/>
      <c r="I701" s="38">
        <f>I702</f>
        <v>2980</v>
      </c>
      <c r="J701" s="38">
        <f>J702</f>
        <v>3200</v>
      </c>
      <c r="K701" s="38">
        <f t="shared" ref="K701:M701" si="64">K702</f>
        <v>0</v>
      </c>
      <c r="L701" s="38">
        <f t="shared" si="64"/>
        <v>0</v>
      </c>
      <c r="M701" s="38">
        <f t="shared" si="64"/>
        <v>0</v>
      </c>
      <c r="N701" s="38"/>
      <c r="O701" s="38"/>
      <c r="P701" s="145"/>
      <c r="Q701" s="161"/>
      <c r="R701" s="161"/>
      <c r="S701" s="161"/>
      <c r="T701" s="161"/>
      <c r="U701" s="161"/>
      <c r="V701" s="161"/>
      <c r="W701" s="161"/>
      <c r="X701" s="161"/>
      <c r="Y701" s="161"/>
      <c r="Z701" s="161"/>
      <c r="AA701" s="161"/>
      <c r="AB701" s="161"/>
      <c r="AC701" s="161"/>
      <c r="AD701" s="161"/>
      <c r="AE701" s="161"/>
      <c r="AF701" s="161"/>
      <c r="AG701" s="161"/>
      <c r="AH701" s="161"/>
      <c r="AI701" s="161"/>
      <c r="AJ701" s="161"/>
      <c r="AK701" s="161"/>
      <c r="AL701" s="161"/>
      <c r="AM701" s="161"/>
      <c r="AN701" s="161"/>
      <c r="AO701" s="161"/>
      <c r="AP701" s="161"/>
      <c r="AQ701" s="161"/>
      <c r="AR701" s="161"/>
      <c r="AS701" s="161"/>
      <c r="AT701" s="161"/>
      <c r="AU701" s="161"/>
      <c r="AV701" s="161"/>
      <c r="AW701" s="161"/>
      <c r="AX701" s="161"/>
      <c r="AY701" s="161"/>
      <c r="AZ701" s="161"/>
      <c r="BA701" s="161"/>
      <c r="BB701" s="161"/>
      <c r="BC701" s="161"/>
      <c r="BD701" s="161"/>
      <c r="BE701" s="161"/>
      <c r="BF701" s="161"/>
      <c r="BG701" s="161"/>
      <c r="BH701" s="161"/>
      <c r="BI701" s="161"/>
      <c r="BJ701" s="161"/>
      <c r="BK701" s="161"/>
      <c r="BL701" s="161"/>
      <c r="BM701" s="161"/>
      <c r="BN701" s="161"/>
      <c r="BO701" s="161"/>
      <c r="BP701" s="161"/>
      <c r="BQ701" s="161"/>
      <c r="BR701" s="161"/>
      <c r="BS701" s="161"/>
      <c r="BT701" s="161"/>
      <c r="BU701" s="161"/>
      <c r="BV701" s="161"/>
      <c r="BW701" s="161"/>
      <c r="BX701" s="161"/>
      <c r="BY701" s="161"/>
      <c r="BZ701" s="161"/>
      <c r="CA701" s="161"/>
      <c r="CB701" s="161"/>
      <c r="CC701" s="161"/>
      <c r="CD701" s="161"/>
      <c r="CE701" s="161"/>
      <c r="CF701" s="161"/>
      <c r="CG701" s="161"/>
      <c r="CH701" s="161"/>
      <c r="CI701" s="161"/>
      <c r="CJ701" s="161"/>
      <c r="CK701" s="161"/>
      <c r="CL701" s="161"/>
      <c r="CM701" s="161"/>
      <c r="CN701" s="161"/>
      <c r="CO701" s="161"/>
      <c r="CP701" s="161"/>
      <c r="CQ701" s="161"/>
      <c r="CR701" s="161"/>
      <c r="CS701" s="161"/>
      <c r="CT701" s="161"/>
      <c r="CU701" s="161"/>
      <c r="CV701" s="161"/>
      <c r="CW701" s="161"/>
      <c r="CX701" s="161"/>
      <c r="CY701" s="161"/>
      <c r="CZ701" s="161"/>
      <c r="DA701" s="161"/>
      <c r="DB701" s="161"/>
      <c r="DC701" s="161"/>
      <c r="DD701" s="161"/>
      <c r="DE701" s="161"/>
      <c r="DF701" s="161"/>
      <c r="DG701" s="161"/>
      <c r="DH701" s="161"/>
      <c r="DI701" s="161"/>
      <c r="DJ701" s="161"/>
      <c r="DK701" s="161"/>
      <c r="DL701" s="161"/>
      <c r="DM701" s="161"/>
      <c r="DN701" s="161"/>
      <c r="DO701" s="161"/>
      <c r="DP701" s="161"/>
      <c r="DQ701" s="161"/>
      <c r="DR701" s="161"/>
      <c r="DS701" s="161"/>
      <c r="DT701" s="161"/>
      <c r="DU701" s="161"/>
      <c r="DV701" s="161"/>
      <c r="DW701" s="161"/>
      <c r="DX701" s="161"/>
      <c r="DY701" s="161"/>
      <c r="DZ701" s="161"/>
      <c r="EA701" s="161"/>
      <c r="EB701" s="161"/>
      <c r="EC701" s="161"/>
      <c r="ED701" s="161"/>
      <c r="EE701" s="161"/>
      <c r="EF701" s="161"/>
      <c r="EG701" s="161"/>
      <c r="EH701" s="161"/>
      <c r="EI701" s="161"/>
      <c r="EJ701" s="161"/>
      <c r="EK701" s="161"/>
      <c r="EL701" s="161"/>
      <c r="EM701" s="161"/>
      <c r="EN701" s="161"/>
      <c r="EO701" s="161"/>
      <c r="EP701" s="161"/>
      <c r="EQ701" s="161"/>
      <c r="ER701" s="161"/>
      <c r="ES701" s="161"/>
      <c r="ET701" s="161"/>
      <c r="EU701" s="161"/>
      <c r="EV701" s="161"/>
      <c r="EW701" s="161"/>
      <c r="EX701" s="161"/>
      <c r="EY701" s="161"/>
      <c r="EZ701" s="161"/>
      <c r="FA701" s="161"/>
      <c r="FB701" s="161"/>
      <c r="FC701" s="161"/>
      <c r="FD701" s="161"/>
      <c r="FE701" s="161"/>
      <c r="FF701" s="161"/>
      <c r="FG701" s="161"/>
      <c r="FH701" s="161"/>
      <c r="FI701" s="161"/>
      <c r="FJ701" s="161"/>
      <c r="FK701" s="161"/>
      <c r="FL701" s="161"/>
      <c r="FM701" s="161"/>
      <c r="FN701" s="161"/>
      <c r="FO701" s="161"/>
      <c r="FP701" s="161"/>
      <c r="FQ701" s="161"/>
      <c r="FR701" s="161"/>
      <c r="FS701" s="161"/>
      <c r="FT701" s="161"/>
      <c r="FU701" s="161"/>
      <c r="FV701" s="161"/>
      <c r="FW701" s="161"/>
      <c r="FX701" s="161"/>
      <c r="FY701" s="161"/>
      <c r="FZ701" s="161"/>
      <c r="GA701" s="161"/>
      <c r="GB701" s="161"/>
      <c r="GC701" s="161"/>
      <c r="GD701" s="161"/>
      <c r="GE701" s="161"/>
      <c r="GF701" s="161"/>
      <c r="GG701" s="161"/>
      <c r="GH701" s="161"/>
      <c r="GI701" s="161"/>
      <c r="GJ701" s="161"/>
      <c r="GK701" s="161"/>
      <c r="GL701" s="161"/>
      <c r="GM701" s="161"/>
      <c r="GN701" s="161"/>
      <c r="GO701" s="161"/>
      <c r="GP701" s="161"/>
      <c r="GQ701" s="161"/>
      <c r="GR701" s="161"/>
      <c r="GS701" s="161"/>
      <c r="GT701" s="161"/>
      <c r="GU701" s="161"/>
      <c r="GV701" s="161"/>
      <c r="GW701" s="161"/>
      <c r="GX701" s="161"/>
      <c r="GY701" s="161"/>
      <c r="GZ701" s="161"/>
      <c r="HA701" s="161"/>
      <c r="HB701" s="161"/>
      <c r="HC701" s="161"/>
      <c r="HD701" s="161"/>
      <c r="HE701" s="161"/>
      <c r="HF701" s="161"/>
      <c r="HG701" s="161"/>
      <c r="HH701" s="161"/>
      <c r="HI701" s="161"/>
      <c r="HJ701" s="161"/>
      <c r="HK701" s="161"/>
      <c r="HL701" s="161"/>
      <c r="HM701" s="161"/>
      <c r="HN701" s="161"/>
      <c r="HO701" s="161"/>
      <c r="HP701" s="161"/>
      <c r="HQ701" s="161"/>
      <c r="HR701" s="161"/>
      <c r="HS701" s="161"/>
      <c r="HT701" s="161"/>
      <c r="HU701" s="161"/>
      <c r="HV701" s="161"/>
      <c r="HW701" s="161"/>
      <c r="HX701" s="161"/>
      <c r="HY701" s="161"/>
      <c r="HZ701" s="161"/>
      <c r="IA701" s="161"/>
      <c r="IB701" s="161"/>
      <c r="IC701" s="161"/>
      <c r="ID701" s="161"/>
      <c r="IE701" s="161"/>
      <c r="IF701" s="161"/>
      <c r="IG701" s="161"/>
      <c r="IH701" s="161"/>
      <c r="II701" s="161"/>
      <c r="IJ701" s="161"/>
      <c r="IK701" s="161"/>
      <c r="IL701" s="161"/>
      <c r="IM701" s="161"/>
      <c r="IN701" s="161"/>
      <c r="IO701" s="161"/>
      <c r="IP701" s="161"/>
      <c r="IQ701" s="161"/>
      <c r="IR701" s="161"/>
      <c r="IS701" s="161"/>
      <c r="IT701" s="161"/>
      <c r="IU701" s="161"/>
      <c r="IV701" s="161"/>
    </row>
    <row r="702" spans="1:256" ht="45" customHeight="1" thickTop="1" x14ac:dyDescent="0.5">
      <c r="B702" s="29"/>
      <c r="C702" s="125" t="s">
        <v>828</v>
      </c>
      <c r="D702" s="126" t="s">
        <v>829</v>
      </c>
      <c r="E702" s="433"/>
      <c r="F702" s="434"/>
      <c r="G702" s="322"/>
      <c r="H702" s="323"/>
      <c r="I702" s="323">
        <f>SUM(I703:I709)</f>
        <v>2980</v>
      </c>
      <c r="J702" s="323">
        <f>SUM(J703:J709)</f>
        <v>3200</v>
      </c>
      <c r="K702" s="323">
        <f>SUM(K703:K709)</f>
        <v>0</v>
      </c>
      <c r="L702" s="323"/>
      <c r="M702" s="323"/>
      <c r="N702" s="323"/>
      <c r="O702" s="323"/>
      <c r="P702" s="2"/>
      <c r="Q702" s="257"/>
      <c r="R702" s="257"/>
      <c r="S702" s="257"/>
      <c r="T702" s="257"/>
      <c r="U702" s="257"/>
      <c r="V702" s="257"/>
      <c r="W702" s="257"/>
      <c r="X702" s="257"/>
      <c r="Y702" s="257"/>
      <c r="Z702" s="257"/>
      <c r="AA702" s="257"/>
      <c r="AB702" s="257"/>
      <c r="AC702" s="257"/>
      <c r="AD702" s="257"/>
      <c r="AE702" s="257"/>
      <c r="AF702" s="257"/>
      <c r="AG702" s="257"/>
      <c r="AH702" s="257"/>
      <c r="AI702" s="257"/>
      <c r="AJ702" s="257"/>
      <c r="AK702" s="257"/>
      <c r="AL702" s="257"/>
      <c r="AM702" s="257"/>
      <c r="AN702" s="257"/>
      <c r="AO702" s="257"/>
      <c r="AP702" s="257"/>
      <c r="AQ702" s="257"/>
      <c r="AR702" s="257"/>
      <c r="AS702" s="257"/>
      <c r="AT702" s="257"/>
      <c r="AU702" s="257"/>
      <c r="AV702" s="257"/>
      <c r="AW702" s="257"/>
      <c r="AX702" s="257"/>
      <c r="AY702" s="257"/>
      <c r="AZ702" s="257"/>
      <c r="BA702" s="257"/>
      <c r="BB702" s="257"/>
      <c r="BC702" s="257"/>
      <c r="BD702" s="257"/>
      <c r="BE702" s="257"/>
      <c r="BF702" s="257"/>
      <c r="BG702" s="257"/>
      <c r="BH702" s="257"/>
      <c r="BI702" s="257"/>
      <c r="BJ702" s="257"/>
      <c r="BK702" s="257"/>
      <c r="BL702" s="257"/>
      <c r="BM702" s="257"/>
      <c r="BN702" s="257"/>
      <c r="BO702" s="257"/>
      <c r="BP702" s="257"/>
      <c r="BQ702" s="257"/>
      <c r="BR702" s="257"/>
      <c r="BS702" s="257"/>
      <c r="BT702" s="257"/>
      <c r="BU702" s="257"/>
      <c r="BV702" s="257"/>
      <c r="BW702" s="257"/>
      <c r="BX702" s="257"/>
      <c r="BY702" s="257"/>
      <c r="BZ702" s="257"/>
      <c r="CA702" s="257"/>
      <c r="CB702" s="257"/>
      <c r="CC702" s="257"/>
      <c r="CD702" s="257"/>
      <c r="CE702" s="257"/>
      <c r="CF702" s="257"/>
      <c r="CG702" s="257"/>
      <c r="CH702" s="257"/>
      <c r="CI702" s="257"/>
      <c r="CJ702" s="257"/>
      <c r="CK702" s="257"/>
      <c r="CL702" s="257"/>
      <c r="CM702" s="257"/>
      <c r="CN702" s="257"/>
      <c r="CO702" s="257"/>
      <c r="CP702" s="257"/>
      <c r="CQ702" s="257"/>
      <c r="CR702" s="257"/>
      <c r="CS702" s="257"/>
      <c r="CT702" s="257"/>
      <c r="CU702" s="257"/>
      <c r="CV702" s="257"/>
      <c r="CW702" s="257"/>
      <c r="CX702" s="257"/>
      <c r="CY702" s="257"/>
      <c r="CZ702" s="257"/>
      <c r="DA702" s="257"/>
      <c r="DB702" s="257"/>
      <c r="DC702" s="257"/>
      <c r="DD702" s="257"/>
      <c r="DE702" s="257"/>
      <c r="DF702" s="257"/>
      <c r="DG702" s="257"/>
      <c r="DH702" s="257"/>
      <c r="DI702" s="257"/>
      <c r="DJ702" s="257"/>
      <c r="DK702" s="257"/>
      <c r="DL702" s="257"/>
      <c r="DM702" s="257"/>
      <c r="DN702" s="257"/>
      <c r="DO702" s="257"/>
      <c r="DP702" s="257"/>
      <c r="DQ702" s="257"/>
      <c r="DR702" s="257"/>
      <c r="DS702" s="257"/>
      <c r="DT702" s="257"/>
      <c r="DU702" s="257"/>
      <c r="DV702" s="257"/>
      <c r="DW702" s="257"/>
      <c r="DX702" s="257"/>
      <c r="DY702" s="257"/>
      <c r="DZ702" s="257"/>
      <c r="EA702" s="257"/>
      <c r="EB702" s="257"/>
      <c r="EC702" s="257"/>
      <c r="ED702" s="257"/>
      <c r="EE702" s="257"/>
      <c r="EF702" s="257"/>
      <c r="EG702" s="257"/>
      <c r="EH702" s="257"/>
      <c r="EI702" s="257"/>
      <c r="EJ702" s="257"/>
      <c r="EK702" s="257"/>
      <c r="EL702" s="257"/>
      <c r="EM702" s="257"/>
      <c r="EN702" s="257"/>
      <c r="EO702" s="257"/>
      <c r="EP702" s="257"/>
      <c r="EQ702" s="257"/>
      <c r="ER702" s="257"/>
      <c r="ES702" s="257"/>
      <c r="ET702" s="257"/>
      <c r="EU702" s="257"/>
      <c r="EV702" s="257"/>
      <c r="EW702" s="257"/>
      <c r="EX702" s="257"/>
      <c r="EY702" s="257"/>
      <c r="EZ702" s="257"/>
      <c r="FA702" s="257"/>
      <c r="FB702" s="257"/>
      <c r="FC702" s="257"/>
      <c r="FD702" s="257"/>
      <c r="FE702" s="257"/>
      <c r="FF702" s="257"/>
      <c r="FG702" s="257"/>
      <c r="FH702" s="257"/>
      <c r="FI702" s="257"/>
      <c r="FJ702" s="257"/>
      <c r="FK702" s="257"/>
      <c r="FL702" s="257"/>
      <c r="FM702" s="257"/>
      <c r="FN702" s="257"/>
      <c r="FO702" s="257"/>
      <c r="FP702" s="257"/>
      <c r="FQ702" s="257"/>
      <c r="FR702" s="257"/>
      <c r="FS702" s="257"/>
      <c r="FT702" s="257"/>
      <c r="FU702" s="257"/>
      <c r="FV702" s="257"/>
      <c r="FW702" s="257"/>
      <c r="FX702" s="257"/>
      <c r="FY702" s="257"/>
      <c r="FZ702" s="257"/>
      <c r="GA702" s="257"/>
      <c r="GB702" s="257"/>
      <c r="GC702" s="257"/>
      <c r="GD702" s="257"/>
      <c r="GE702" s="257"/>
      <c r="GF702" s="257"/>
      <c r="GG702" s="257"/>
      <c r="GH702" s="257"/>
      <c r="GI702" s="257"/>
      <c r="GJ702" s="257"/>
      <c r="GK702" s="257"/>
      <c r="GL702" s="257"/>
      <c r="GM702" s="257"/>
      <c r="GN702" s="257"/>
      <c r="GO702" s="257"/>
      <c r="GP702" s="257"/>
      <c r="GQ702" s="257"/>
      <c r="GR702" s="257"/>
      <c r="GS702" s="257"/>
      <c r="GT702" s="257"/>
      <c r="GU702" s="257"/>
      <c r="GV702" s="257"/>
      <c r="GW702" s="257"/>
      <c r="GX702" s="257"/>
      <c r="GY702" s="257"/>
      <c r="GZ702" s="257"/>
      <c r="HA702" s="257"/>
      <c r="HB702" s="257"/>
      <c r="HC702" s="257"/>
      <c r="HD702" s="257"/>
      <c r="HE702" s="257"/>
      <c r="HF702" s="257"/>
      <c r="HG702" s="257"/>
      <c r="HH702" s="257"/>
      <c r="HI702" s="257"/>
      <c r="HJ702" s="257"/>
      <c r="HK702" s="257"/>
      <c r="HL702" s="257"/>
      <c r="HM702" s="257"/>
      <c r="HN702" s="257"/>
      <c r="HO702" s="257"/>
      <c r="HP702" s="257"/>
      <c r="HQ702" s="257"/>
      <c r="HR702" s="257"/>
      <c r="HS702" s="257"/>
      <c r="HT702" s="257"/>
      <c r="HU702" s="257"/>
      <c r="HV702" s="257"/>
      <c r="HW702" s="257"/>
      <c r="HX702" s="257"/>
      <c r="HY702" s="257"/>
      <c r="HZ702" s="257"/>
      <c r="IA702" s="257"/>
      <c r="IB702" s="257"/>
      <c r="IC702" s="257"/>
      <c r="ID702" s="257"/>
      <c r="IE702" s="257"/>
      <c r="IF702" s="257"/>
      <c r="IG702" s="257"/>
      <c r="IH702" s="257"/>
      <c r="II702" s="257"/>
      <c r="IJ702" s="257"/>
      <c r="IK702" s="257"/>
      <c r="IL702" s="257"/>
      <c r="IM702" s="257"/>
      <c r="IN702" s="257"/>
      <c r="IO702" s="257"/>
      <c r="IP702" s="257"/>
      <c r="IQ702" s="257"/>
      <c r="IR702" s="257"/>
      <c r="IS702" s="257"/>
      <c r="IT702" s="257"/>
      <c r="IU702" s="257"/>
      <c r="IV702" s="257"/>
    </row>
    <row r="703" spans="1:256" ht="45" customHeight="1" x14ac:dyDescent="0.5">
      <c r="B703" s="29"/>
      <c r="C703" s="234"/>
      <c r="D703" s="234"/>
      <c r="E703" s="57" t="s">
        <v>19</v>
      </c>
      <c r="F703" s="56" t="s">
        <v>830</v>
      </c>
      <c r="G703" s="169"/>
      <c r="H703" s="75"/>
      <c r="I703" s="75">
        <v>250</v>
      </c>
      <c r="J703" s="75">
        <v>250</v>
      </c>
      <c r="K703" s="75"/>
      <c r="L703" s="75"/>
      <c r="M703" s="75"/>
      <c r="N703" s="75"/>
      <c r="O703" s="75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  <c r="AZ703" s="2"/>
      <c r="BA703" s="2"/>
      <c r="BB703" s="2"/>
      <c r="BC703" s="2"/>
      <c r="BD703" s="2"/>
      <c r="BE703" s="2"/>
      <c r="BF703" s="2"/>
      <c r="BG703" s="2"/>
      <c r="BH703" s="2"/>
      <c r="BI703" s="2"/>
      <c r="BJ703" s="2"/>
      <c r="BK703" s="2"/>
      <c r="BL703" s="2"/>
      <c r="BM703" s="2"/>
      <c r="BN703" s="2"/>
      <c r="BO703" s="2"/>
      <c r="BP703" s="2"/>
      <c r="BQ703" s="2"/>
      <c r="BR703" s="2"/>
      <c r="BS703" s="2"/>
      <c r="BT703" s="2"/>
      <c r="BU703" s="2"/>
      <c r="BV703" s="2"/>
      <c r="BW703" s="2"/>
      <c r="BX703" s="2"/>
      <c r="BY703" s="2"/>
      <c r="BZ703" s="2"/>
      <c r="CA703" s="2"/>
      <c r="CB703" s="2"/>
      <c r="CC703" s="2"/>
      <c r="CD703" s="2"/>
      <c r="CE703" s="2"/>
      <c r="CF703" s="2"/>
      <c r="CG703" s="2"/>
      <c r="CH703" s="2"/>
      <c r="CI703" s="2"/>
      <c r="CJ703" s="2"/>
      <c r="CK703" s="2"/>
      <c r="CL703" s="2"/>
      <c r="CM703" s="2"/>
      <c r="CN703" s="2"/>
      <c r="CO703" s="2"/>
      <c r="CP703" s="2"/>
      <c r="CQ703" s="2"/>
      <c r="CR703" s="2"/>
      <c r="CS703" s="2"/>
      <c r="CT703" s="2"/>
      <c r="CU703" s="2"/>
      <c r="CV703" s="2"/>
      <c r="CW703" s="2"/>
      <c r="CX703" s="2"/>
      <c r="CY703" s="2"/>
      <c r="CZ703" s="2"/>
      <c r="DA703" s="2"/>
      <c r="DB703" s="2"/>
      <c r="DC703" s="2"/>
      <c r="DD703" s="2"/>
      <c r="DE703" s="2"/>
      <c r="DF703" s="2"/>
      <c r="DG703" s="2"/>
      <c r="DH703" s="2"/>
      <c r="DI703" s="2"/>
      <c r="DJ703" s="2"/>
      <c r="DK703" s="2"/>
      <c r="DL703" s="2"/>
      <c r="DM703" s="2"/>
      <c r="DN703" s="2"/>
      <c r="DO703" s="2"/>
      <c r="DP703" s="2"/>
      <c r="DQ703" s="2"/>
      <c r="DR703" s="2"/>
      <c r="DS703" s="2"/>
      <c r="DT703" s="2"/>
      <c r="DU703" s="2"/>
      <c r="DV703" s="2"/>
      <c r="DW703" s="2"/>
      <c r="DX703" s="2"/>
      <c r="DY703" s="2"/>
      <c r="DZ703" s="2"/>
      <c r="EA703" s="2"/>
      <c r="EB703" s="2"/>
      <c r="EC703" s="2"/>
      <c r="ED703" s="2"/>
      <c r="EE703" s="2"/>
      <c r="EF703" s="2"/>
      <c r="EG703" s="2"/>
      <c r="EH703" s="2"/>
      <c r="EI703" s="2"/>
      <c r="EJ703" s="2"/>
      <c r="EK703" s="2"/>
      <c r="EL703" s="2"/>
      <c r="EM703" s="2"/>
      <c r="EN703" s="2"/>
      <c r="EO703" s="2"/>
      <c r="EP703" s="2"/>
      <c r="EQ703" s="2"/>
      <c r="ER703" s="2"/>
      <c r="ES703" s="2"/>
      <c r="ET703" s="2"/>
      <c r="EU703" s="2"/>
      <c r="EV703" s="2"/>
      <c r="EW703" s="2"/>
      <c r="EX703" s="2"/>
      <c r="EY703" s="2"/>
      <c r="EZ703" s="2"/>
      <c r="FA703" s="2"/>
      <c r="FB703" s="2"/>
      <c r="FC703" s="2"/>
      <c r="FD703" s="2"/>
      <c r="FE703" s="2"/>
      <c r="FF703" s="2"/>
      <c r="FG703" s="2"/>
      <c r="FH703" s="2"/>
      <c r="FI703" s="2"/>
      <c r="FJ703" s="2"/>
      <c r="FK703" s="2"/>
      <c r="FL703" s="2"/>
      <c r="FM703" s="2"/>
      <c r="FN703" s="2"/>
      <c r="FO703" s="2"/>
      <c r="FP703" s="2"/>
      <c r="FQ703" s="2"/>
      <c r="FR703" s="2"/>
      <c r="FS703" s="2"/>
      <c r="FT703" s="2"/>
      <c r="FU703" s="2"/>
      <c r="FV703" s="2"/>
      <c r="FW703" s="2"/>
      <c r="FX703" s="2"/>
      <c r="FY703" s="2"/>
      <c r="FZ703" s="2"/>
      <c r="GA703" s="2"/>
      <c r="GB703" s="2"/>
      <c r="GC703" s="2"/>
      <c r="GD703" s="2"/>
      <c r="GE703" s="2"/>
      <c r="GF703" s="2"/>
      <c r="GG703" s="2"/>
      <c r="GH703" s="2"/>
      <c r="GI703" s="2"/>
      <c r="GJ703" s="2"/>
      <c r="GK703" s="2"/>
      <c r="GL703" s="2"/>
      <c r="GM703" s="2"/>
      <c r="GN703" s="2"/>
      <c r="GO703" s="2"/>
      <c r="GP703" s="2"/>
      <c r="GQ703" s="2"/>
      <c r="GR703" s="2"/>
      <c r="GS703" s="2"/>
      <c r="GT703" s="2"/>
      <c r="GU703" s="2"/>
      <c r="GV703" s="2"/>
      <c r="GW703" s="2"/>
      <c r="GX703" s="2"/>
      <c r="GY703" s="2"/>
      <c r="GZ703" s="2"/>
      <c r="HA703" s="2"/>
      <c r="HB703" s="2"/>
      <c r="HC703" s="2"/>
      <c r="HD703" s="2"/>
      <c r="HE703" s="2"/>
      <c r="HF703" s="2"/>
      <c r="HG703" s="2"/>
      <c r="HH703" s="2"/>
      <c r="HI703" s="2"/>
      <c r="HJ703" s="2"/>
      <c r="HK703" s="2"/>
      <c r="HL703" s="2"/>
      <c r="HM703" s="2"/>
      <c r="HN703" s="2"/>
      <c r="HO703" s="2"/>
      <c r="HP703" s="2"/>
      <c r="HQ703" s="2"/>
      <c r="HR703" s="2"/>
      <c r="HS703" s="2"/>
      <c r="HT703" s="2"/>
      <c r="HU703" s="2"/>
      <c r="HV703" s="2"/>
      <c r="HW703" s="2"/>
      <c r="HX703" s="2"/>
      <c r="HY703" s="2"/>
      <c r="HZ703" s="2"/>
      <c r="IA703" s="2"/>
      <c r="IB703" s="2"/>
      <c r="IC703" s="2"/>
      <c r="ID703" s="2"/>
      <c r="IE703" s="2"/>
      <c r="IF703" s="2"/>
      <c r="IG703" s="2"/>
      <c r="IH703" s="2"/>
      <c r="II703" s="2"/>
      <c r="IJ703" s="2"/>
      <c r="IK703" s="2"/>
      <c r="IL703" s="2"/>
      <c r="IM703" s="2"/>
      <c r="IN703" s="2"/>
      <c r="IO703" s="2"/>
      <c r="IP703" s="2"/>
      <c r="IQ703" s="2"/>
      <c r="IR703" s="2"/>
      <c r="IS703" s="2"/>
      <c r="IT703" s="2"/>
      <c r="IU703" s="2"/>
      <c r="IV703" s="2"/>
    </row>
    <row r="704" spans="1:256" ht="45" customHeight="1" x14ac:dyDescent="0.5">
      <c r="B704" s="86"/>
      <c r="C704" s="64"/>
      <c r="D704" s="148"/>
      <c r="E704" s="81" t="s">
        <v>21</v>
      </c>
      <c r="F704" s="137" t="s">
        <v>831</v>
      </c>
      <c r="G704" s="358"/>
      <c r="H704" s="75"/>
      <c r="I704" s="75">
        <v>2000</v>
      </c>
      <c r="J704" s="75">
        <v>2000</v>
      </c>
      <c r="K704" s="75"/>
      <c r="L704" s="75"/>
      <c r="M704" s="75"/>
      <c r="N704" s="75"/>
      <c r="O704" s="75"/>
      <c r="P704" s="145"/>
      <c r="Q704" s="145"/>
      <c r="R704" s="145"/>
      <c r="S704" s="145"/>
      <c r="T704" s="145"/>
      <c r="U704" s="145"/>
      <c r="V704" s="145"/>
      <c r="W704" s="145"/>
      <c r="X704" s="145"/>
      <c r="Y704" s="145"/>
      <c r="Z704" s="145"/>
      <c r="AA704" s="145"/>
      <c r="AB704" s="145"/>
      <c r="AC704" s="145"/>
      <c r="AD704" s="145"/>
      <c r="AE704" s="145"/>
      <c r="AF704" s="145"/>
      <c r="AG704" s="145"/>
      <c r="AH704" s="145"/>
      <c r="AI704" s="145"/>
      <c r="AJ704" s="145"/>
      <c r="AK704" s="145"/>
      <c r="AL704" s="145"/>
      <c r="AM704" s="145"/>
      <c r="AN704" s="145"/>
      <c r="AO704" s="145"/>
      <c r="AP704" s="145"/>
      <c r="AQ704" s="145"/>
      <c r="AR704" s="145"/>
      <c r="AS704" s="145"/>
      <c r="AT704" s="145"/>
      <c r="AU704" s="145"/>
      <c r="AV704" s="145"/>
      <c r="AW704" s="145"/>
      <c r="AX704" s="145"/>
      <c r="AY704" s="145"/>
      <c r="AZ704" s="145"/>
      <c r="BA704" s="145"/>
      <c r="BB704" s="145"/>
      <c r="BC704" s="145"/>
      <c r="BD704" s="145"/>
      <c r="BE704" s="145"/>
      <c r="BF704" s="145"/>
      <c r="BG704" s="145"/>
      <c r="BH704" s="145"/>
      <c r="BI704" s="145"/>
      <c r="BJ704" s="145"/>
      <c r="BK704" s="145"/>
      <c r="BL704" s="145"/>
      <c r="BM704" s="145"/>
      <c r="BN704" s="145"/>
      <c r="BO704" s="145"/>
      <c r="BP704" s="145"/>
      <c r="BQ704" s="145"/>
      <c r="BR704" s="145"/>
      <c r="BS704" s="145"/>
      <c r="BT704" s="145"/>
      <c r="BU704" s="145"/>
      <c r="BV704" s="145"/>
      <c r="BW704" s="145"/>
      <c r="BX704" s="145"/>
      <c r="BY704" s="145"/>
      <c r="BZ704" s="145"/>
      <c r="CA704" s="145"/>
      <c r="CB704" s="145"/>
      <c r="CC704" s="145"/>
      <c r="CD704" s="145"/>
      <c r="CE704" s="145"/>
      <c r="CF704" s="145"/>
      <c r="CG704" s="145"/>
      <c r="CH704" s="145"/>
      <c r="CI704" s="145"/>
      <c r="CJ704" s="145"/>
      <c r="CK704" s="145"/>
      <c r="CL704" s="145"/>
      <c r="CM704" s="145"/>
      <c r="CN704" s="145"/>
      <c r="CO704" s="145"/>
      <c r="CP704" s="145"/>
      <c r="CQ704" s="145"/>
      <c r="CR704" s="145"/>
      <c r="CS704" s="145"/>
      <c r="CT704" s="145"/>
      <c r="CU704" s="145"/>
      <c r="CV704" s="145"/>
      <c r="CW704" s="145"/>
      <c r="CX704" s="145"/>
      <c r="CY704" s="145"/>
      <c r="CZ704" s="145"/>
      <c r="DA704" s="145"/>
      <c r="DB704" s="145"/>
      <c r="DC704" s="145"/>
      <c r="DD704" s="145"/>
      <c r="DE704" s="145"/>
      <c r="DF704" s="145"/>
      <c r="DG704" s="145"/>
      <c r="DH704" s="145"/>
      <c r="DI704" s="145"/>
      <c r="DJ704" s="145"/>
      <c r="DK704" s="145"/>
      <c r="DL704" s="145"/>
      <c r="DM704" s="145"/>
      <c r="DN704" s="145"/>
      <c r="DO704" s="145"/>
      <c r="DP704" s="145"/>
      <c r="DQ704" s="145"/>
      <c r="DR704" s="145"/>
      <c r="DS704" s="145"/>
      <c r="DT704" s="145"/>
      <c r="DU704" s="145"/>
      <c r="DV704" s="145"/>
      <c r="DW704" s="145"/>
      <c r="DX704" s="145"/>
      <c r="DY704" s="145"/>
      <c r="DZ704" s="145"/>
      <c r="EA704" s="145"/>
      <c r="EB704" s="145"/>
      <c r="EC704" s="145"/>
      <c r="ED704" s="145"/>
      <c r="EE704" s="145"/>
      <c r="EF704" s="145"/>
      <c r="EG704" s="145"/>
      <c r="EH704" s="145"/>
      <c r="EI704" s="145"/>
      <c r="EJ704" s="145"/>
      <c r="EK704" s="145"/>
      <c r="EL704" s="145"/>
      <c r="EM704" s="145"/>
      <c r="EN704" s="145"/>
      <c r="EO704" s="145"/>
      <c r="EP704" s="145"/>
      <c r="EQ704" s="145"/>
      <c r="ER704" s="145"/>
      <c r="ES704" s="145"/>
      <c r="ET704" s="145"/>
      <c r="EU704" s="145"/>
      <c r="EV704" s="145"/>
      <c r="EW704" s="145"/>
      <c r="EX704" s="145"/>
      <c r="EY704" s="145"/>
      <c r="EZ704" s="145"/>
      <c r="FA704" s="145"/>
      <c r="FB704" s="145"/>
      <c r="FC704" s="145"/>
      <c r="FD704" s="145"/>
      <c r="FE704" s="145"/>
      <c r="FF704" s="145"/>
      <c r="FG704" s="145"/>
      <c r="FH704" s="145"/>
      <c r="FI704" s="145"/>
      <c r="FJ704" s="145"/>
      <c r="FK704" s="145"/>
      <c r="FL704" s="145"/>
      <c r="FM704" s="145"/>
      <c r="FN704" s="145"/>
      <c r="FO704" s="145"/>
      <c r="FP704" s="145"/>
      <c r="FQ704" s="145"/>
      <c r="FR704" s="145"/>
      <c r="FS704" s="145"/>
      <c r="FT704" s="145"/>
      <c r="FU704" s="145"/>
      <c r="FV704" s="145"/>
      <c r="FW704" s="145"/>
      <c r="FX704" s="145"/>
      <c r="FY704" s="145"/>
      <c r="FZ704" s="145"/>
      <c r="GA704" s="145"/>
      <c r="GB704" s="145"/>
      <c r="GC704" s="145"/>
      <c r="GD704" s="145"/>
      <c r="GE704" s="145"/>
      <c r="GF704" s="145"/>
      <c r="GG704" s="145"/>
      <c r="GH704" s="145"/>
      <c r="GI704" s="145"/>
      <c r="GJ704" s="145"/>
      <c r="GK704" s="145"/>
      <c r="GL704" s="145"/>
      <c r="GM704" s="145"/>
      <c r="GN704" s="145"/>
      <c r="GO704" s="145"/>
      <c r="GP704" s="145"/>
      <c r="GQ704" s="145"/>
      <c r="GR704" s="145"/>
      <c r="GS704" s="145"/>
      <c r="GT704" s="145"/>
      <c r="GU704" s="145"/>
      <c r="GV704" s="145"/>
      <c r="GW704" s="145"/>
      <c r="GX704" s="145"/>
      <c r="GY704" s="145"/>
      <c r="GZ704" s="145"/>
      <c r="HA704" s="145"/>
      <c r="HB704" s="145"/>
      <c r="HC704" s="145"/>
      <c r="HD704" s="145"/>
      <c r="HE704" s="145"/>
      <c r="HF704" s="145"/>
      <c r="HG704" s="145"/>
      <c r="HH704" s="145"/>
      <c r="HI704" s="145"/>
      <c r="HJ704" s="145"/>
      <c r="HK704" s="145"/>
      <c r="HL704" s="145"/>
      <c r="HM704" s="145"/>
      <c r="HN704" s="145"/>
      <c r="HO704" s="145"/>
      <c r="HP704" s="145"/>
      <c r="HQ704" s="145"/>
      <c r="HR704" s="145"/>
      <c r="HS704" s="145"/>
      <c r="HT704" s="145"/>
      <c r="HU704" s="145"/>
      <c r="HV704" s="145"/>
      <c r="HW704" s="145"/>
      <c r="HX704" s="145"/>
      <c r="HY704" s="145"/>
      <c r="HZ704" s="145"/>
      <c r="IA704" s="145"/>
      <c r="IB704" s="145"/>
      <c r="IC704" s="145"/>
      <c r="ID704" s="145"/>
      <c r="IE704" s="145"/>
      <c r="IF704" s="145"/>
      <c r="IG704" s="145"/>
      <c r="IH704" s="145"/>
      <c r="II704" s="145"/>
      <c r="IJ704" s="145"/>
      <c r="IK704" s="145"/>
      <c r="IL704" s="145"/>
      <c r="IM704" s="145"/>
      <c r="IN704" s="145"/>
      <c r="IO704" s="145"/>
      <c r="IP704" s="145"/>
      <c r="IQ704" s="145"/>
      <c r="IR704" s="145"/>
      <c r="IS704" s="145"/>
      <c r="IT704" s="145"/>
      <c r="IU704" s="145"/>
      <c r="IV704" s="145"/>
    </row>
    <row r="705" spans="1:256" ht="45" customHeight="1" x14ac:dyDescent="0.5">
      <c r="B705" s="86"/>
      <c r="C705" s="64"/>
      <c r="D705" s="64"/>
      <c r="E705" s="81" t="s">
        <v>77</v>
      </c>
      <c r="F705" s="64" t="s">
        <v>832</v>
      </c>
      <c r="G705" s="173"/>
      <c r="H705" s="147"/>
      <c r="I705" s="147">
        <v>300</v>
      </c>
      <c r="J705" s="147">
        <v>200</v>
      </c>
      <c r="K705" s="147"/>
      <c r="L705" s="147"/>
      <c r="M705" s="147"/>
      <c r="N705" s="147"/>
      <c r="O705" s="147"/>
      <c r="P705" s="145"/>
      <c r="Q705" s="145"/>
      <c r="R705" s="145"/>
      <c r="S705" s="145"/>
      <c r="T705" s="145"/>
      <c r="U705" s="145"/>
      <c r="V705" s="145"/>
      <c r="W705" s="145"/>
      <c r="X705" s="145"/>
      <c r="Y705" s="145"/>
      <c r="Z705" s="145"/>
      <c r="AA705" s="145"/>
      <c r="AB705" s="145"/>
      <c r="AC705" s="145"/>
      <c r="AD705" s="145"/>
      <c r="AE705" s="145"/>
      <c r="AF705" s="145"/>
      <c r="AG705" s="145"/>
      <c r="AH705" s="145"/>
      <c r="AI705" s="145"/>
      <c r="AJ705" s="145"/>
      <c r="AK705" s="145"/>
      <c r="AL705" s="145"/>
      <c r="AM705" s="145"/>
      <c r="AN705" s="145"/>
      <c r="AO705" s="145"/>
      <c r="AP705" s="145"/>
      <c r="AQ705" s="145"/>
      <c r="AR705" s="145"/>
      <c r="AS705" s="145"/>
      <c r="AT705" s="145"/>
      <c r="AU705" s="145"/>
      <c r="AV705" s="145"/>
      <c r="AW705" s="145"/>
      <c r="AX705" s="145"/>
      <c r="AY705" s="145"/>
      <c r="AZ705" s="145"/>
      <c r="BA705" s="145"/>
      <c r="BB705" s="145"/>
      <c r="BC705" s="145"/>
      <c r="BD705" s="145"/>
      <c r="BE705" s="145"/>
      <c r="BF705" s="145"/>
      <c r="BG705" s="145"/>
      <c r="BH705" s="145"/>
      <c r="BI705" s="145"/>
      <c r="BJ705" s="145"/>
      <c r="BK705" s="145"/>
      <c r="BL705" s="145"/>
      <c r="BM705" s="145"/>
      <c r="BN705" s="145"/>
      <c r="BO705" s="145"/>
      <c r="BP705" s="145"/>
      <c r="BQ705" s="145"/>
      <c r="BR705" s="145"/>
      <c r="BS705" s="145"/>
      <c r="BT705" s="145"/>
      <c r="BU705" s="145"/>
      <c r="BV705" s="145"/>
      <c r="BW705" s="145"/>
      <c r="BX705" s="145"/>
      <c r="BY705" s="145"/>
      <c r="BZ705" s="145"/>
      <c r="CA705" s="145"/>
      <c r="CB705" s="145"/>
      <c r="CC705" s="145"/>
      <c r="CD705" s="145"/>
      <c r="CE705" s="145"/>
      <c r="CF705" s="145"/>
      <c r="CG705" s="145"/>
      <c r="CH705" s="145"/>
      <c r="CI705" s="145"/>
      <c r="CJ705" s="145"/>
      <c r="CK705" s="145"/>
      <c r="CL705" s="145"/>
      <c r="CM705" s="145"/>
      <c r="CN705" s="145"/>
      <c r="CO705" s="145"/>
      <c r="CP705" s="145"/>
      <c r="CQ705" s="145"/>
      <c r="CR705" s="145"/>
      <c r="CS705" s="145"/>
      <c r="CT705" s="145"/>
      <c r="CU705" s="145"/>
      <c r="CV705" s="145"/>
      <c r="CW705" s="145"/>
      <c r="CX705" s="145"/>
      <c r="CY705" s="145"/>
      <c r="CZ705" s="145"/>
      <c r="DA705" s="145"/>
      <c r="DB705" s="145"/>
      <c r="DC705" s="145"/>
      <c r="DD705" s="145"/>
      <c r="DE705" s="145"/>
      <c r="DF705" s="145"/>
      <c r="DG705" s="145"/>
      <c r="DH705" s="145"/>
      <c r="DI705" s="145"/>
      <c r="DJ705" s="145"/>
      <c r="DK705" s="145"/>
      <c r="DL705" s="145"/>
      <c r="DM705" s="145"/>
      <c r="DN705" s="145"/>
      <c r="DO705" s="145"/>
      <c r="DP705" s="145"/>
      <c r="DQ705" s="145"/>
      <c r="DR705" s="145"/>
      <c r="DS705" s="145"/>
      <c r="DT705" s="145"/>
      <c r="DU705" s="145"/>
      <c r="DV705" s="145"/>
      <c r="DW705" s="145"/>
      <c r="DX705" s="145"/>
      <c r="DY705" s="145"/>
      <c r="DZ705" s="145"/>
      <c r="EA705" s="145"/>
      <c r="EB705" s="145"/>
      <c r="EC705" s="145"/>
      <c r="ED705" s="145"/>
      <c r="EE705" s="145"/>
      <c r="EF705" s="145"/>
      <c r="EG705" s="145"/>
      <c r="EH705" s="145"/>
      <c r="EI705" s="145"/>
      <c r="EJ705" s="145"/>
      <c r="EK705" s="145"/>
      <c r="EL705" s="145"/>
      <c r="EM705" s="145"/>
      <c r="EN705" s="145"/>
      <c r="EO705" s="145"/>
      <c r="EP705" s="145"/>
      <c r="EQ705" s="145"/>
      <c r="ER705" s="145"/>
      <c r="ES705" s="145"/>
      <c r="ET705" s="145"/>
      <c r="EU705" s="145"/>
      <c r="EV705" s="145"/>
      <c r="EW705" s="145"/>
      <c r="EX705" s="145"/>
      <c r="EY705" s="145"/>
      <c r="EZ705" s="145"/>
      <c r="FA705" s="145"/>
      <c r="FB705" s="145"/>
      <c r="FC705" s="145"/>
      <c r="FD705" s="145"/>
      <c r="FE705" s="145"/>
      <c r="FF705" s="145"/>
      <c r="FG705" s="145"/>
      <c r="FH705" s="145"/>
      <c r="FI705" s="145"/>
      <c r="FJ705" s="145"/>
      <c r="FK705" s="145"/>
      <c r="FL705" s="145"/>
      <c r="FM705" s="145"/>
      <c r="FN705" s="145"/>
      <c r="FO705" s="145"/>
      <c r="FP705" s="145"/>
      <c r="FQ705" s="145"/>
      <c r="FR705" s="145"/>
      <c r="FS705" s="145"/>
      <c r="FT705" s="145"/>
      <c r="FU705" s="145"/>
      <c r="FV705" s="145"/>
      <c r="FW705" s="145"/>
      <c r="FX705" s="145"/>
      <c r="FY705" s="145"/>
      <c r="FZ705" s="145"/>
      <c r="GA705" s="145"/>
      <c r="GB705" s="145"/>
      <c r="GC705" s="145"/>
      <c r="GD705" s="145"/>
      <c r="GE705" s="145"/>
      <c r="GF705" s="145"/>
      <c r="GG705" s="145"/>
      <c r="GH705" s="145"/>
      <c r="GI705" s="145"/>
      <c r="GJ705" s="145"/>
      <c r="GK705" s="145"/>
      <c r="GL705" s="145"/>
      <c r="GM705" s="145"/>
      <c r="GN705" s="145"/>
      <c r="GO705" s="145"/>
      <c r="GP705" s="145"/>
      <c r="GQ705" s="145"/>
      <c r="GR705" s="145"/>
      <c r="GS705" s="145"/>
      <c r="GT705" s="145"/>
      <c r="GU705" s="145"/>
      <c r="GV705" s="145"/>
      <c r="GW705" s="145"/>
      <c r="GX705" s="145"/>
      <c r="GY705" s="145"/>
      <c r="GZ705" s="145"/>
      <c r="HA705" s="145"/>
      <c r="HB705" s="145"/>
      <c r="HC705" s="145"/>
      <c r="HD705" s="145"/>
      <c r="HE705" s="145"/>
      <c r="HF705" s="145"/>
      <c r="HG705" s="145"/>
      <c r="HH705" s="145"/>
      <c r="HI705" s="145"/>
      <c r="HJ705" s="145"/>
      <c r="HK705" s="145"/>
      <c r="HL705" s="145"/>
      <c r="HM705" s="145"/>
      <c r="HN705" s="145"/>
      <c r="HO705" s="145"/>
      <c r="HP705" s="145"/>
      <c r="HQ705" s="145"/>
      <c r="HR705" s="145"/>
      <c r="HS705" s="145"/>
      <c r="HT705" s="145"/>
      <c r="HU705" s="145"/>
      <c r="HV705" s="145"/>
      <c r="HW705" s="145"/>
      <c r="HX705" s="145"/>
      <c r="HY705" s="145"/>
      <c r="HZ705" s="145"/>
      <c r="IA705" s="145"/>
      <c r="IB705" s="145"/>
      <c r="IC705" s="145"/>
      <c r="ID705" s="145"/>
      <c r="IE705" s="145"/>
      <c r="IF705" s="145"/>
      <c r="IG705" s="145"/>
      <c r="IH705" s="145"/>
      <c r="II705" s="145"/>
      <c r="IJ705" s="145"/>
      <c r="IK705" s="145"/>
      <c r="IL705" s="145"/>
      <c r="IM705" s="145"/>
      <c r="IN705" s="145"/>
      <c r="IO705" s="145"/>
      <c r="IP705" s="145"/>
      <c r="IQ705" s="145"/>
      <c r="IR705" s="145"/>
      <c r="IS705" s="145"/>
      <c r="IT705" s="145"/>
      <c r="IU705" s="145"/>
      <c r="IV705" s="145"/>
    </row>
    <row r="706" spans="1:256" ht="45" customHeight="1" x14ac:dyDescent="0.5">
      <c r="B706" s="94"/>
      <c r="C706" s="56"/>
      <c r="D706" s="56"/>
      <c r="E706" s="57" t="s">
        <v>129</v>
      </c>
      <c r="F706" s="56" t="s">
        <v>833</v>
      </c>
      <c r="G706" s="169"/>
      <c r="H706" s="75"/>
      <c r="I706" s="75">
        <v>150</v>
      </c>
      <c r="J706" s="75">
        <v>150</v>
      </c>
      <c r="K706" s="75"/>
      <c r="L706" s="75"/>
      <c r="M706" s="75"/>
      <c r="N706" s="75"/>
      <c r="O706" s="75"/>
      <c r="P706" s="145"/>
      <c r="Q706" s="145"/>
      <c r="R706" s="145"/>
      <c r="S706" s="145"/>
      <c r="T706" s="145"/>
      <c r="U706" s="145"/>
      <c r="V706" s="145"/>
      <c r="W706" s="145"/>
      <c r="X706" s="145"/>
      <c r="Y706" s="145"/>
      <c r="Z706" s="145"/>
      <c r="AA706" s="145"/>
      <c r="AB706" s="145"/>
      <c r="AC706" s="145"/>
      <c r="AD706" s="145"/>
      <c r="AE706" s="145"/>
      <c r="AF706" s="145"/>
      <c r="AG706" s="145"/>
      <c r="AH706" s="145"/>
      <c r="AI706" s="145"/>
      <c r="AJ706" s="145"/>
      <c r="AK706" s="145"/>
      <c r="AL706" s="145"/>
      <c r="AM706" s="145"/>
      <c r="AN706" s="145"/>
      <c r="AO706" s="145"/>
      <c r="AP706" s="145"/>
      <c r="AQ706" s="145"/>
      <c r="AR706" s="145"/>
      <c r="AS706" s="145"/>
      <c r="AT706" s="145"/>
      <c r="AU706" s="145"/>
      <c r="AV706" s="145"/>
      <c r="AW706" s="145"/>
      <c r="AX706" s="145"/>
      <c r="AY706" s="145"/>
      <c r="AZ706" s="145"/>
      <c r="BA706" s="145"/>
      <c r="BB706" s="145"/>
      <c r="BC706" s="145"/>
      <c r="BD706" s="145"/>
      <c r="BE706" s="145"/>
      <c r="BF706" s="145"/>
      <c r="BG706" s="145"/>
      <c r="BH706" s="145"/>
      <c r="BI706" s="145"/>
      <c r="BJ706" s="145"/>
      <c r="BK706" s="145"/>
      <c r="BL706" s="145"/>
      <c r="BM706" s="145"/>
      <c r="BN706" s="145"/>
      <c r="BO706" s="145"/>
      <c r="BP706" s="145"/>
      <c r="BQ706" s="145"/>
      <c r="BR706" s="145"/>
      <c r="BS706" s="145"/>
      <c r="BT706" s="145"/>
      <c r="BU706" s="145"/>
      <c r="BV706" s="145"/>
      <c r="BW706" s="145"/>
      <c r="BX706" s="145"/>
      <c r="BY706" s="145"/>
      <c r="BZ706" s="145"/>
      <c r="CA706" s="145"/>
      <c r="CB706" s="145"/>
      <c r="CC706" s="145"/>
      <c r="CD706" s="145"/>
      <c r="CE706" s="145"/>
      <c r="CF706" s="145"/>
      <c r="CG706" s="145"/>
      <c r="CH706" s="145"/>
      <c r="CI706" s="145"/>
      <c r="CJ706" s="145"/>
      <c r="CK706" s="145"/>
      <c r="CL706" s="145"/>
      <c r="CM706" s="145"/>
      <c r="CN706" s="145"/>
      <c r="CO706" s="145"/>
      <c r="CP706" s="145"/>
      <c r="CQ706" s="145"/>
      <c r="CR706" s="145"/>
      <c r="CS706" s="145"/>
      <c r="CT706" s="145"/>
      <c r="CU706" s="145"/>
      <c r="CV706" s="145"/>
      <c r="CW706" s="145"/>
      <c r="CX706" s="145"/>
      <c r="CY706" s="145"/>
      <c r="CZ706" s="145"/>
      <c r="DA706" s="145"/>
      <c r="DB706" s="145"/>
      <c r="DC706" s="145"/>
      <c r="DD706" s="145"/>
      <c r="DE706" s="145"/>
      <c r="DF706" s="145"/>
      <c r="DG706" s="145"/>
      <c r="DH706" s="145"/>
      <c r="DI706" s="145"/>
      <c r="DJ706" s="145"/>
      <c r="DK706" s="145"/>
      <c r="DL706" s="145"/>
      <c r="DM706" s="145"/>
      <c r="DN706" s="145"/>
      <c r="DO706" s="145"/>
      <c r="DP706" s="145"/>
      <c r="DQ706" s="145"/>
      <c r="DR706" s="145"/>
      <c r="DS706" s="145"/>
      <c r="DT706" s="145"/>
      <c r="DU706" s="145"/>
      <c r="DV706" s="145"/>
      <c r="DW706" s="145"/>
      <c r="DX706" s="145"/>
      <c r="DY706" s="145"/>
      <c r="DZ706" s="145"/>
      <c r="EA706" s="145"/>
      <c r="EB706" s="145"/>
      <c r="EC706" s="145"/>
      <c r="ED706" s="145"/>
      <c r="EE706" s="145"/>
      <c r="EF706" s="145"/>
      <c r="EG706" s="145"/>
      <c r="EH706" s="145"/>
      <c r="EI706" s="145"/>
      <c r="EJ706" s="145"/>
      <c r="EK706" s="145"/>
      <c r="EL706" s="145"/>
      <c r="EM706" s="145"/>
      <c r="EN706" s="145"/>
      <c r="EO706" s="145"/>
      <c r="EP706" s="145"/>
      <c r="EQ706" s="145"/>
      <c r="ER706" s="145"/>
      <c r="ES706" s="145"/>
      <c r="ET706" s="145"/>
      <c r="EU706" s="145"/>
      <c r="EV706" s="145"/>
      <c r="EW706" s="145"/>
      <c r="EX706" s="145"/>
      <c r="EY706" s="145"/>
      <c r="EZ706" s="145"/>
      <c r="FA706" s="145"/>
      <c r="FB706" s="145"/>
      <c r="FC706" s="145"/>
      <c r="FD706" s="145"/>
      <c r="FE706" s="145"/>
      <c r="FF706" s="145"/>
      <c r="FG706" s="145"/>
      <c r="FH706" s="145"/>
      <c r="FI706" s="145"/>
      <c r="FJ706" s="145"/>
      <c r="FK706" s="145"/>
      <c r="FL706" s="145"/>
      <c r="FM706" s="145"/>
      <c r="FN706" s="145"/>
      <c r="FO706" s="145"/>
      <c r="FP706" s="145"/>
      <c r="FQ706" s="145"/>
      <c r="FR706" s="145"/>
      <c r="FS706" s="145"/>
      <c r="FT706" s="145"/>
      <c r="FU706" s="145"/>
      <c r="FV706" s="145"/>
      <c r="FW706" s="145"/>
      <c r="FX706" s="145"/>
      <c r="FY706" s="145"/>
      <c r="FZ706" s="145"/>
      <c r="GA706" s="145"/>
      <c r="GB706" s="145"/>
      <c r="GC706" s="145"/>
      <c r="GD706" s="145"/>
      <c r="GE706" s="145"/>
      <c r="GF706" s="145"/>
      <c r="GG706" s="145"/>
      <c r="GH706" s="145"/>
      <c r="GI706" s="145"/>
      <c r="GJ706" s="145"/>
      <c r="GK706" s="145"/>
      <c r="GL706" s="145"/>
      <c r="GM706" s="145"/>
      <c r="GN706" s="145"/>
      <c r="GO706" s="145"/>
      <c r="GP706" s="145"/>
      <c r="GQ706" s="145"/>
      <c r="GR706" s="145"/>
      <c r="GS706" s="145"/>
      <c r="GT706" s="145"/>
      <c r="GU706" s="145"/>
      <c r="GV706" s="145"/>
      <c r="GW706" s="145"/>
      <c r="GX706" s="145"/>
      <c r="GY706" s="145"/>
      <c r="GZ706" s="145"/>
      <c r="HA706" s="145"/>
      <c r="HB706" s="145"/>
      <c r="HC706" s="145"/>
      <c r="HD706" s="145"/>
      <c r="HE706" s="145"/>
      <c r="HF706" s="145"/>
      <c r="HG706" s="145"/>
      <c r="HH706" s="145"/>
      <c r="HI706" s="145"/>
      <c r="HJ706" s="145"/>
      <c r="HK706" s="145"/>
      <c r="HL706" s="145"/>
      <c r="HM706" s="145"/>
      <c r="HN706" s="145"/>
      <c r="HO706" s="145"/>
      <c r="HP706" s="145"/>
      <c r="HQ706" s="145"/>
      <c r="HR706" s="145"/>
      <c r="HS706" s="145"/>
      <c r="HT706" s="145"/>
      <c r="HU706" s="145"/>
      <c r="HV706" s="145"/>
      <c r="HW706" s="145"/>
      <c r="HX706" s="145"/>
      <c r="HY706" s="145"/>
      <c r="HZ706" s="145"/>
      <c r="IA706" s="145"/>
      <c r="IB706" s="145"/>
      <c r="IC706" s="145"/>
      <c r="ID706" s="145"/>
      <c r="IE706" s="145"/>
      <c r="IF706" s="145"/>
      <c r="IG706" s="145"/>
      <c r="IH706" s="145"/>
      <c r="II706" s="145"/>
      <c r="IJ706" s="145"/>
      <c r="IK706" s="145"/>
      <c r="IL706" s="145"/>
      <c r="IM706" s="145"/>
      <c r="IN706" s="145"/>
      <c r="IO706" s="145"/>
      <c r="IP706" s="145"/>
      <c r="IQ706" s="145"/>
      <c r="IR706" s="145"/>
      <c r="IS706" s="145"/>
      <c r="IT706" s="145"/>
      <c r="IU706" s="145"/>
      <c r="IV706" s="145"/>
    </row>
    <row r="707" spans="1:256" ht="45" customHeight="1" x14ac:dyDescent="0.5">
      <c r="B707" s="94"/>
      <c r="C707" s="56"/>
      <c r="D707" s="56"/>
      <c r="E707" s="57" t="s">
        <v>25</v>
      </c>
      <c r="F707" s="56" t="s">
        <v>834</v>
      </c>
      <c r="G707" s="169"/>
      <c r="H707" s="75"/>
      <c r="I707" s="75">
        <v>250</v>
      </c>
      <c r="J707" s="75">
        <v>250</v>
      </c>
      <c r="K707" s="75"/>
      <c r="L707" s="75"/>
      <c r="M707" s="75"/>
      <c r="N707" s="75"/>
      <c r="O707" s="75"/>
      <c r="P707" s="145"/>
      <c r="Q707" s="145"/>
      <c r="R707" s="145"/>
      <c r="S707" s="145"/>
      <c r="T707" s="145"/>
      <c r="U707" s="145"/>
      <c r="V707" s="145"/>
      <c r="W707" s="145"/>
      <c r="X707" s="145"/>
      <c r="Y707" s="145"/>
      <c r="Z707" s="145"/>
      <c r="AA707" s="145"/>
      <c r="AB707" s="145"/>
      <c r="AC707" s="145"/>
      <c r="AD707" s="145"/>
      <c r="AE707" s="145"/>
      <c r="AF707" s="145"/>
      <c r="AG707" s="145"/>
      <c r="AH707" s="145"/>
      <c r="AI707" s="145"/>
      <c r="AJ707" s="145"/>
      <c r="AK707" s="145"/>
      <c r="AL707" s="145"/>
      <c r="AM707" s="145"/>
      <c r="AN707" s="145"/>
      <c r="AO707" s="145"/>
      <c r="AP707" s="145"/>
      <c r="AQ707" s="145"/>
      <c r="AR707" s="145"/>
      <c r="AS707" s="145"/>
      <c r="AT707" s="145"/>
      <c r="AU707" s="145"/>
      <c r="AV707" s="145"/>
      <c r="AW707" s="145"/>
      <c r="AX707" s="145"/>
      <c r="AY707" s="145"/>
      <c r="AZ707" s="145"/>
      <c r="BA707" s="145"/>
      <c r="BB707" s="145"/>
      <c r="BC707" s="145"/>
      <c r="BD707" s="145"/>
      <c r="BE707" s="145"/>
      <c r="BF707" s="145"/>
      <c r="BG707" s="145"/>
      <c r="BH707" s="145"/>
      <c r="BI707" s="145"/>
      <c r="BJ707" s="145"/>
      <c r="BK707" s="145"/>
      <c r="BL707" s="145"/>
      <c r="BM707" s="145"/>
      <c r="BN707" s="145"/>
      <c r="BO707" s="145"/>
      <c r="BP707" s="145"/>
      <c r="BQ707" s="145"/>
      <c r="BR707" s="145"/>
      <c r="BS707" s="145"/>
      <c r="BT707" s="145"/>
      <c r="BU707" s="145"/>
      <c r="BV707" s="145"/>
      <c r="BW707" s="145"/>
      <c r="BX707" s="145"/>
      <c r="BY707" s="145"/>
      <c r="BZ707" s="145"/>
      <c r="CA707" s="145"/>
      <c r="CB707" s="145"/>
      <c r="CC707" s="145"/>
      <c r="CD707" s="145"/>
      <c r="CE707" s="145"/>
      <c r="CF707" s="145"/>
      <c r="CG707" s="145"/>
      <c r="CH707" s="145"/>
      <c r="CI707" s="145"/>
      <c r="CJ707" s="145"/>
      <c r="CK707" s="145"/>
      <c r="CL707" s="145"/>
      <c r="CM707" s="145"/>
      <c r="CN707" s="145"/>
      <c r="CO707" s="145"/>
      <c r="CP707" s="145"/>
      <c r="CQ707" s="145"/>
      <c r="CR707" s="145"/>
      <c r="CS707" s="145"/>
      <c r="CT707" s="145"/>
      <c r="CU707" s="145"/>
      <c r="CV707" s="145"/>
      <c r="CW707" s="145"/>
      <c r="CX707" s="145"/>
      <c r="CY707" s="145"/>
      <c r="CZ707" s="145"/>
      <c r="DA707" s="145"/>
      <c r="DB707" s="145"/>
      <c r="DC707" s="145"/>
      <c r="DD707" s="145"/>
      <c r="DE707" s="145"/>
      <c r="DF707" s="145"/>
      <c r="DG707" s="145"/>
      <c r="DH707" s="145"/>
      <c r="DI707" s="145"/>
      <c r="DJ707" s="145"/>
      <c r="DK707" s="145"/>
      <c r="DL707" s="145"/>
      <c r="DM707" s="145"/>
      <c r="DN707" s="145"/>
      <c r="DO707" s="145"/>
      <c r="DP707" s="145"/>
      <c r="DQ707" s="145"/>
      <c r="DR707" s="145"/>
      <c r="DS707" s="145"/>
      <c r="DT707" s="145"/>
      <c r="DU707" s="145"/>
      <c r="DV707" s="145"/>
      <c r="DW707" s="145"/>
      <c r="DX707" s="145"/>
      <c r="DY707" s="145"/>
      <c r="DZ707" s="145"/>
      <c r="EA707" s="145"/>
      <c r="EB707" s="145"/>
      <c r="EC707" s="145"/>
      <c r="ED707" s="145"/>
      <c r="EE707" s="145"/>
      <c r="EF707" s="145"/>
      <c r="EG707" s="145"/>
      <c r="EH707" s="145"/>
      <c r="EI707" s="145"/>
      <c r="EJ707" s="145"/>
      <c r="EK707" s="145"/>
      <c r="EL707" s="145"/>
      <c r="EM707" s="145"/>
      <c r="EN707" s="145"/>
      <c r="EO707" s="145"/>
      <c r="EP707" s="145"/>
      <c r="EQ707" s="145"/>
      <c r="ER707" s="145"/>
      <c r="ES707" s="145"/>
      <c r="ET707" s="145"/>
      <c r="EU707" s="145"/>
      <c r="EV707" s="145"/>
      <c r="EW707" s="145"/>
      <c r="EX707" s="145"/>
      <c r="EY707" s="145"/>
      <c r="EZ707" s="145"/>
      <c r="FA707" s="145"/>
      <c r="FB707" s="145"/>
      <c r="FC707" s="145"/>
      <c r="FD707" s="145"/>
      <c r="FE707" s="145"/>
      <c r="FF707" s="145"/>
      <c r="FG707" s="145"/>
      <c r="FH707" s="145"/>
      <c r="FI707" s="145"/>
      <c r="FJ707" s="145"/>
      <c r="FK707" s="145"/>
      <c r="FL707" s="145"/>
      <c r="FM707" s="145"/>
      <c r="FN707" s="145"/>
      <c r="FO707" s="145"/>
      <c r="FP707" s="145"/>
      <c r="FQ707" s="145"/>
      <c r="FR707" s="145"/>
      <c r="FS707" s="145"/>
      <c r="FT707" s="145"/>
      <c r="FU707" s="145"/>
      <c r="FV707" s="145"/>
      <c r="FW707" s="145"/>
      <c r="FX707" s="145"/>
      <c r="FY707" s="145"/>
      <c r="FZ707" s="145"/>
      <c r="GA707" s="145"/>
      <c r="GB707" s="145"/>
      <c r="GC707" s="145"/>
      <c r="GD707" s="145"/>
      <c r="GE707" s="145"/>
      <c r="GF707" s="145"/>
      <c r="GG707" s="145"/>
      <c r="GH707" s="145"/>
      <c r="GI707" s="145"/>
      <c r="GJ707" s="145"/>
      <c r="GK707" s="145"/>
      <c r="GL707" s="145"/>
      <c r="GM707" s="145"/>
      <c r="GN707" s="145"/>
      <c r="GO707" s="145"/>
      <c r="GP707" s="145"/>
      <c r="GQ707" s="145"/>
      <c r="GR707" s="145"/>
      <c r="GS707" s="145"/>
      <c r="GT707" s="145"/>
      <c r="GU707" s="145"/>
      <c r="GV707" s="145"/>
      <c r="GW707" s="145"/>
      <c r="GX707" s="145"/>
      <c r="GY707" s="145"/>
      <c r="GZ707" s="145"/>
      <c r="HA707" s="145"/>
      <c r="HB707" s="145"/>
      <c r="HC707" s="145"/>
      <c r="HD707" s="145"/>
      <c r="HE707" s="145"/>
      <c r="HF707" s="145"/>
      <c r="HG707" s="145"/>
      <c r="HH707" s="145"/>
      <c r="HI707" s="145"/>
      <c r="HJ707" s="145"/>
      <c r="HK707" s="145"/>
      <c r="HL707" s="145"/>
      <c r="HM707" s="145"/>
      <c r="HN707" s="145"/>
      <c r="HO707" s="145"/>
      <c r="HP707" s="145"/>
      <c r="HQ707" s="145"/>
      <c r="HR707" s="145"/>
      <c r="HS707" s="145"/>
      <c r="HT707" s="145"/>
      <c r="HU707" s="145"/>
      <c r="HV707" s="145"/>
      <c r="HW707" s="145"/>
      <c r="HX707" s="145"/>
      <c r="HY707" s="145"/>
      <c r="HZ707" s="145"/>
      <c r="IA707" s="145"/>
      <c r="IB707" s="145"/>
      <c r="IC707" s="145"/>
      <c r="ID707" s="145"/>
      <c r="IE707" s="145"/>
      <c r="IF707" s="145"/>
      <c r="IG707" s="145"/>
      <c r="IH707" s="145"/>
      <c r="II707" s="145"/>
      <c r="IJ707" s="145"/>
      <c r="IK707" s="145"/>
      <c r="IL707" s="145"/>
      <c r="IM707" s="145"/>
      <c r="IN707" s="145"/>
      <c r="IO707" s="145"/>
      <c r="IP707" s="145"/>
      <c r="IQ707" s="145"/>
      <c r="IR707" s="145"/>
      <c r="IS707" s="145"/>
      <c r="IT707" s="145"/>
      <c r="IU707" s="145"/>
      <c r="IV707" s="145"/>
    </row>
    <row r="708" spans="1:256" ht="45" customHeight="1" x14ac:dyDescent="0.5">
      <c r="B708" s="94"/>
      <c r="C708" s="64"/>
      <c r="D708" s="64"/>
      <c r="E708" s="81" t="s">
        <v>27</v>
      </c>
      <c r="F708" s="64" t="s">
        <v>835</v>
      </c>
      <c r="G708" s="173"/>
      <c r="H708" s="147"/>
      <c r="I708" s="147">
        <v>30</v>
      </c>
      <c r="J708" s="147">
        <v>50</v>
      </c>
      <c r="K708" s="147"/>
      <c r="L708" s="147"/>
      <c r="M708" s="147"/>
      <c r="N708" s="147"/>
      <c r="O708" s="147"/>
      <c r="P708" s="145"/>
      <c r="Q708" s="145"/>
      <c r="R708" s="145"/>
      <c r="S708" s="145"/>
      <c r="T708" s="145"/>
      <c r="U708" s="145"/>
      <c r="V708" s="145"/>
      <c r="W708" s="145"/>
      <c r="X708" s="145"/>
      <c r="Y708" s="145"/>
      <c r="Z708" s="145"/>
      <c r="AA708" s="145"/>
      <c r="AB708" s="145"/>
      <c r="AC708" s="145"/>
      <c r="AD708" s="145"/>
      <c r="AE708" s="145"/>
      <c r="AF708" s="145"/>
      <c r="AG708" s="145"/>
      <c r="AH708" s="145"/>
      <c r="AI708" s="145"/>
      <c r="AJ708" s="145"/>
      <c r="AK708" s="145"/>
      <c r="AL708" s="145"/>
      <c r="AM708" s="145"/>
      <c r="AN708" s="145"/>
      <c r="AO708" s="145"/>
      <c r="AP708" s="145"/>
      <c r="AQ708" s="145"/>
      <c r="AR708" s="145"/>
      <c r="AS708" s="145"/>
      <c r="AT708" s="145"/>
      <c r="AU708" s="145"/>
      <c r="AV708" s="145"/>
      <c r="AW708" s="145"/>
      <c r="AX708" s="145"/>
      <c r="AY708" s="145"/>
      <c r="AZ708" s="145"/>
      <c r="BA708" s="145"/>
      <c r="BB708" s="145"/>
      <c r="BC708" s="145"/>
      <c r="BD708" s="145"/>
      <c r="BE708" s="145"/>
      <c r="BF708" s="145"/>
      <c r="BG708" s="145"/>
      <c r="BH708" s="145"/>
      <c r="BI708" s="145"/>
      <c r="BJ708" s="145"/>
      <c r="BK708" s="145"/>
      <c r="BL708" s="145"/>
      <c r="BM708" s="145"/>
      <c r="BN708" s="145"/>
      <c r="BO708" s="145"/>
      <c r="BP708" s="145"/>
      <c r="BQ708" s="145"/>
      <c r="BR708" s="145"/>
      <c r="BS708" s="145"/>
      <c r="BT708" s="145"/>
      <c r="BU708" s="145"/>
      <c r="BV708" s="145"/>
      <c r="BW708" s="145"/>
      <c r="BX708" s="145"/>
      <c r="BY708" s="145"/>
      <c r="BZ708" s="145"/>
      <c r="CA708" s="145"/>
      <c r="CB708" s="145"/>
      <c r="CC708" s="145"/>
      <c r="CD708" s="145"/>
      <c r="CE708" s="145"/>
      <c r="CF708" s="145"/>
      <c r="CG708" s="145"/>
      <c r="CH708" s="145"/>
      <c r="CI708" s="145"/>
      <c r="CJ708" s="145"/>
      <c r="CK708" s="145"/>
      <c r="CL708" s="145"/>
      <c r="CM708" s="145"/>
      <c r="CN708" s="145"/>
      <c r="CO708" s="145"/>
      <c r="CP708" s="145"/>
      <c r="CQ708" s="145"/>
      <c r="CR708" s="145"/>
      <c r="CS708" s="145"/>
      <c r="CT708" s="145"/>
      <c r="CU708" s="145"/>
      <c r="CV708" s="145"/>
      <c r="CW708" s="145"/>
      <c r="CX708" s="145"/>
      <c r="CY708" s="145"/>
      <c r="CZ708" s="145"/>
      <c r="DA708" s="145"/>
      <c r="DB708" s="145"/>
      <c r="DC708" s="145"/>
      <c r="DD708" s="145"/>
      <c r="DE708" s="145"/>
      <c r="DF708" s="145"/>
      <c r="DG708" s="145"/>
      <c r="DH708" s="145"/>
      <c r="DI708" s="145"/>
      <c r="DJ708" s="145"/>
      <c r="DK708" s="145"/>
      <c r="DL708" s="145"/>
      <c r="DM708" s="145"/>
      <c r="DN708" s="145"/>
      <c r="DO708" s="145"/>
      <c r="DP708" s="145"/>
      <c r="DQ708" s="145"/>
      <c r="DR708" s="145"/>
      <c r="DS708" s="145"/>
      <c r="DT708" s="145"/>
      <c r="DU708" s="145"/>
      <c r="DV708" s="145"/>
      <c r="DW708" s="145"/>
      <c r="DX708" s="145"/>
      <c r="DY708" s="145"/>
      <c r="DZ708" s="145"/>
      <c r="EA708" s="145"/>
      <c r="EB708" s="145"/>
      <c r="EC708" s="145"/>
      <c r="ED708" s="145"/>
      <c r="EE708" s="145"/>
      <c r="EF708" s="145"/>
      <c r="EG708" s="145"/>
      <c r="EH708" s="145"/>
      <c r="EI708" s="145"/>
      <c r="EJ708" s="145"/>
      <c r="EK708" s="145"/>
      <c r="EL708" s="145"/>
      <c r="EM708" s="145"/>
      <c r="EN708" s="145"/>
      <c r="EO708" s="145"/>
      <c r="EP708" s="145"/>
      <c r="EQ708" s="145"/>
      <c r="ER708" s="145"/>
      <c r="ES708" s="145"/>
      <c r="ET708" s="145"/>
      <c r="EU708" s="145"/>
      <c r="EV708" s="145"/>
      <c r="EW708" s="145"/>
      <c r="EX708" s="145"/>
      <c r="EY708" s="145"/>
      <c r="EZ708" s="145"/>
      <c r="FA708" s="145"/>
      <c r="FB708" s="145"/>
      <c r="FC708" s="145"/>
      <c r="FD708" s="145"/>
      <c r="FE708" s="145"/>
      <c r="FF708" s="145"/>
      <c r="FG708" s="145"/>
      <c r="FH708" s="145"/>
      <c r="FI708" s="145"/>
      <c r="FJ708" s="145"/>
      <c r="FK708" s="145"/>
      <c r="FL708" s="145"/>
      <c r="FM708" s="145"/>
      <c r="FN708" s="145"/>
      <c r="FO708" s="145"/>
      <c r="FP708" s="145"/>
      <c r="FQ708" s="145"/>
      <c r="FR708" s="145"/>
      <c r="FS708" s="145"/>
      <c r="FT708" s="145"/>
      <c r="FU708" s="145"/>
      <c r="FV708" s="145"/>
      <c r="FW708" s="145"/>
      <c r="FX708" s="145"/>
      <c r="FY708" s="145"/>
      <c r="FZ708" s="145"/>
      <c r="GA708" s="145"/>
      <c r="GB708" s="145"/>
      <c r="GC708" s="145"/>
      <c r="GD708" s="145"/>
      <c r="GE708" s="145"/>
      <c r="GF708" s="145"/>
      <c r="GG708" s="145"/>
      <c r="GH708" s="145"/>
      <c r="GI708" s="145"/>
      <c r="GJ708" s="145"/>
      <c r="GK708" s="145"/>
      <c r="GL708" s="145"/>
      <c r="GM708" s="145"/>
      <c r="GN708" s="145"/>
      <c r="GO708" s="145"/>
      <c r="GP708" s="145"/>
      <c r="GQ708" s="145"/>
      <c r="GR708" s="145"/>
      <c r="GS708" s="145"/>
      <c r="GT708" s="145"/>
      <c r="GU708" s="145"/>
      <c r="GV708" s="145"/>
      <c r="GW708" s="145"/>
      <c r="GX708" s="145"/>
      <c r="GY708" s="145"/>
      <c r="GZ708" s="145"/>
      <c r="HA708" s="145"/>
      <c r="HB708" s="145"/>
      <c r="HC708" s="145"/>
      <c r="HD708" s="145"/>
      <c r="HE708" s="145"/>
      <c r="HF708" s="145"/>
      <c r="HG708" s="145"/>
      <c r="HH708" s="145"/>
      <c r="HI708" s="145"/>
      <c r="HJ708" s="145"/>
      <c r="HK708" s="145"/>
      <c r="HL708" s="145"/>
      <c r="HM708" s="145"/>
      <c r="HN708" s="145"/>
      <c r="HO708" s="145"/>
      <c r="HP708" s="145"/>
      <c r="HQ708" s="145"/>
      <c r="HR708" s="145"/>
      <c r="HS708" s="145"/>
      <c r="HT708" s="145"/>
      <c r="HU708" s="145"/>
      <c r="HV708" s="145"/>
      <c r="HW708" s="145"/>
      <c r="HX708" s="145"/>
      <c r="HY708" s="145"/>
      <c r="HZ708" s="145"/>
      <c r="IA708" s="145"/>
      <c r="IB708" s="145"/>
      <c r="IC708" s="145"/>
      <c r="ID708" s="145"/>
      <c r="IE708" s="145"/>
      <c r="IF708" s="145"/>
      <c r="IG708" s="145"/>
      <c r="IH708" s="145"/>
      <c r="II708" s="145"/>
      <c r="IJ708" s="145"/>
      <c r="IK708" s="145"/>
      <c r="IL708" s="145"/>
      <c r="IM708" s="145"/>
      <c r="IN708" s="145"/>
      <c r="IO708" s="145"/>
      <c r="IP708" s="145"/>
      <c r="IQ708" s="145"/>
      <c r="IR708" s="145"/>
      <c r="IS708" s="145"/>
      <c r="IT708" s="145"/>
      <c r="IU708" s="145"/>
      <c r="IV708" s="145"/>
    </row>
    <row r="709" spans="1:256" s="435" customFormat="1" ht="45" customHeight="1" thickBot="1" x14ac:dyDescent="0.55000000000000004">
      <c r="B709" s="436"/>
      <c r="C709" s="437"/>
      <c r="D709" s="438"/>
      <c r="E709" s="89" t="s">
        <v>133</v>
      </c>
      <c r="F709" s="439" t="s">
        <v>836</v>
      </c>
      <c r="G709" s="440"/>
      <c r="H709" s="440"/>
      <c r="I709" s="440">
        <v>0</v>
      </c>
      <c r="J709" s="440">
        <v>300</v>
      </c>
      <c r="K709" s="440"/>
      <c r="L709" s="440"/>
      <c r="M709" s="440"/>
      <c r="N709" s="440"/>
      <c r="O709" s="440"/>
      <c r="P709" s="145"/>
      <c r="Q709" s="441"/>
      <c r="R709" s="441"/>
      <c r="S709" s="441"/>
      <c r="T709" s="441"/>
      <c r="U709" s="441"/>
      <c r="V709" s="441"/>
      <c r="W709" s="441"/>
      <c r="X709" s="441"/>
      <c r="Y709" s="441"/>
      <c r="Z709" s="441"/>
      <c r="AA709" s="441"/>
      <c r="AB709" s="441"/>
      <c r="AC709" s="441"/>
      <c r="AD709" s="441"/>
      <c r="AE709" s="441"/>
      <c r="AF709" s="441"/>
      <c r="AG709" s="441"/>
      <c r="AH709" s="441"/>
      <c r="AI709" s="441"/>
      <c r="AJ709" s="441"/>
      <c r="AK709" s="441"/>
      <c r="AL709" s="441"/>
      <c r="AM709" s="441"/>
      <c r="AN709" s="441"/>
      <c r="AO709" s="441"/>
      <c r="AP709" s="441"/>
      <c r="AQ709" s="441"/>
      <c r="AR709" s="441"/>
      <c r="AS709" s="441"/>
      <c r="AT709" s="441"/>
      <c r="AU709" s="441"/>
      <c r="AV709" s="441"/>
      <c r="AW709" s="441"/>
      <c r="AX709" s="441"/>
      <c r="AY709" s="441"/>
      <c r="AZ709" s="441"/>
      <c r="BA709" s="441"/>
      <c r="BB709" s="441"/>
      <c r="BC709" s="441"/>
      <c r="BD709" s="441"/>
      <c r="BE709" s="441"/>
      <c r="BF709" s="441"/>
      <c r="BG709" s="441"/>
      <c r="BH709" s="441"/>
      <c r="BI709" s="441"/>
      <c r="BJ709" s="441"/>
      <c r="BK709" s="441"/>
      <c r="BL709" s="441"/>
      <c r="BM709" s="441"/>
      <c r="BN709" s="441"/>
      <c r="BO709" s="441"/>
      <c r="BP709" s="441"/>
      <c r="BQ709" s="441"/>
      <c r="BR709" s="441"/>
      <c r="BS709" s="441"/>
      <c r="BT709" s="441"/>
      <c r="BU709" s="441"/>
      <c r="BV709" s="441"/>
      <c r="BW709" s="441"/>
      <c r="BX709" s="441"/>
      <c r="BY709" s="441"/>
      <c r="BZ709" s="441"/>
      <c r="CA709" s="441"/>
      <c r="CB709" s="441"/>
      <c r="CC709" s="441"/>
      <c r="CD709" s="441"/>
      <c r="CE709" s="441"/>
      <c r="CF709" s="441"/>
      <c r="CG709" s="441"/>
      <c r="CH709" s="441"/>
      <c r="CI709" s="441"/>
      <c r="CJ709" s="441"/>
      <c r="CK709" s="441"/>
      <c r="CL709" s="441"/>
      <c r="CM709" s="441"/>
      <c r="CN709" s="441"/>
      <c r="CO709" s="441"/>
      <c r="CP709" s="441"/>
      <c r="CQ709" s="441"/>
      <c r="CR709" s="441"/>
      <c r="CS709" s="441"/>
      <c r="CT709" s="441"/>
      <c r="CU709" s="441"/>
      <c r="CV709" s="441"/>
      <c r="CW709" s="441"/>
      <c r="CX709" s="441"/>
      <c r="CY709" s="441"/>
      <c r="CZ709" s="441"/>
      <c r="DA709" s="441"/>
      <c r="DB709" s="441"/>
      <c r="DC709" s="441"/>
      <c r="DD709" s="441"/>
      <c r="DE709" s="441"/>
      <c r="DF709" s="441"/>
      <c r="DG709" s="441"/>
      <c r="DH709" s="441"/>
      <c r="DI709" s="441"/>
      <c r="DJ709" s="441"/>
      <c r="DK709" s="441"/>
      <c r="DL709" s="441"/>
      <c r="DM709" s="441"/>
      <c r="DN709" s="441"/>
      <c r="DO709" s="441"/>
      <c r="DP709" s="441"/>
      <c r="DQ709" s="441"/>
      <c r="DR709" s="441"/>
      <c r="DS709" s="441"/>
      <c r="DT709" s="441"/>
      <c r="DU709" s="441"/>
      <c r="DV709" s="441"/>
      <c r="DW709" s="441"/>
      <c r="DX709" s="441"/>
      <c r="DY709" s="441"/>
      <c r="DZ709" s="441"/>
      <c r="EA709" s="441"/>
      <c r="EB709" s="441"/>
      <c r="EC709" s="441"/>
      <c r="ED709" s="441"/>
      <c r="EE709" s="441"/>
      <c r="EF709" s="441"/>
      <c r="EG709" s="441"/>
      <c r="EH709" s="441"/>
      <c r="EI709" s="441"/>
      <c r="EJ709" s="441"/>
      <c r="EK709" s="441"/>
      <c r="EL709" s="441"/>
      <c r="EM709" s="441"/>
      <c r="EN709" s="441"/>
      <c r="EO709" s="441"/>
      <c r="EP709" s="441"/>
      <c r="EQ709" s="441"/>
      <c r="ER709" s="441"/>
      <c r="ES709" s="441"/>
      <c r="ET709" s="441"/>
      <c r="EU709" s="441"/>
      <c r="EV709" s="441"/>
      <c r="EW709" s="441"/>
      <c r="EX709" s="441"/>
      <c r="EY709" s="441"/>
      <c r="EZ709" s="441"/>
      <c r="FA709" s="441"/>
      <c r="FB709" s="441"/>
      <c r="FC709" s="441"/>
      <c r="FD709" s="441"/>
      <c r="FE709" s="441"/>
      <c r="FF709" s="441"/>
      <c r="FG709" s="441"/>
      <c r="FH709" s="441"/>
      <c r="FI709" s="441"/>
      <c r="FJ709" s="441"/>
      <c r="FK709" s="441"/>
      <c r="FL709" s="441"/>
      <c r="FM709" s="441"/>
      <c r="FN709" s="441"/>
      <c r="FO709" s="441"/>
      <c r="FP709" s="441"/>
      <c r="FQ709" s="441"/>
      <c r="FR709" s="441"/>
      <c r="FS709" s="441"/>
      <c r="FT709" s="441"/>
      <c r="FU709" s="441"/>
      <c r="FV709" s="441"/>
      <c r="FW709" s="441"/>
      <c r="FX709" s="441"/>
      <c r="FY709" s="441"/>
      <c r="FZ709" s="441"/>
      <c r="GA709" s="441"/>
      <c r="GB709" s="441"/>
      <c r="GC709" s="441"/>
      <c r="GD709" s="441"/>
      <c r="GE709" s="441"/>
      <c r="GF709" s="441"/>
      <c r="GG709" s="441"/>
      <c r="GH709" s="441"/>
      <c r="GI709" s="441"/>
      <c r="GJ709" s="441"/>
      <c r="GK709" s="441"/>
      <c r="GL709" s="441"/>
      <c r="GM709" s="441"/>
      <c r="GN709" s="441"/>
      <c r="GO709" s="441"/>
      <c r="GP709" s="441"/>
      <c r="GQ709" s="441"/>
      <c r="GR709" s="441"/>
      <c r="GS709" s="441"/>
      <c r="GT709" s="441"/>
      <c r="GU709" s="441"/>
      <c r="GV709" s="441"/>
      <c r="GW709" s="441"/>
      <c r="GX709" s="441"/>
      <c r="GY709" s="441"/>
      <c r="GZ709" s="441"/>
      <c r="HA709" s="441"/>
      <c r="HB709" s="441"/>
      <c r="HC709" s="441"/>
      <c r="HD709" s="441"/>
      <c r="HE709" s="441"/>
      <c r="HF709" s="441"/>
      <c r="HG709" s="441"/>
      <c r="HH709" s="441"/>
      <c r="HI709" s="441"/>
      <c r="HJ709" s="441"/>
      <c r="HK709" s="441"/>
      <c r="HL709" s="441"/>
      <c r="HM709" s="441"/>
      <c r="HN709" s="441"/>
      <c r="HO709" s="441"/>
      <c r="HP709" s="441"/>
      <c r="HQ709" s="441"/>
      <c r="HR709" s="441"/>
      <c r="HS709" s="441"/>
      <c r="HT709" s="441"/>
      <c r="HU709" s="441"/>
      <c r="HV709" s="441"/>
      <c r="HW709" s="441"/>
      <c r="HX709" s="441"/>
      <c r="HY709" s="441"/>
      <c r="HZ709" s="441"/>
      <c r="IA709" s="441"/>
      <c r="IB709" s="441"/>
      <c r="IC709" s="441"/>
      <c r="ID709" s="441"/>
      <c r="IE709" s="441"/>
      <c r="IF709" s="441"/>
      <c r="IG709" s="441"/>
      <c r="IH709" s="441"/>
      <c r="II709" s="441"/>
      <c r="IJ709" s="441"/>
      <c r="IK709" s="441"/>
      <c r="IL709" s="441"/>
      <c r="IM709" s="441"/>
      <c r="IN709" s="441"/>
      <c r="IO709" s="441"/>
      <c r="IP709" s="441"/>
      <c r="IQ709" s="441"/>
      <c r="IR709" s="441"/>
      <c r="IS709" s="441"/>
      <c r="IT709" s="441"/>
      <c r="IU709" s="441"/>
      <c r="IV709" s="441"/>
    </row>
    <row r="710" spans="1:256" ht="45" customHeight="1" thickTop="1" x14ac:dyDescent="0.5">
      <c r="B710" s="23"/>
      <c r="C710" s="374"/>
      <c r="D710" s="126"/>
      <c r="E710" s="154"/>
      <c r="F710" s="23"/>
      <c r="G710" s="442"/>
      <c r="H710" s="442"/>
      <c r="I710" s="442"/>
      <c r="J710" s="442"/>
      <c r="K710" s="442"/>
      <c r="L710" s="442"/>
      <c r="M710" s="442"/>
      <c r="N710" s="442"/>
      <c r="O710" s="44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  <c r="AX710" s="2"/>
      <c r="AY710" s="2"/>
      <c r="AZ710" s="2"/>
      <c r="BA710" s="2"/>
      <c r="BB710" s="2"/>
      <c r="BC710" s="2"/>
      <c r="BD710" s="2"/>
      <c r="BE710" s="2"/>
      <c r="BF710" s="2"/>
      <c r="BG710" s="2"/>
      <c r="BH710" s="2"/>
      <c r="BI710" s="2"/>
      <c r="BJ710" s="2"/>
      <c r="BK710" s="2"/>
      <c r="BL710" s="2"/>
      <c r="BM710" s="2"/>
      <c r="BN710" s="2"/>
      <c r="BO710" s="2"/>
      <c r="BP710" s="2"/>
      <c r="BQ710" s="2"/>
      <c r="BR710" s="2"/>
      <c r="BS710" s="2"/>
      <c r="BT710" s="2"/>
      <c r="BU710" s="2"/>
      <c r="BV710" s="2"/>
      <c r="BW710" s="2"/>
      <c r="BX710" s="2"/>
      <c r="BY710" s="2"/>
      <c r="BZ710" s="2"/>
      <c r="CA710" s="2"/>
      <c r="CB710" s="2"/>
      <c r="CC710" s="2"/>
      <c r="CD710" s="2"/>
      <c r="CE710" s="2"/>
      <c r="CF710" s="2"/>
      <c r="CG710" s="2"/>
      <c r="CH710" s="2"/>
      <c r="CI710" s="2"/>
      <c r="CJ710" s="2"/>
      <c r="CK710" s="2"/>
      <c r="CL710" s="2"/>
      <c r="CM710" s="2"/>
      <c r="CN710" s="2"/>
      <c r="CO710" s="2"/>
      <c r="CP710" s="2"/>
      <c r="CQ710" s="2"/>
      <c r="CR710" s="2"/>
      <c r="CS710" s="2"/>
      <c r="CT710" s="2"/>
      <c r="CU710" s="2"/>
      <c r="CV710" s="2"/>
      <c r="CW710" s="2"/>
      <c r="CX710" s="2"/>
      <c r="CY710" s="2"/>
      <c r="CZ710" s="2"/>
      <c r="DA710" s="2"/>
      <c r="DB710" s="2"/>
      <c r="DC710" s="2"/>
      <c r="DD710" s="2"/>
      <c r="DE710" s="2"/>
      <c r="DF710" s="2"/>
      <c r="DG710" s="2"/>
      <c r="DH710" s="2"/>
      <c r="DI710" s="2"/>
      <c r="DJ710" s="2"/>
      <c r="DK710" s="2"/>
      <c r="DL710" s="2"/>
      <c r="DM710" s="2"/>
      <c r="DN710" s="2"/>
      <c r="DO710" s="2"/>
      <c r="DP710" s="2"/>
      <c r="DQ710" s="2"/>
      <c r="DR710" s="2"/>
      <c r="DS710" s="2"/>
      <c r="DT710" s="2"/>
      <c r="DU710" s="2"/>
      <c r="DV710" s="2"/>
      <c r="DW710" s="2"/>
      <c r="DX710" s="2"/>
      <c r="DY710" s="2"/>
      <c r="DZ710" s="2"/>
      <c r="EA710" s="2"/>
      <c r="EB710" s="2"/>
      <c r="EC710" s="2"/>
      <c r="ED710" s="2"/>
      <c r="EE710" s="2"/>
      <c r="EF710" s="2"/>
      <c r="EG710" s="2"/>
      <c r="EH710" s="2"/>
      <c r="EI710" s="2"/>
      <c r="EJ710" s="2"/>
      <c r="EK710" s="2"/>
      <c r="EL710" s="2"/>
      <c r="EM710" s="2"/>
      <c r="EN710" s="2"/>
      <c r="EO710" s="2"/>
      <c r="EP710" s="2"/>
      <c r="EQ710" s="2"/>
      <c r="ER710" s="2"/>
      <c r="ES710" s="2"/>
      <c r="ET710" s="2"/>
      <c r="EU710" s="2"/>
      <c r="EV710" s="2"/>
      <c r="EW710" s="2"/>
      <c r="EX710" s="2"/>
      <c r="EY710" s="2"/>
      <c r="EZ710" s="2"/>
      <c r="FA710" s="2"/>
      <c r="FB710" s="2"/>
      <c r="FC710" s="2"/>
      <c r="FD710" s="2"/>
      <c r="FE710" s="2"/>
      <c r="FF710" s="2"/>
      <c r="FG710" s="2"/>
      <c r="FH710" s="2"/>
      <c r="FI710" s="2"/>
      <c r="FJ710" s="2"/>
      <c r="FK710" s="2"/>
      <c r="FL710" s="2"/>
      <c r="FM710" s="2"/>
      <c r="FN710" s="2"/>
      <c r="FO710" s="2"/>
      <c r="FP710" s="2"/>
      <c r="FQ710" s="2"/>
      <c r="FR710" s="2"/>
      <c r="FS710" s="2"/>
      <c r="FT710" s="2"/>
      <c r="FU710" s="2"/>
      <c r="FV710" s="2"/>
      <c r="FW710" s="2"/>
      <c r="FX710" s="2"/>
      <c r="FY710" s="2"/>
      <c r="FZ710" s="2"/>
      <c r="GA710" s="2"/>
      <c r="GB710" s="2"/>
      <c r="GC710" s="2"/>
      <c r="GD710" s="2"/>
      <c r="GE710" s="2"/>
      <c r="GF710" s="2"/>
      <c r="GG710" s="2"/>
      <c r="GH710" s="2"/>
      <c r="GI710" s="2"/>
      <c r="GJ710" s="2"/>
      <c r="GK710" s="2"/>
      <c r="GL710" s="2"/>
      <c r="GM710" s="2"/>
      <c r="GN710" s="2"/>
      <c r="GO710" s="2"/>
      <c r="GP710" s="2"/>
      <c r="GQ710" s="2"/>
      <c r="GR710" s="2"/>
      <c r="GS710" s="2"/>
      <c r="GT710" s="2"/>
      <c r="GU710" s="2"/>
      <c r="GV710" s="2"/>
      <c r="GW710" s="2"/>
      <c r="GX710" s="2"/>
      <c r="GY710" s="2"/>
      <c r="GZ710" s="2"/>
      <c r="HA710" s="2"/>
      <c r="HB710" s="2"/>
      <c r="HC710" s="2"/>
      <c r="HD710" s="2"/>
      <c r="HE710" s="2"/>
      <c r="HF710" s="2"/>
      <c r="HG710" s="2"/>
      <c r="HH710" s="2"/>
      <c r="HI710" s="2"/>
      <c r="HJ710" s="2"/>
      <c r="HK710" s="2"/>
      <c r="HL710" s="2"/>
      <c r="HM710" s="2"/>
      <c r="HN710" s="2"/>
      <c r="HO710" s="2"/>
      <c r="HP710" s="2"/>
      <c r="HQ710" s="2"/>
      <c r="HR710" s="2"/>
      <c r="HS710" s="2"/>
      <c r="HT710" s="2"/>
      <c r="HU710" s="2"/>
      <c r="HV710" s="2"/>
      <c r="HW710" s="2"/>
      <c r="HX710" s="2"/>
      <c r="HY710" s="2"/>
      <c r="HZ710" s="2"/>
      <c r="IA710" s="2"/>
      <c r="IB710" s="2"/>
      <c r="IC710" s="2"/>
      <c r="ID710" s="2"/>
      <c r="IE710" s="2"/>
      <c r="IF710" s="2"/>
      <c r="IG710" s="2"/>
      <c r="IH710" s="2"/>
      <c r="II710" s="2"/>
      <c r="IJ710" s="2"/>
      <c r="IK710" s="2"/>
      <c r="IL710" s="2"/>
      <c r="IM710" s="2"/>
      <c r="IN710" s="2"/>
      <c r="IO710" s="2"/>
      <c r="IP710" s="2"/>
      <c r="IQ710" s="2"/>
      <c r="IR710" s="2"/>
      <c r="IS710" s="2"/>
      <c r="IT710" s="2"/>
      <c r="IU710" s="2"/>
      <c r="IV710" s="2"/>
    </row>
    <row r="711" spans="1:256" ht="45" customHeight="1" x14ac:dyDescent="0.5">
      <c r="B711" s="23"/>
      <c r="C711" s="374"/>
      <c r="D711" s="126"/>
      <c r="E711" s="154"/>
      <c r="F711" s="23"/>
      <c r="G711" s="442"/>
      <c r="H711" s="442"/>
      <c r="I711" s="442"/>
      <c r="J711" s="442"/>
      <c r="K711" s="442"/>
      <c r="L711" s="442"/>
      <c r="M711" s="442"/>
      <c r="N711" s="442"/>
      <c r="O711" s="44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  <c r="BB711" s="2"/>
      <c r="BC711" s="2"/>
      <c r="BD711" s="2"/>
      <c r="BE711" s="2"/>
      <c r="BF711" s="2"/>
      <c r="BG711" s="2"/>
      <c r="BH711" s="2"/>
      <c r="BI711" s="2"/>
      <c r="BJ711" s="2"/>
      <c r="BK711" s="2"/>
      <c r="BL711" s="2"/>
      <c r="BM711" s="2"/>
      <c r="BN711" s="2"/>
      <c r="BO711" s="2"/>
      <c r="BP711" s="2"/>
      <c r="BQ711" s="2"/>
      <c r="BR711" s="2"/>
      <c r="BS711" s="2"/>
      <c r="BT711" s="2"/>
      <c r="BU711" s="2"/>
      <c r="BV711" s="2"/>
      <c r="BW711" s="2"/>
      <c r="BX711" s="2"/>
      <c r="BY711" s="2"/>
      <c r="BZ711" s="2"/>
      <c r="CA711" s="2"/>
      <c r="CB711" s="2"/>
      <c r="CC711" s="2"/>
      <c r="CD711" s="2"/>
      <c r="CE711" s="2"/>
      <c r="CF711" s="2"/>
      <c r="CG711" s="2"/>
      <c r="CH711" s="2"/>
      <c r="CI711" s="2"/>
      <c r="CJ711" s="2"/>
      <c r="CK711" s="2"/>
      <c r="CL711" s="2"/>
      <c r="CM711" s="2"/>
      <c r="CN711" s="2"/>
      <c r="CO711" s="2"/>
      <c r="CP711" s="2"/>
      <c r="CQ711" s="2"/>
      <c r="CR711" s="2"/>
      <c r="CS711" s="2"/>
      <c r="CT711" s="2"/>
      <c r="CU711" s="2"/>
      <c r="CV711" s="2"/>
      <c r="CW711" s="2"/>
      <c r="CX711" s="2"/>
      <c r="CY711" s="2"/>
      <c r="CZ711" s="2"/>
      <c r="DA711" s="2"/>
      <c r="DB711" s="2"/>
      <c r="DC711" s="2"/>
      <c r="DD711" s="2"/>
      <c r="DE711" s="2"/>
      <c r="DF711" s="2"/>
      <c r="DG711" s="2"/>
      <c r="DH711" s="2"/>
      <c r="DI711" s="2"/>
      <c r="DJ711" s="2"/>
      <c r="DK711" s="2"/>
      <c r="DL711" s="2"/>
      <c r="DM711" s="2"/>
      <c r="DN711" s="2"/>
      <c r="DO711" s="2"/>
      <c r="DP711" s="2"/>
      <c r="DQ711" s="2"/>
      <c r="DR711" s="2"/>
      <c r="DS711" s="2"/>
      <c r="DT711" s="2"/>
      <c r="DU711" s="2"/>
      <c r="DV711" s="2"/>
      <c r="DW711" s="2"/>
      <c r="DX711" s="2"/>
      <c r="DY711" s="2"/>
      <c r="DZ711" s="2"/>
      <c r="EA711" s="2"/>
      <c r="EB711" s="2"/>
      <c r="EC711" s="2"/>
      <c r="ED711" s="2"/>
      <c r="EE711" s="2"/>
      <c r="EF711" s="2"/>
      <c r="EG711" s="2"/>
      <c r="EH711" s="2"/>
      <c r="EI711" s="2"/>
      <c r="EJ711" s="2"/>
      <c r="EK711" s="2"/>
      <c r="EL711" s="2"/>
      <c r="EM711" s="2"/>
      <c r="EN711" s="2"/>
      <c r="EO711" s="2"/>
      <c r="EP711" s="2"/>
      <c r="EQ711" s="2"/>
      <c r="ER711" s="2"/>
      <c r="ES711" s="2"/>
      <c r="ET711" s="2"/>
      <c r="EU711" s="2"/>
      <c r="EV711" s="2"/>
      <c r="EW711" s="2"/>
      <c r="EX711" s="2"/>
      <c r="EY711" s="2"/>
      <c r="EZ711" s="2"/>
      <c r="FA711" s="2"/>
      <c r="FB711" s="2"/>
      <c r="FC711" s="2"/>
      <c r="FD711" s="2"/>
      <c r="FE711" s="2"/>
      <c r="FF711" s="2"/>
      <c r="FG711" s="2"/>
      <c r="FH711" s="2"/>
      <c r="FI711" s="2"/>
      <c r="FJ711" s="2"/>
      <c r="FK711" s="2"/>
      <c r="FL711" s="2"/>
      <c r="FM711" s="2"/>
      <c r="FN711" s="2"/>
      <c r="FO711" s="2"/>
      <c r="FP711" s="2"/>
      <c r="FQ711" s="2"/>
      <c r="FR711" s="2"/>
      <c r="FS711" s="2"/>
      <c r="FT711" s="2"/>
      <c r="FU711" s="2"/>
      <c r="FV711" s="2"/>
      <c r="FW711" s="2"/>
      <c r="FX711" s="2"/>
      <c r="FY711" s="2"/>
      <c r="FZ711" s="2"/>
      <c r="GA711" s="2"/>
      <c r="GB711" s="2"/>
      <c r="GC711" s="2"/>
      <c r="GD711" s="2"/>
      <c r="GE711" s="2"/>
      <c r="GF711" s="2"/>
      <c r="GG711" s="2"/>
      <c r="GH711" s="2"/>
      <c r="GI711" s="2"/>
      <c r="GJ711" s="2"/>
      <c r="GK711" s="2"/>
      <c r="GL711" s="2"/>
      <c r="GM711" s="2"/>
      <c r="GN711" s="2"/>
      <c r="GO711" s="2"/>
      <c r="GP711" s="2"/>
      <c r="GQ711" s="2"/>
      <c r="GR711" s="2"/>
      <c r="GS711" s="2"/>
      <c r="GT711" s="2"/>
      <c r="GU711" s="2"/>
      <c r="GV711" s="2"/>
      <c r="GW711" s="2"/>
      <c r="GX711" s="2"/>
      <c r="GY711" s="2"/>
      <c r="GZ711" s="2"/>
      <c r="HA711" s="2"/>
      <c r="HB711" s="2"/>
      <c r="HC711" s="2"/>
      <c r="HD711" s="2"/>
      <c r="HE711" s="2"/>
      <c r="HF711" s="2"/>
      <c r="HG711" s="2"/>
      <c r="HH711" s="2"/>
      <c r="HI711" s="2"/>
      <c r="HJ711" s="2"/>
      <c r="HK711" s="2"/>
      <c r="HL711" s="2"/>
      <c r="HM711" s="2"/>
      <c r="HN711" s="2"/>
      <c r="HO711" s="2"/>
      <c r="HP711" s="2"/>
      <c r="HQ711" s="2"/>
      <c r="HR711" s="2"/>
      <c r="HS711" s="2"/>
      <c r="HT711" s="2"/>
      <c r="HU711" s="2"/>
      <c r="HV711" s="2"/>
      <c r="HW711" s="2"/>
      <c r="HX711" s="2"/>
      <c r="HY711" s="2"/>
      <c r="HZ711" s="2"/>
      <c r="IA711" s="2"/>
      <c r="IB711" s="2"/>
      <c r="IC711" s="2"/>
      <c r="ID711" s="2"/>
      <c r="IE711" s="2"/>
      <c r="IF711" s="2"/>
      <c r="IG711" s="2"/>
      <c r="IH711" s="2"/>
      <c r="II711" s="2"/>
      <c r="IJ711" s="2"/>
      <c r="IK711" s="2"/>
      <c r="IL711" s="2"/>
      <c r="IM711" s="2"/>
      <c r="IN711" s="2"/>
      <c r="IO711" s="2"/>
      <c r="IP711" s="2"/>
      <c r="IQ711" s="2"/>
      <c r="IR711" s="2"/>
      <c r="IS711" s="2"/>
      <c r="IT711" s="2"/>
      <c r="IU711" s="2"/>
      <c r="IV711" s="2"/>
    </row>
    <row r="712" spans="1:256" ht="45" customHeight="1" thickBot="1" x14ac:dyDescent="0.55000000000000004">
      <c r="B712" s="23"/>
      <c r="C712" s="374"/>
      <c r="D712" s="126"/>
      <c r="E712" s="154"/>
      <c r="F712" s="23"/>
      <c r="G712" s="156"/>
      <c r="H712" s="156"/>
      <c r="I712" s="156"/>
      <c r="J712" s="156"/>
      <c r="K712" s="156"/>
      <c r="L712" s="156"/>
      <c r="M712" s="156"/>
      <c r="N712" s="156"/>
      <c r="O712" s="156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B712" s="2"/>
      <c r="BC712" s="2"/>
      <c r="BD712" s="2"/>
      <c r="BE712" s="2"/>
      <c r="BF712" s="2"/>
      <c r="BG712" s="2"/>
      <c r="BH712" s="2"/>
      <c r="BI712" s="2"/>
      <c r="BJ712" s="2"/>
      <c r="BK712" s="2"/>
      <c r="BL712" s="2"/>
      <c r="BM712" s="2"/>
      <c r="BN712" s="2"/>
      <c r="BO712" s="2"/>
      <c r="BP712" s="2"/>
      <c r="BQ712" s="2"/>
      <c r="BR712" s="2"/>
      <c r="BS712" s="2"/>
      <c r="BT712" s="2"/>
      <c r="BU712" s="2"/>
      <c r="BV712" s="2"/>
      <c r="BW712" s="2"/>
      <c r="BX712" s="2"/>
      <c r="BY712" s="2"/>
      <c r="BZ712" s="2"/>
      <c r="CA712" s="2"/>
      <c r="CB712" s="2"/>
      <c r="CC712" s="2"/>
      <c r="CD712" s="2"/>
      <c r="CE712" s="2"/>
      <c r="CF712" s="2"/>
      <c r="CG712" s="2"/>
      <c r="CH712" s="2"/>
      <c r="CI712" s="2"/>
      <c r="CJ712" s="2"/>
      <c r="CK712" s="2"/>
      <c r="CL712" s="2"/>
      <c r="CM712" s="2"/>
      <c r="CN712" s="2"/>
      <c r="CO712" s="2"/>
      <c r="CP712" s="2"/>
      <c r="CQ712" s="2"/>
      <c r="CR712" s="2"/>
      <c r="CS712" s="2"/>
      <c r="CT712" s="2"/>
      <c r="CU712" s="2"/>
      <c r="CV712" s="2"/>
      <c r="CW712" s="2"/>
      <c r="CX712" s="2"/>
      <c r="CY712" s="2"/>
      <c r="CZ712" s="2"/>
      <c r="DA712" s="2"/>
      <c r="DB712" s="2"/>
      <c r="DC712" s="2"/>
      <c r="DD712" s="2"/>
      <c r="DE712" s="2"/>
      <c r="DF712" s="2"/>
      <c r="DG712" s="2"/>
      <c r="DH712" s="2"/>
      <c r="DI712" s="2"/>
      <c r="DJ712" s="2"/>
      <c r="DK712" s="2"/>
      <c r="DL712" s="2"/>
      <c r="DM712" s="2"/>
      <c r="DN712" s="2"/>
      <c r="DO712" s="2"/>
      <c r="DP712" s="2"/>
      <c r="DQ712" s="2"/>
      <c r="DR712" s="2"/>
      <c r="DS712" s="2"/>
      <c r="DT712" s="2"/>
      <c r="DU712" s="2"/>
      <c r="DV712" s="2"/>
      <c r="DW712" s="2"/>
      <c r="DX712" s="2"/>
      <c r="DY712" s="2"/>
      <c r="DZ712" s="2"/>
      <c r="EA712" s="2"/>
      <c r="EB712" s="2"/>
      <c r="EC712" s="2"/>
      <c r="ED712" s="2"/>
      <c r="EE712" s="2"/>
      <c r="EF712" s="2"/>
      <c r="EG712" s="2"/>
      <c r="EH712" s="2"/>
      <c r="EI712" s="2"/>
      <c r="EJ712" s="2"/>
      <c r="EK712" s="2"/>
      <c r="EL712" s="2"/>
      <c r="EM712" s="2"/>
      <c r="EN712" s="2"/>
      <c r="EO712" s="2"/>
      <c r="EP712" s="2"/>
      <c r="EQ712" s="2"/>
      <c r="ER712" s="2"/>
      <c r="ES712" s="2"/>
      <c r="ET712" s="2"/>
      <c r="EU712" s="2"/>
      <c r="EV712" s="2"/>
      <c r="EW712" s="2"/>
      <c r="EX712" s="2"/>
      <c r="EY712" s="2"/>
      <c r="EZ712" s="2"/>
      <c r="FA712" s="2"/>
      <c r="FB712" s="2"/>
      <c r="FC712" s="2"/>
      <c r="FD712" s="2"/>
      <c r="FE712" s="2"/>
      <c r="FF712" s="2"/>
      <c r="FG712" s="2"/>
      <c r="FH712" s="2"/>
      <c r="FI712" s="2"/>
      <c r="FJ712" s="2"/>
      <c r="FK712" s="2"/>
      <c r="FL712" s="2"/>
      <c r="FM712" s="2"/>
      <c r="FN712" s="2"/>
      <c r="FO712" s="2"/>
      <c r="FP712" s="2"/>
      <c r="FQ712" s="2"/>
      <c r="FR712" s="2"/>
      <c r="FS712" s="2"/>
      <c r="FT712" s="2"/>
      <c r="FU712" s="2"/>
      <c r="FV712" s="2"/>
      <c r="FW712" s="2"/>
      <c r="FX712" s="2"/>
      <c r="FY712" s="2"/>
      <c r="FZ712" s="2"/>
      <c r="GA712" s="2"/>
      <c r="GB712" s="2"/>
      <c r="GC712" s="2"/>
      <c r="GD712" s="2"/>
      <c r="GE712" s="2"/>
      <c r="GF712" s="2"/>
      <c r="GG712" s="2"/>
      <c r="GH712" s="2"/>
      <c r="GI712" s="2"/>
      <c r="GJ712" s="2"/>
      <c r="GK712" s="2"/>
      <c r="GL712" s="2"/>
      <c r="GM712" s="2"/>
      <c r="GN712" s="2"/>
      <c r="GO712" s="2"/>
      <c r="GP712" s="2"/>
      <c r="GQ712" s="2"/>
      <c r="GR712" s="2"/>
      <c r="GS712" s="2"/>
      <c r="GT712" s="2"/>
      <c r="GU712" s="2"/>
      <c r="GV712" s="2"/>
      <c r="GW712" s="2"/>
      <c r="GX712" s="2"/>
      <c r="GY712" s="2"/>
      <c r="GZ712" s="2"/>
      <c r="HA712" s="2"/>
      <c r="HB712" s="2"/>
      <c r="HC712" s="2"/>
      <c r="HD712" s="2"/>
      <c r="HE712" s="2"/>
      <c r="HF712" s="2"/>
      <c r="HG712" s="2"/>
      <c r="HH712" s="2"/>
      <c r="HI712" s="2"/>
      <c r="HJ712" s="2"/>
      <c r="HK712" s="2"/>
      <c r="HL712" s="2"/>
      <c r="HM712" s="2"/>
      <c r="HN712" s="2"/>
      <c r="HO712" s="2"/>
      <c r="HP712" s="2"/>
      <c r="HQ712" s="2"/>
      <c r="HR712" s="2"/>
      <c r="HS712" s="2"/>
      <c r="HT712" s="2"/>
      <c r="HU712" s="2"/>
      <c r="HV712" s="2"/>
      <c r="HW712" s="2"/>
      <c r="HX712" s="2"/>
      <c r="HY712" s="2"/>
      <c r="HZ712" s="2"/>
      <c r="IA712" s="2"/>
      <c r="IB712" s="2"/>
      <c r="IC712" s="2"/>
      <c r="ID712" s="2"/>
      <c r="IE712" s="2"/>
      <c r="IF712" s="2"/>
      <c r="IG712" s="2"/>
      <c r="IH712" s="2"/>
      <c r="II712" s="2"/>
      <c r="IJ712" s="2"/>
      <c r="IK712" s="2"/>
      <c r="IL712" s="2"/>
      <c r="IM712" s="2"/>
      <c r="IN712" s="2"/>
      <c r="IO712" s="2"/>
      <c r="IP712" s="2"/>
      <c r="IQ712" s="2"/>
      <c r="IR712" s="2"/>
      <c r="IS712" s="2"/>
      <c r="IT712" s="2"/>
      <c r="IU712" s="2"/>
      <c r="IV712" s="2"/>
    </row>
    <row r="713" spans="1:256" ht="45" customHeight="1" thickTop="1" thickBot="1" x14ac:dyDescent="0.55000000000000004">
      <c r="B713" s="29"/>
      <c r="C713" s="503" t="s">
        <v>7</v>
      </c>
      <c r="D713" s="505" t="s">
        <v>8</v>
      </c>
      <c r="E713" s="507"/>
      <c r="F713" s="503" t="s">
        <v>9</v>
      </c>
      <c r="G713" s="509" t="s">
        <v>10</v>
      </c>
      <c r="H713" s="510"/>
      <c r="I713" s="498" t="s">
        <v>2</v>
      </c>
      <c r="J713" s="499"/>
      <c r="K713" s="499"/>
      <c r="L713" s="500"/>
      <c r="M713" s="490" t="s">
        <v>3</v>
      </c>
      <c r="N713" s="30"/>
      <c r="O713" s="31"/>
      <c r="P713" s="2"/>
      <c r="Q713" s="23"/>
      <c r="R713" s="23"/>
      <c r="S713" s="23"/>
      <c r="T713" s="23"/>
      <c r="U713" s="23"/>
      <c r="V713" s="23"/>
      <c r="W713" s="23"/>
      <c r="X713" s="23"/>
      <c r="Y713" s="23"/>
      <c r="Z713" s="23"/>
      <c r="AA713" s="23"/>
      <c r="AB713" s="23"/>
      <c r="AC713" s="23"/>
      <c r="AD713" s="23"/>
      <c r="AE713" s="23"/>
      <c r="AF713" s="23"/>
      <c r="AG713" s="23"/>
      <c r="AH713" s="23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  <c r="BA713" s="2"/>
      <c r="BB713" s="2"/>
      <c r="BC713" s="2"/>
      <c r="BD713" s="2"/>
      <c r="BE713" s="2"/>
      <c r="BF713" s="2"/>
      <c r="BG713" s="2"/>
      <c r="BH713" s="2"/>
      <c r="BI713" s="2"/>
      <c r="BJ713" s="2"/>
      <c r="BK713" s="2"/>
      <c r="BL713" s="2"/>
      <c r="BM713" s="2"/>
      <c r="BN713" s="2"/>
      <c r="BO713" s="2"/>
      <c r="BP713" s="2"/>
      <c r="BQ713" s="2"/>
      <c r="BR713" s="2"/>
      <c r="BS713" s="2"/>
      <c r="BT713" s="2"/>
      <c r="BU713" s="2"/>
      <c r="BV713" s="2"/>
      <c r="BW713" s="2"/>
      <c r="BX713" s="2"/>
      <c r="BY713" s="2"/>
      <c r="BZ713" s="2"/>
      <c r="CA713" s="2"/>
      <c r="CB713" s="2"/>
      <c r="CC713" s="2"/>
      <c r="CD713" s="2"/>
      <c r="CE713" s="2"/>
      <c r="CF713" s="2"/>
      <c r="CG713" s="2"/>
      <c r="CH713" s="2"/>
      <c r="CI713" s="2"/>
      <c r="CJ713" s="2"/>
      <c r="CK713" s="2"/>
      <c r="CL713" s="2"/>
      <c r="CM713" s="2"/>
      <c r="CN713" s="2"/>
      <c r="CO713" s="2"/>
      <c r="CP713" s="2"/>
      <c r="CQ713" s="2"/>
      <c r="CR713" s="2"/>
      <c r="CS713" s="2"/>
      <c r="CT713" s="2"/>
      <c r="CU713" s="2"/>
      <c r="CV713" s="2"/>
      <c r="CW713" s="2"/>
      <c r="CX713" s="2"/>
      <c r="CY713" s="2"/>
      <c r="CZ713" s="2"/>
      <c r="DA713" s="2"/>
      <c r="DB713" s="2"/>
      <c r="DC713" s="2"/>
      <c r="DD713" s="2"/>
      <c r="DE713" s="2"/>
      <c r="DF713" s="2"/>
      <c r="DG713" s="2"/>
      <c r="DH713" s="2"/>
      <c r="DI713" s="2"/>
      <c r="DJ713" s="2"/>
      <c r="DK713" s="2"/>
      <c r="DL713" s="2"/>
      <c r="DM713" s="2"/>
      <c r="DN713" s="2"/>
      <c r="DO713" s="2"/>
      <c r="DP713" s="2"/>
      <c r="DQ713" s="2"/>
      <c r="DR713" s="2"/>
      <c r="DS713" s="2"/>
      <c r="DT713" s="2"/>
      <c r="DU713" s="2"/>
      <c r="DV713" s="2"/>
      <c r="DW713" s="2"/>
      <c r="DX713" s="2"/>
      <c r="DY713" s="2"/>
      <c r="DZ713" s="2"/>
      <c r="EA713" s="2"/>
      <c r="EB713" s="2"/>
      <c r="EC713" s="2"/>
      <c r="ED713" s="2"/>
      <c r="EE713" s="2"/>
      <c r="EF713" s="2"/>
      <c r="EG713" s="2"/>
      <c r="EH713" s="2"/>
      <c r="EI713" s="2"/>
      <c r="EJ713" s="2"/>
      <c r="EK713" s="2"/>
      <c r="EL713" s="2"/>
      <c r="EM713" s="2"/>
      <c r="EN713" s="2"/>
      <c r="EO713" s="2"/>
      <c r="EP713" s="2"/>
      <c r="EQ713" s="2"/>
      <c r="ER713" s="2"/>
      <c r="ES713" s="2"/>
      <c r="ET713" s="2"/>
      <c r="EU713" s="2"/>
      <c r="EV713" s="2"/>
      <c r="EW713" s="2"/>
      <c r="EX713" s="2"/>
      <c r="EY713" s="2"/>
      <c r="EZ713" s="2"/>
      <c r="FA713" s="2"/>
      <c r="FB713" s="2"/>
      <c r="FC713" s="2"/>
      <c r="FD713" s="2"/>
      <c r="FE713" s="2"/>
      <c r="FF713" s="2"/>
      <c r="FG713" s="2"/>
      <c r="FH713" s="2"/>
      <c r="FI713" s="2"/>
      <c r="FJ713" s="2"/>
      <c r="FK713" s="2"/>
      <c r="FL713" s="2"/>
      <c r="FM713" s="2"/>
      <c r="FN713" s="2"/>
      <c r="FO713" s="2"/>
      <c r="FP713" s="2"/>
      <c r="FQ713" s="2"/>
      <c r="FR713" s="2"/>
      <c r="FS713" s="2"/>
      <c r="FT713" s="2"/>
      <c r="FU713" s="2"/>
      <c r="FV713" s="2"/>
      <c r="FW713" s="2"/>
      <c r="FX713" s="2"/>
      <c r="FY713" s="2"/>
      <c r="FZ713" s="2"/>
      <c r="GA713" s="2"/>
      <c r="GB713" s="2"/>
      <c r="GC713" s="2"/>
      <c r="GD713" s="2"/>
      <c r="GE713" s="2"/>
      <c r="GF713" s="2"/>
      <c r="GG713" s="2"/>
      <c r="GH713" s="2"/>
      <c r="GI713" s="2"/>
      <c r="GJ713" s="2"/>
      <c r="GK713" s="2"/>
      <c r="GL713" s="2"/>
      <c r="GM713" s="2"/>
      <c r="GN713" s="2"/>
      <c r="GO713" s="2"/>
      <c r="GP713" s="2"/>
      <c r="GQ713" s="2"/>
      <c r="GR713" s="2"/>
      <c r="GS713" s="2"/>
      <c r="GT713" s="2"/>
      <c r="GU713" s="2"/>
      <c r="GV713" s="2"/>
      <c r="GW713" s="2"/>
      <c r="GX713" s="2"/>
      <c r="GY713" s="2"/>
      <c r="GZ713" s="2"/>
      <c r="HA713" s="2"/>
      <c r="HB713" s="2"/>
      <c r="HC713" s="2"/>
      <c r="HD713" s="2"/>
      <c r="HE713" s="2"/>
      <c r="HF713" s="2"/>
      <c r="HG713" s="2"/>
      <c r="HH713" s="2"/>
      <c r="HI713" s="2"/>
      <c r="HJ713" s="2"/>
      <c r="HK713" s="2"/>
      <c r="HL713" s="2"/>
      <c r="HM713" s="2"/>
      <c r="HN713" s="2"/>
      <c r="HO713" s="2"/>
      <c r="HP713" s="2"/>
      <c r="HQ713" s="2"/>
      <c r="HR713" s="2"/>
      <c r="HS713" s="2"/>
      <c r="HT713" s="2"/>
      <c r="HU713" s="2"/>
      <c r="HV713" s="2"/>
      <c r="HW713" s="2"/>
      <c r="HX713" s="2"/>
      <c r="HY713" s="2"/>
      <c r="HZ713" s="2"/>
      <c r="IA713" s="2"/>
      <c r="IB713" s="2"/>
      <c r="IC713" s="2"/>
      <c r="ID713" s="2"/>
      <c r="IE713" s="2"/>
      <c r="IF713" s="2"/>
      <c r="IG713" s="2"/>
      <c r="IH713" s="2"/>
      <c r="II713" s="2"/>
      <c r="IJ713" s="2"/>
      <c r="IK713" s="2"/>
      <c r="IL713" s="2"/>
      <c r="IM713" s="2"/>
      <c r="IN713" s="2"/>
      <c r="IO713" s="2"/>
      <c r="IP713" s="2"/>
      <c r="IQ713" s="2"/>
      <c r="IR713" s="2"/>
      <c r="IS713" s="2"/>
      <c r="IT713" s="2"/>
      <c r="IU713" s="2"/>
      <c r="IV713" s="2"/>
    </row>
    <row r="714" spans="1:256" ht="45" customHeight="1" thickTop="1" thickBot="1" x14ac:dyDescent="0.55000000000000004">
      <c r="A714" s="32"/>
      <c r="B714" s="29"/>
      <c r="C714" s="504"/>
      <c r="D714" s="506"/>
      <c r="E714" s="508"/>
      <c r="F714" s="504"/>
      <c r="G714" s="33">
        <v>2020</v>
      </c>
      <c r="H714" s="34">
        <v>2021</v>
      </c>
      <c r="I714" s="35">
        <v>2020</v>
      </c>
      <c r="J714" s="15">
        <v>2021</v>
      </c>
      <c r="K714" s="15" t="s">
        <v>5</v>
      </c>
      <c r="L714" s="15" t="s">
        <v>6</v>
      </c>
      <c r="M714" s="491"/>
      <c r="N714" s="36"/>
      <c r="O714" s="37"/>
      <c r="P714" s="2"/>
      <c r="Q714" s="23"/>
      <c r="R714" s="23"/>
      <c r="S714" s="23"/>
      <c r="T714" s="23"/>
      <c r="U714" s="23"/>
      <c r="V714" s="23"/>
      <c r="W714" s="23"/>
      <c r="X714" s="23"/>
      <c r="Y714" s="23"/>
      <c r="Z714" s="23"/>
      <c r="AA714" s="23"/>
      <c r="AB714" s="23"/>
      <c r="AC714" s="23"/>
      <c r="AD714" s="23"/>
      <c r="AE714" s="23"/>
      <c r="AF714" s="23"/>
      <c r="AG714" s="23"/>
      <c r="AH714" s="23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  <c r="AX714" s="2"/>
      <c r="AY714" s="2"/>
      <c r="AZ714" s="2"/>
      <c r="BA714" s="2"/>
      <c r="BB714" s="2"/>
      <c r="BC714" s="2"/>
      <c r="BD714" s="2"/>
      <c r="BE714" s="2"/>
      <c r="BF714" s="2"/>
      <c r="BG714" s="2"/>
      <c r="BH714" s="2"/>
      <c r="BI714" s="2"/>
      <c r="BJ714" s="2"/>
      <c r="BK714" s="2"/>
      <c r="BL714" s="2"/>
      <c r="BM714" s="2"/>
      <c r="BN714" s="2"/>
      <c r="BO714" s="2"/>
      <c r="BP714" s="2"/>
      <c r="BQ714" s="2"/>
      <c r="BR714" s="2"/>
      <c r="BS714" s="2"/>
      <c r="BT714" s="2"/>
      <c r="BU714" s="2"/>
      <c r="BV714" s="2"/>
      <c r="BW714" s="2"/>
      <c r="BX714" s="2"/>
      <c r="BY714" s="2"/>
      <c r="BZ714" s="2"/>
      <c r="CA714" s="2"/>
      <c r="CB714" s="2"/>
      <c r="CC714" s="2"/>
      <c r="CD714" s="2"/>
      <c r="CE714" s="2"/>
      <c r="CF714" s="2"/>
      <c r="CG714" s="2"/>
      <c r="CH714" s="2"/>
      <c r="CI714" s="2"/>
      <c r="CJ714" s="2"/>
      <c r="CK714" s="2"/>
      <c r="CL714" s="2"/>
      <c r="CM714" s="2"/>
      <c r="CN714" s="2"/>
      <c r="CO714" s="2"/>
      <c r="CP714" s="2"/>
      <c r="CQ714" s="2"/>
      <c r="CR714" s="2"/>
      <c r="CS714" s="2"/>
      <c r="CT714" s="2"/>
      <c r="CU714" s="2"/>
      <c r="CV714" s="2"/>
      <c r="CW714" s="2"/>
      <c r="CX714" s="2"/>
      <c r="CY714" s="2"/>
      <c r="CZ714" s="2"/>
      <c r="DA714" s="2"/>
      <c r="DB714" s="2"/>
      <c r="DC714" s="2"/>
      <c r="DD714" s="2"/>
      <c r="DE714" s="2"/>
      <c r="DF714" s="2"/>
      <c r="DG714" s="2"/>
      <c r="DH714" s="2"/>
      <c r="DI714" s="2"/>
      <c r="DJ714" s="2"/>
      <c r="DK714" s="2"/>
      <c r="DL714" s="2"/>
      <c r="DM714" s="2"/>
      <c r="DN714" s="2"/>
      <c r="DO714" s="2"/>
      <c r="DP714" s="2"/>
      <c r="DQ714" s="2"/>
      <c r="DR714" s="2"/>
      <c r="DS714" s="2"/>
      <c r="DT714" s="2"/>
      <c r="DU714" s="2"/>
      <c r="DV714" s="2"/>
      <c r="DW714" s="2"/>
      <c r="DX714" s="2"/>
      <c r="DY714" s="2"/>
      <c r="DZ714" s="2"/>
      <c r="EA714" s="2"/>
      <c r="EB714" s="2"/>
      <c r="EC714" s="2"/>
      <c r="ED714" s="2"/>
      <c r="EE714" s="2"/>
      <c r="EF714" s="2"/>
      <c r="EG714" s="2"/>
      <c r="EH714" s="2"/>
      <c r="EI714" s="2"/>
      <c r="EJ714" s="2"/>
      <c r="EK714" s="2"/>
      <c r="EL714" s="2"/>
      <c r="EM714" s="2"/>
      <c r="EN714" s="2"/>
      <c r="EO714" s="2"/>
      <c r="EP714" s="2"/>
      <c r="EQ714" s="2"/>
      <c r="ER714" s="2"/>
      <c r="ES714" s="2"/>
      <c r="ET714" s="2"/>
      <c r="EU714" s="2"/>
      <c r="EV714" s="2"/>
      <c r="EW714" s="2"/>
      <c r="EX714" s="2"/>
      <c r="EY714" s="2"/>
      <c r="EZ714" s="2"/>
      <c r="FA714" s="2"/>
      <c r="FB714" s="2"/>
      <c r="FC714" s="2"/>
      <c r="FD714" s="2"/>
      <c r="FE714" s="2"/>
      <c r="FF714" s="2"/>
      <c r="FG714" s="2"/>
      <c r="FH714" s="2"/>
      <c r="FI714" s="2"/>
      <c r="FJ714" s="2"/>
      <c r="FK714" s="2"/>
      <c r="FL714" s="2"/>
      <c r="FM714" s="2"/>
      <c r="FN714" s="2"/>
      <c r="FO714" s="2"/>
      <c r="FP714" s="2"/>
      <c r="FQ714" s="2"/>
      <c r="FR714" s="2"/>
      <c r="FS714" s="2"/>
      <c r="FT714" s="2"/>
      <c r="FU714" s="2"/>
      <c r="FV714" s="2"/>
      <c r="FW714" s="2"/>
      <c r="FX714" s="2"/>
      <c r="FY714" s="2"/>
      <c r="FZ714" s="2"/>
      <c r="GA714" s="2"/>
      <c r="GB714" s="2"/>
      <c r="GC714" s="2"/>
      <c r="GD714" s="2"/>
      <c r="GE714" s="2"/>
      <c r="GF714" s="2"/>
      <c r="GG714" s="2"/>
      <c r="GH714" s="2"/>
      <c r="GI714" s="2"/>
      <c r="GJ714" s="2"/>
      <c r="GK714" s="2"/>
      <c r="GL714" s="2"/>
      <c r="GM714" s="2"/>
      <c r="GN714" s="2"/>
      <c r="GO714" s="2"/>
      <c r="GP714" s="2"/>
      <c r="GQ714" s="2"/>
      <c r="GR714" s="2"/>
      <c r="GS714" s="2"/>
      <c r="GT714" s="2"/>
      <c r="GU714" s="2"/>
      <c r="GV714" s="2"/>
      <c r="GW714" s="2"/>
      <c r="GX714" s="2"/>
      <c r="GY714" s="2"/>
      <c r="GZ714" s="2"/>
      <c r="HA714" s="2"/>
      <c r="HB714" s="2"/>
      <c r="HC714" s="2"/>
      <c r="HD714" s="2"/>
      <c r="HE714" s="2"/>
      <c r="HF714" s="2"/>
      <c r="HG714" s="2"/>
      <c r="HH714" s="2"/>
      <c r="HI714" s="2"/>
      <c r="HJ714" s="2"/>
      <c r="HK714" s="2"/>
      <c r="HL714" s="2"/>
      <c r="HM714" s="2"/>
      <c r="HN714" s="2"/>
      <c r="HO714" s="2"/>
      <c r="HP714" s="2"/>
      <c r="HQ714" s="2"/>
      <c r="HR714" s="2"/>
      <c r="HS714" s="2"/>
      <c r="HT714" s="2"/>
      <c r="HU714" s="2"/>
      <c r="HV714" s="2"/>
      <c r="HW714" s="2"/>
      <c r="HX714" s="2"/>
      <c r="HY714" s="2"/>
      <c r="HZ714" s="2"/>
      <c r="IA714" s="2"/>
      <c r="IB714" s="2"/>
      <c r="IC714" s="2"/>
      <c r="ID714" s="2"/>
      <c r="IE714" s="2"/>
      <c r="IF714" s="2"/>
      <c r="IG714" s="2"/>
      <c r="IH714" s="2"/>
      <c r="II714" s="2"/>
      <c r="IJ714" s="2"/>
      <c r="IK714" s="2"/>
      <c r="IL714" s="2"/>
      <c r="IM714" s="2"/>
      <c r="IN714" s="2"/>
      <c r="IO714" s="2"/>
      <c r="IP714" s="2"/>
      <c r="IQ714" s="2"/>
      <c r="IR714" s="2"/>
      <c r="IS714" s="2"/>
      <c r="IT714" s="2"/>
      <c r="IU714" s="2"/>
      <c r="IV714" s="2"/>
    </row>
    <row r="715" spans="1:256" ht="45" customHeight="1" thickTop="1" thickBot="1" x14ac:dyDescent="0.55000000000000004">
      <c r="B715" s="29"/>
      <c r="C715" s="501" t="s">
        <v>837</v>
      </c>
      <c r="D715" s="501"/>
      <c r="E715" s="501"/>
      <c r="F715" s="501"/>
      <c r="G715" s="35"/>
      <c r="H715" s="443"/>
      <c r="I715" s="443">
        <f>I716+I719+I721+I729+I744+I751+I768</f>
        <v>13290</v>
      </c>
      <c r="J715" s="443">
        <f>J716+J719+J721+J729+J744+J751+J768</f>
        <v>13860</v>
      </c>
      <c r="K715" s="443">
        <f t="shared" ref="K715:M715" si="65">K716+K719+K721+K729+K744+K751+K768</f>
        <v>0</v>
      </c>
      <c r="L715" s="443">
        <f t="shared" si="65"/>
        <v>0</v>
      </c>
      <c r="M715" s="443">
        <f t="shared" si="65"/>
        <v>0</v>
      </c>
      <c r="N715" s="443"/>
      <c r="O715" s="443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  <c r="AZ715" s="2"/>
      <c r="BA715" s="2"/>
      <c r="BB715" s="2"/>
      <c r="BC715" s="2"/>
      <c r="BD715" s="2"/>
      <c r="BE715" s="2"/>
      <c r="BF715" s="2"/>
      <c r="BG715" s="2"/>
      <c r="BH715" s="2"/>
      <c r="BI715" s="2"/>
      <c r="BJ715" s="2"/>
      <c r="BK715" s="2"/>
      <c r="BL715" s="2"/>
      <c r="BM715" s="2"/>
      <c r="BN715" s="2"/>
      <c r="BO715" s="2"/>
      <c r="BP715" s="2"/>
      <c r="BQ715" s="2"/>
      <c r="BR715" s="2"/>
      <c r="BS715" s="2"/>
      <c r="BT715" s="2"/>
      <c r="BU715" s="2"/>
      <c r="BV715" s="2"/>
      <c r="BW715" s="2"/>
      <c r="BX715" s="2"/>
      <c r="BY715" s="2"/>
      <c r="BZ715" s="2"/>
      <c r="CA715" s="2"/>
      <c r="CB715" s="2"/>
      <c r="CC715" s="2"/>
      <c r="CD715" s="2"/>
      <c r="CE715" s="2"/>
      <c r="CF715" s="2"/>
      <c r="CG715" s="2"/>
      <c r="CH715" s="2"/>
      <c r="CI715" s="2"/>
      <c r="CJ715" s="2"/>
      <c r="CK715" s="2"/>
      <c r="CL715" s="2"/>
      <c r="CM715" s="2"/>
      <c r="CN715" s="2"/>
      <c r="CO715" s="2"/>
      <c r="CP715" s="2"/>
      <c r="CQ715" s="2"/>
      <c r="CR715" s="2"/>
      <c r="CS715" s="2"/>
      <c r="CT715" s="2"/>
      <c r="CU715" s="2"/>
      <c r="CV715" s="2"/>
      <c r="CW715" s="2"/>
      <c r="CX715" s="2"/>
      <c r="CY715" s="2"/>
      <c r="CZ715" s="2"/>
      <c r="DA715" s="2"/>
      <c r="DB715" s="2"/>
      <c r="DC715" s="2"/>
      <c r="DD715" s="2"/>
      <c r="DE715" s="2"/>
      <c r="DF715" s="2"/>
      <c r="DG715" s="2"/>
      <c r="DH715" s="2"/>
      <c r="DI715" s="2"/>
      <c r="DJ715" s="2"/>
      <c r="DK715" s="2"/>
      <c r="DL715" s="2"/>
      <c r="DM715" s="2"/>
      <c r="DN715" s="2"/>
      <c r="DO715" s="2"/>
      <c r="DP715" s="2"/>
      <c r="DQ715" s="2"/>
      <c r="DR715" s="2"/>
      <c r="DS715" s="2"/>
      <c r="DT715" s="2"/>
      <c r="DU715" s="2"/>
      <c r="DV715" s="2"/>
      <c r="DW715" s="2"/>
      <c r="DX715" s="2"/>
      <c r="DY715" s="2"/>
      <c r="DZ715" s="2"/>
      <c r="EA715" s="2"/>
      <c r="EB715" s="2"/>
      <c r="EC715" s="2"/>
      <c r="ED715" s="2"/>
      <c r="EE715" s="2"/>
      <c r="EF715" s="2"/>
      <c r="EG715" s="2"/>
      <c r="EH715" s="2"/>
      <c r="EI715" s="2"/>
      <c r="EJ715" s="2"/>
      <c r="EK715" s="2"/>
      <c r="EL715" s="2"/>
      <c r="EM715" s="2"/>
      <c r="EN715" s="2"/>
      <c r="EO715" s="2"/>
      <c r="EP715" s="2"/>
      <c r="EQ715" s="2"/>
      <c r="ER715" s="2"/>
      <c r="ES715" s="2"/>
      <c r="ET715" s="2"/>
      <c r="EU715" s="2"/>
      <c r="EV715" s="2"/>
      <c r="EW715" s="2"/>
      <c r="EX715" s="2"/>
      <c r="EY715" s="2"/>
      <c r="EZ715" s="2"/>
      <c r="FA715" s="2"/>
      <c r="FB715" s="2"/>
      <c r="FC715" s="2"/>
      <c r="FD715" s="2"/>
      <c r="FE715" s="2"/>
      <c r="FF715" s="2"/>
      <c r="FG715" s="2"/>
      <c r="FH715" s="2"/>
      <c r="FI715" s="2"/>
      <c r="FJ715" s="2"/>
      <c r="FK715" s="2"/>
      <c r="FL715" s="2"/>
      <c r="FM715" s="2"/>
      <c r="FN715" s="2"/>
      <c r="FO715" s="2"/>
      <c r="FP715" s="2"/>
      <c r="FQ715" s="2"/>
      <c r="FR715" s="2"/>
      <c r="FS715" s="2"/>
      <c r="FT715" s="2"/>
      <c r="FU715" s="2"/>
      <c r="FV715" s="2"/>
      <c r="FW715" s="2"/>
      <c r="FX715" s="2"/>
      <c r="FY715" s="2"/>
      <c r="FZ715" s="2"/>
      <c r="GA715" s="2"/>
      <c r="GB715" s="2"/>
      <c r="GC715" s="2"/>
      <c r="GD715" s="2"/>
      <c r="GE715" s="2"/>
      <c r="GF715" s="2"/>
      <c r="GG715" s="2"/>
      <c r="GH715" s="2"/>
      <c r="GI715" s="2"/>
      <c r="GJ715" s="2"/>
      <c r="GK715" s="2"/>
      <c r="GL715" s="2"/>
      <c r="GM715" s="2"/>
      <c r="GN715" s="2"/>
      <c r="GO715" s="2"/>
      <c r="GP715" s="2"/>
      <c r="GQ715" s="2"/>
      <c r="GR715" s="2"/>
      <c r="GS715" s="2"/>
      <c r="GT715" s="2"/>
      <c r="GU715" s="2"/>
      <c r="GV715" s="2"/>
      <c r="GW715" s="2"/>
      <c r="GX715" s="2"/>
      <c r="GY715" s="2"/>
      <c r="GZ715" s="2"/>
      <c r="HA715" s="2"/>
      <c r="HB715" s="2"/>
      <c r="HC715" s="2"/>
      <c r="HD715" s="2"/>
      <c r="HE715" s="2"/>
      <c r="HF715" s="2"/>
      <c r="HG715" s="2"/>
      <c r="HH715" s="2"/>
      <c r="HI715" s="2"/>
      <c r="HJ715" s="2"/>
      <c r="HK715" s="2"/>
      <c r="HL715" s="2"/>
      <c r="HM715" s="2"/>
      <c r="HN715" s="2"/>
      <c r="HO715" s="2"/>
      <c r="HP715" s="2"/>
      <c r="HQ715" s="2"/>
      <c r="HR715" s="2"/>
      <c r="HS715" s="2"/>
      <c r="HT715" s="2"/>
      <c r="HU715" s="2"/>
      <c r="HV715" s="2"/>
      <c r="HW715" s="2"/>
      <c r="HX715" s="2"/>
      <c r="HY715" s="2"/>
      <c r="HZ715" s="2"/>
      <c r="IA715" s="2"/>
      <c r="IB715" s="2"/>
      <c r="IC715" s="2"/>
      <c r="ID715" s="2"/>
      <c r="IE715" s="2"/>
      <c r="IF715" s="2"/>
      <c r="IG715" s="2"/>
      <c r="IH715" s="2"/>
      <c r="II715" s="2"/>
      <c r="IJ715" s="2"/>
      <c r="IK715" s="2"/>
      <c r="IL715" s="2"/>
      <c r="IM715" s="2"/>
      <c r="IN715" s="2"/>
      <c r="IO715" s="2"/>
      <c r="IP715" s="2"/>
      <c r="IQ715" s="2"/>
      <c r="IR715" s="2"/>
      <c r="IS715" s="2"/>
      <c r="IT715" s="2"/>
      <c r="IU715" s="2"/>
      <c r="IV715" s="2"/>
    </row>
    <row r="716" spans="1:256" ht="45" customHeight="1" thickTop="1" thickBot="1" x14ac:dyDescent="0.55000000000000004">
      <c r="B716" s="29"/>
      <c r="C716" s="157" t="s">
        <v>838</v>
      </c>
      <c r="D716" s="502" t="s">
        <v>839</v>
      </c>
      <c r="E716" s="502"/>
      <c r="F716" s="502"/>
      <c r="G716" s="160"/>
      <c r="H716" s="160"/>
      <c r="I716" s="160">
        <f>SUM(I717)</f>
        <v>200</v>
      </c>
      <c r="J716" s="160">
        <f>SUM(J717)</f>
        <v>200</v>
      </c>
      <c r="K716" s="160">
        <f t="shared" ref="K716:M716" si="66">SUM(K717)</f>
        <v>0</v>
      </c>
      <c r="L716" s="160">
        <f t="shared" si="66"/>
        <v>0</v>
      </c>
      <c r="M716" s="160">
        <f t="shared" si="66"/>
        <v>0</v>
      </c>
      <c r="N716" s="160"/>
      <c r="O716" s="160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  <c r="AZ716" s="2"/>
      <c r="BA716" s="2"/>
      <c r="BB716" s="2"/>
      <c r="BC716" s="2"/>
      <c r="BD716" s="2"/>
      <c r="BE716" s="2"/>
      <c r="BF716" s="2"/>
      <c r="BG716" s="2"/>
      <c r="BH716" s="2"/>
      <c r="BI716" s="2"/>
      <c r="BJ716" s="2"/>
      <c r="BK716" s="2"/>
      <c r="BL716" s="2"/>
      <c r="BM716" s="2"/>
      <c r="BN716" s="2"/>
      <c r="BO716" s="2"/>
      <c r="BP716" s="2"/>
      <c r="BQ716" s="2"/>
      <c r="BR716" s="2"/>
      <c r="BS716" s="2"/>
      <c r="BT716" s="2"/>
      <c r="BU716" s="2"/>
      <c r="BV716" s="2"/>
      <c r="BW716" s="2"/>
      <c r="BX716" s="2"/>
      <c r="BY716" s="2"/>
      <c r="BZ716" s="2"/>
      <c r="CA716" s="2"/>
      <c r="CB716" s="2"/>
      <c r="CC716" s="2"/>
      <c r="CD716" s="2"/>
      <c r="CE716" s="2"/>
      <c r="CF716" s="2"/>
      <c r="CG716" s="2"/>
      <c r="CH716" s="2"/>
      <c r="CI716" s="2"/>
      <c r="CJ716" s="2"/>
      <c r="CK716" s="2"/>
      <c r="CL716" s="2"/>
      <c r="CM716" s="2"/>
      <c r="CN716" s="2"/>
      <c r="CO716" s="2"/>
      <c r="CP716" s="2"/>
      <c r="CQ716" s="2"/>
      <c r="CR716" s="2"/>
      <c r="CS716" s="2"/>
      <c r="CT716" s="2"/>
      <c r="CU716" s="2"/>
      <c r="CV716" s="2"/>
      <c r="CW716" s="2"/>
      <c r="CX716" s="2"/>
      <c r="CY716" s="2"/>
      <c r="CZ716" s="2"/>
      <c r="DA716" s="2"/>
      <c r="DB716" s="2"/>
      <c r="DC716" s="2"/>
      <c r="DD716" s="2"/>
      <c r="DE716" s="2"/>
      <c r="DF716" s="2"/>
      <c r="DG716" s="2"/>
      <c r="DH716" s="2"/>
      <c r="DI716" s="2"/>
      <c r="DJ716" s="2"/>
      <c r="DK716" s="2"/>
      <c r="DL716" s="2"/>
      <c r="DM716" s="2"/>
      <c r="DN716" s="2"/>
      <c r="DO716" s="2"/>
      <c r="DP716" s="2"/>
      <c r="DQ716" s="2"/>
      <c r="DR716" s="2"/>
      <c r="DS716" s="2"/>
      <c r="DT716" s="2"/>
      <c r="DU716" s="2"/>
      <c r="DV716" s="2"/>
      <c r="DW716" s="2"/>
      <c r="DX716" s="2"/>
      <c r="DY716" s="2"/>
      <c r="DZ716" s="2"/>
      <c r="EA716" s="2"/>
      <c r="EB716" s="2"/>
      <c r="EC716" s="2"/>
      <c r="ED716" s="2"/>
      <c r="EE716" s="2"/>
      <c r="EF716" s="2"/>
      <c r="EG716" s="2"/>
      <c r="EH716" s="2"/>
      <c r="EI716" s="2"/>
      <c r="EJ716" s="2"/>
      <c r="EK716" s="2"/>
      <c r="EL716" s="2"/>
      <c r="EM716" s="2"/>
      <c r="EN716" s="2"/>
      <c r="EO716" s="2"/>
      <c r="EP716" s="2"/>
      <c r="EQ716" s="2"/>
      <c r="ER716" s="2"/>
      <c r="ES716" s="2"/>
      <c r="ET716" s="2"/>
      <c r="EU716" s="2"/>
      <c r="EV716" s="2"/>
      <c r="EW716" s="2"/>
      <c r="EX716" s="2"/>
      <c r="EY716" s="2"/>
      <c r="EZ716" s="2"/>
      <c r="FA716" s="2"/>
      <c r="FB716" s="2"/>
      <c r="FC716" s="2"/>
      <c r="FD716" s="2"/>
      <c r="FE716" s="2"/>
      <c r="FF716" s="2"/>
      <c r="FG716" s="2"/>
      <c r="FH716" s="2"/>
      <c r="FI716" s="2"/>
      <c r="FJ716" s="2"/>
      <c r="FK716" s="2"/>
      <c r="FL716" s="2"/>
      <c r="FM716" s="2"/>
      <c r="FN716" s="2"/>
      <c r="FO716" s="2"/>
      <c r="FP716" s="2"/>
      <c r="FQ716" s="2"/>
      <c r="FR716" s="2"/>
      <c r="FS716" s="2"/>
      <c r="FT716" s="2"/>
      <c r="FU716" s="2"/>
      <c r="FV716" s="2"/>
      <c r="FW716" s="2"/>
      <c r="FX716" s="2"/>
      <c r="FY716" s="2"/>
      <c r="FZ716" s="2"/>
      <c r="GA716" s="2"/>
      <c r="GB716" s="2"/>
      <c r="GC716" s="2"/>
      <c r="GD716" s="2"/>
      <c r="GE716" s="2"/>
      <c r="GF716" s="2"/>
      <c r="GG716" s="2"/>
      <c r="GH716" s="2"/>
      <c r="GI716" s="2"/>
      <c r="GJ716" s="2"/>
      <c r="GK716" s="2"/>
      <c r="GL716" s="2"/>
      <c r="GM716" s="2"/>
      <c r="GN716" s="2"/>
      <c r="GO716" s="2"/>
      <c r="GP716" s="2"/>
      <c r="GQ716" s="2"/>
      <c r="GR716" s="2"/>
      <c r="GS716" s="2"/>
      <c r="GT716" s="2"/>
      <c r="GU716" s="2"/>
      <c r="GV716" s="2"/>
      <c r="GW716" s="2"/>
      <c r="GX716" s="2"/>
      <c r="GY716" s="2"/>
      <c r="GZ716" s="2"/>
      <c r="HA716" s="2"/>
      <c r="HB716" s="2"/>
      <c r="HC716" s="2"/>
      <c r="HD716" s="2"/>
      <c r="HE716" s="2"/>
      <c r="HF716" s="2"/>
      <c r="HG716" s="2"/>
      <c r="HH716" s="2"/>
      <c r="HI716" s="2"/>
      <c r="HJ716" s="2"/>
      <c r="HK716" s="2"/>
      <c r="HL716" s="2"/>
      <c r="HM716" s="2"/>
      <c r="HN716" s="2"/>
      <c r="HO716" s="2"/>
      <c r="HP716" s="2"/>
      <c r="HQ716" s="2"/>
      <c r="HR716" s="2"/>
      <c r="HS716" s="2"/>
      <c r="HT716" s="2"/>
      <c r="HU716" s="2"/>
      <c r="HV716" s="2"/>
      <c r="HW716" s="2"/>
      <c r="HX716" s="2"/>
      <c r="HY716" s="2"/>
      <c r="HZ716" s="2"/>
      <c r="IA716" s="2"/>
      <c r="IB716" s="2"/>
      <c r="IC716" s="2"/>
      <c r="ID716" s="2"/>
      <c r="IE716" s="2"/>
      <c r="IF716" s="2"/>
      <c r="IG716" s="2"/>
      <c r="IH716" s="2"/>
      <c r="II716" s="2"/>
      <c r="IJ716" s="2"/>
      <c r="IK716" s="2"/>
      <c r="IL716" s="2"/>
      <c r="IM716" s="2"/>
      <c r="IN716" s="2"/>
      <c r="IO716" s="2"/>
      <c r="IP716" s="2"/>
      <c r="IQ716" s="2"/>
      <c r="IR716" s="2"/>
      <c r="IS716" s="2"/>
      <c r="IT716" s="2"/>
      <c r="IU716" s="2"/>
      <c r="IV716" s="2"/>
    </row>
    <row r="717" spans="1:256" ht="45" customHeight="1" thickTop="1" x14ac:dyDescent="0.5">
      <c r="B717" s="29"/>
      <c r="C717" s="50" t="s">
        <v>840</v>
      </c>
      <c r="D717" s="180" t="s">
        <v>841</v>
      </c>
      <c r="E717" s="52"/>
      <c r="F717" s="444"/>
      <c r="G717" s="445"/>
      <c r="H717" s="53"/>
      <c r="I717" s="53">
        <f>SUM(I718:I718)</f>
        <v>200</v>
      </c>
      <c r="J717" s="53">
        <f>SUM(J718:J718)</f>
        <v>200</v>
      </c>
      <c r="K717" s="53">
        <f>SUM(K718:K718)</f>
        <v>0</v>
      </c>
      <c r="L717" s="53"/>
      <c r="M717" s="53"/>
      <c r="N717" s="53"/>
      <c r="O717" s="53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  <c r="AW717" s="2"/>
      <c r="AX717" s="2"/>
      <c r="AY717" s="2"/>
      <c r="AZ717" s="2"/>
      <c r="BA717" s="2"/>
      <c r="BB717" s="2"/>
      <c r="BC717" s="2"/>
      <c r="BD717" s="2"/>
      <c r="BE717" s="2"/>
      <c r="BF717" s="2"/>
      <c r="BG717" s="2"/>
      <c r="BH717" s="2"/>
      <c r="BI717" s="2"/>
      <c r="BJ717" s="2"/>
      <c r="BK717" s="2"/>
      <c r="BL717" s="2"/>
      <c r="BM717" s="2"/>
      <c r="BN717" s="2"/>
      <c r="BO717" s="2"/>
      <c r="BP717" s="2"/>
      <c r="BQ717" s="2"/>
      <c r="BR717" s="2"/>
      <c r="BS717" s="2"/>
      <c r="BT717" s="2"/>
      <c r="BU717" s="2"/>
      <c r="BV717" s="2"/>
      <c r="BW717" s="2"/>
      <c r="BX717" s="2"/>
      <c r="BY717" s="2"/>
      <c r="BZ717" s="2"/>
      <c r="CA717" s="2"/>
      <c r="CB717" s="2"/>
      <c r="CC717" s="2"/>
      <c r="CD717" s="2"/>
      <c r="CE717" s="2"/>
      <c r="CF717" s="2"/>
      <c r="CG717" s="2"/>
      <c r="CH717" s="2"/>
      <c r="CI717" s="2"/>
      <c r="CJ717" s="2"/>
      <c r="CK717" s="2"/>
      <c r="CL717" s="2"/>
      <c r="CM717" s="2"/>
      <c r="CN717" s="2"/>
      <c r="CO717" s="2"/>
      <c r="CP717" s="2"/>
      <c r="CQ717" s="2"/>
      <c r="CR717" s="2"/>
      <c r="CS717" s="2"/>
      <c r="CT717" s="2"/>
      <c r="CU717" s="2"/>
      <c r="CV717" s="2"/>
      <c r="CW717" s="2"/>
      <c r="CX717" s="2"/>
      <c r="CY717" s="2"/>
      <c r="CZ717" s="2"/>
      <c r="DA717" s="2"/>
      <c r="DB717" s="2"/>
      <c r="DC717" s="2"/>
      <c r="DD717" s="2"/>
      <c r="DE717" s="2"/>
      <c r="DF717" s="2"/>
      <c r="DG717" s="2"/>
      <c r="DH717" s="2"/>
      <c r="DI717" s="2"/>
      <c r="DJ717" s="2"/>
      <c r="DK717" s="2"/>
      <c r="DL717" s="2"/>
      <c r="DM717" s="2"/>
      <c r="DN717" s="2"/>
      <c r="DO717" s="2"/>
      <c r="DP717" s="2"/>
      <c r="DQ717" s="2"/>
      <c r="DR717" s="2"/>
      <c r="DS717" s="2"/>
      <c r="DT717" s="2"/>
      <c r="DU717" s="2"/>
      <c r="DV717" s="2"/>
      <c r="DW717" s="2"/>
      <c r="DX717" s="2"/>
      <c r="DY717" s="2"/>
      <c r="DZ717" s="2"/>
      <c r="EA717" s="2"/>
      <c r="EB717" s="2"/>
      <c r="EC717" s="2"/>
      <c r="ED717" s="2"/>
      <c r="EE717" s="2"/>
      <c r="EF717" s="2"/>
      <c r="EG717" s="2"/>
      <c r="EH717" s="2"/>
      <c r="EI717" s="2"/>
      <c r="EJ717" s="2"/>
      <c r="EK717" s="2"/>
      <c r="EL717" s="2"/>
      <c r="EM717" s="2"/>
      <c r="EN717" s="2"/>
      <c r="EO717" s="2"/>
      <c r="EP717" s="2"/>
      <c r="EQ717" s="2"/>
      <c r="ER717" s="2"/>
      <c r="ES717" s="2"/>
      <c r="ET717" s="2"/>
      <c r="EU717" s="2"/>
      <c r="EV717" s="2"/>
      <c r="EW717" s="2"/>
      <c r="EX717" s="2"/>
      <c r="EY717" s="2"/>
      <c r="EZ717" s="2"/>
      <c r="FA717" s="2"/>
      <c r="FB717" s="2"/>
      <c r="FC717" s="2"/>
      <c r="FD717" s="2"/>
      <c r="FE717" s="2"/>
      <c r="FF717" s="2"/>
      <c r="FG717" s="2"/>
      <c r="FH717" s="2"/>
      <c r="FI717" s="2"/>
      <c r="FJ717" s="2"/>
      <c r="FK717" s="2"/>
      <c r="FL717" s="2"/>
      <c r="FM717" s="2"/>
      <c r="FN717" s="2"/>
      <c r="FO717" s="2"/>
      <c r="FP717" s="2"/>
      <c r="FQ717" s="2"/>
      <c r="FR717" s="2"/>
      <c r="FS717" s="2"/>
      <c r="FT717" s="2"/>
      <c r="FU717" s="2"/>
      <c r="FV717" s="2"/>
      <c r="FW717" s="2"/>
      <c r="FX717" s="2"/>
      <c r="FY717" s="2"/>
      <c r="FZ717" s="2"/>
      <c r="GA717" s="2"/>
      <c r="GB717" s="2"/>
      <c r="GC717" s="2"/>
      <c r="GD717" s="2"/>
      <c r="GE717" s="2"/>
      <c r="GF717" s="2"/>
      <c r="GG717" s="2"/>
      <c r="GH717" s="2"/>
      <c r="GI717" s="2"/>
      <c r="GJ717" s="2"/>
      <c r="GK717" s="2"/>
      <c r="GL717" s="2"/>
      <c r="GM717" s="2"/>
      <c r="GN717" s="2"/>
      <c r="GO717" s="2"/>
      <c r="GP717" s="2"/>
      <c r="GQ717" s="2"/>
      <c r="GR717" s="2"/>
      <c r="GS717" s="2"/>
      <c r="GT717" s="2"/>
      <c r="GU717" s="2"/>
      <c r="GV717" s="2"/>
      <c r="GW717" s="2"/>
      <c r="GX717" s="2"/>
      <c r="GY717" s="2"/>
      <c r="GZ717" s="2"/>
      <c r="HA717" s="2"/>
      <c r="HB717" s="2"/>
      <c r="HC717" s="2"/>
      <c r="HD717" s="2"/>
      <c r="HE717" s="2"/>
      <c r="HF717" s="2"/>
      <c r="HG717" s="2"/>
      <c r="HH717" s="2"/>
      <c r="HI717" s="2"/>
      <c r="HJ717" s="2"/>
      <c r="HK717" s="2"/>
      <c r="HL717" s="2"/>
      <c r="HM717" s="2"/>
      <c r="HN717" s="2"/>
      <c r="HO717" s="2"/>
      <c r="HP717" s="2"/>
      <c r="HQ717" s="2"/>
      <c r="HR717" s="2"/>
      <c r="HS717" s="2"/>
      <c r="HT717" s="2"/>
      <c r="HU717" s="2"/>
      <c r="HV717" s="2"/>
      <c r="HW717" s="2"/>
      <c r="HX717" s="2"/>
      <c r="HY717" s="2"/>
      <c r="HZ717" s="2"/>
      <c r="IA717" s="2"/>
      <c r="IB717" s="2"/>
      <c r="IC717" s="2"/>
      <c r="ID717" s="2"/>
      <c r="IE717" s="2"/>
      <c r="IF717" s="2"/>
      <c r="IG717" s="2"/>
      <c r="IH717" s="2"/>
      <c r="II717" s="2"/>
      <c r="IJ717" s="2"/>
      <c r="IK717" s="2"/>
      <c r="IL717" s="2"/>
      <c r="IM717" s="2"/>
      <c r="IN717" s="2"/>
      <c r="IO717" s="2"/>
      <c r="IP717" s="2"/>
      <c r="IQ717" s="2"/>
      <c r="IR717" s="2"/>
      <c r="IS717" s="2"/>
      <c r="IT717" s="2"/>
      <c r="IU717" s="2"/>
      <c r="IV717" s="2"/>
    </row>
    <row r="718" spans="1:256" ht="45" customHeight="1" thickBot="1" x14ac:dyDescent="0.55000000000000004">
      <c r="B718" s="29"/>
      <c r="C718" s="56"/>
      <c r="D718" s="182"/>
      <c r="E718" s="57" t="s">
        <v>19</v>
      </c>
      <c r="F718" s="143" t="s">
        <v>842</v>
      </c>
      <c r="G718" s="357"/>
      <c r="H718" s="85"/>
      <c r="I718" s="85">
        <v>200</v>
      </c>
      <c r="J718" s="85">
        <v>200</v>
      </c>
      <c r="K718" s="85"/>
      <c r="L718" s="85"/>
      <c r="M718" s="85"/>
      <c r="N718" s="85"/>
      <c r="O718" s="85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  <c r="AW718" s="2"/>
      <c r="AX718" s="2"/>
      <c r="AY718" s="2"/>
      <c r="AZ718" s="2"/>
      <c r="BA718" s="2"/>
      <c r="BB718" s="2"/>
      <c r="BC718" s="2"/>
      <c r="BD718" s="2"/>
      <c r="BE718" s="2"/>
      <c r="BF718" s="2"/>
      <c r="BG718" s="2"/>
      <c r="BH718" s="2"/>
      <c r="BI718" s="2"/>
      <c r="BJ718" s="2"/>
      <c r="BK718" s="2"/>
      <c r="BL718" s="2"/>
      <c r="BM718" s="2"/>
      <c r="BN718" s="2"/>
      <c r="BO718" s="2"/>
      <c r="BP718" s="2"/>
      <c r="BQ718" s="2"/>
      <c r="BR718" s="2"/>
      <c r="BS718" s="2"/>
      <c r="BT718" s="2"/>
      <c r="BU718" s="2"/>
      <c r="BV718" s="2"/>
      <c r="BW718" s="2"/>
      <c r="BX718" s="2"/>
      <c r="BY718" s="2"/>
      <c r="BZ718" s="2"/>
      <c r="CA718" s="2"/>
      <c r="CB718" s="2"/>
      <c r="CC718" s="2"/>
      <c r="CD718" s="2"/>
      <c r="CE718" s="2"/>
      <c r="CF718" s="2"/>
      <c r="CG718" s="2"/>
      <c r="CH718" s="2"/>
      <c r="CI718" s="2"/>
      <c r="CJ718" s="2"/>
      <c r="CK718" s="2"/>
      <c r="CL718" s="2"/>
      <c r="CM718" s="2"/>
      <c r="CN718" s="2"/>
      <c r="CO718" s="2"/>
      <c r="CP718" s="2"/>
      <c r="CQ718" s="2"/>
      <c r="CR718" s="2"/>
      <c r="CS718" s="2"/>
      <c r="CT718" s="2"/>
      <c r="CU718" s="2"/>
      <c r="CV718" s="2"/>
      <c r="CW718" s="2"/>
      <c r="CX718" s="2"/>
      <c r="CY718" s="2"/>
      <c r="CZ718" s="2"/>
      <c r="DA718" s="2"/>
      <c r="DB718" s="2"/>
      <c r="DC718" s="2"/>
      <c r="DD718" s="2"/>
      <c r="DE718" s="2"/>
      <c r="DF718" s="2"/>
      <c r="DG718" s="2"/>
      <c r="DH718" s="2"/>
      <c r="DI718" s="2"/>
      <c r="DJ718" s="2"/>
      <c r="DK718" s="2"/>
      <c r="DL718" s="2"/>
      <c r="DM718" s="2"/>
      <c r="DN718" s="2"/>
      <c r="DO718" s="2"/>
      <c r="DP718" s="2"/>
      <c r="DQ718" s="2"/>
      <c r="DR718" s="2"/>
      <c r="DS718" s="2"/>
      <c r="DT718" s="2"/>
      <c r="DU718" s="2"/>
      <c r="DV718" s="2"/>
      <c r="DW718" s="2"/>
      <c r="DX718" s="2"/>
      <c r="DY718" s="2"/>
      <c r="DZ718" s="2"/>
      <c r="EA718" s="2"/>
      <c r="EB718" s="2"/>
      <c r="EC718" s="2"/>
      <c r="ED718" s="2"/>
      <c r="EE718" s="2"/>
      <c r="EF718" s="2"/>
      <c r="EG718" s="2"/>
      <c r="EH718" s="2"/>
      <c r="EI718" s="2"/>
      <c r="EJ718" s="2"/>
      <c r="EK718" s="2"/>
      <c r="EL718" s="2"/>
      <c r="EM718" s="2"/>
      <c r="EN718" s="2"/>
      <c r="EO718" s="2"/>
      <c r="EP718" s="2"/>
      <c r="EQ718" s="2"/>
      <c r="ER718" s="2"/>
      <c r="ES718" s="2"/>
      <c r="ET718" s="2"/>
      <c r="EU718" s="2"/>
      <c r="EV718" s="2"/>
      <c r="EW718" s="2"/>
      <c r="EX718" s="2"/>
      <c r="EY718" s="2"/>
      <c r="EZ718" s="2"/>
      <c r="FA718" s="2"/>
      <c r="FB718" s="2"/>
      <c r="FC718" s="2"/>
      <c r="FD718" s="2"/>
      <c r="FE718" s="2"/>
      <c r="FF718" s="2"/>
      <c r="FG718" s="2"/>
      <c r="FH718" s="2"/>
      <c r="FI718" s="2"/>
      <c r="FJ718" s="2"/>
      <c r="FK718" s="2"/>
      <c r="FL718" s="2"/>
      <c r="FM718" s="2"/>
      <c r="FN718" s="2"/>
      <c r="FO718" s="2"/>
      <c r="FP718" s="2"/>
      <c r="FQ718" s="2"/>
      <c r="FR718" s="2"/>
      <c r="FS718" s="2"/>
      <c r="FT718" s="2"/>
      <c r="FU718" s="2"/>
      <c r="FV718" s="2"/>
      <c r="FW718" s="2"/>
      <c r="FX718" s="2"/>
      <c r="FY718" s="2"/>
      <c r="FZ718" s="2"/>
      <c r="GA718" s="2"/>
      <c r="GB718" s="2"/>
      <c r="GC718" s="2"/>
      <c r="GD718" s="2"/>
      <c r="GE718" s="2"/>
      <c r="GF718" s="2"/>
      <c r="GG718" s="2"/>
      <c r="GH718" s="2"/>
      <c r="GI718" s="2"/>
      <c r="GJ718" s="2"/>
      <c r="GK718" s="2"/>
      <c r="GL718" s="2"/>
      <c r="GM718" s="2"/>
      <c r="GN718" s="2"/>
      <c r="GO718" s="2"/>
      <c r="GP718" s="2"/>
      <c r="GQ718" s="2"/>
      <c r="GR718" s="2"/>
      <c r="GS718" s="2"/>
      <c r="GT718" s="2"/>
      <c r="GU718" s="2"/>
      <c r="GV718" s="2"/>
      <c r="GW718" s="2"/>
      <c r="GX718" s="2"/>
      <c r="GY718" s="2"/>
      <c r="GZ718" s="2"/>
      <c r="HA718" s="2"/>
      <c r="HB718" s="2"/>
      <c r="HC718" s="2"/>
      <c r="HD718" s="2"/>
      <c r="HE718" s="2"/>
      <c r="HF718" s="2"/>
      <c r="HG718" s="2"/>
      <c r="HH718" s="2"/>
      <c r="HI718" s="2"/>
      <c r="HJ718" s="2"/>
      <c r="HK718" s="2"/>
      <c r="HL718" s="2"/>
      <c r="HM718" s="2"/>
      <c r="HN718" s="2"/>
      <c r="HO718" s="2"/>
      <c r="HP718" s="2"/>
      <c r="HQ718" s="2"/>
      <c r="HR718" s="2"/>
      <c r="HS718" s="2"/>
      <c r="HT718" s="2"/>
      <c r="HU718" s="2"/>
      <c r="HV718" s="2"/>
      <c r="HW718" s="2"/>
      <c r="HX718" s="2"/>
      <c r="HY718" s="2"/>
      <c r="HZ718" s="2"/>
      <c r="IA718" s="2"/>
      <c r="IB718" s="2"/>
      <c r="IC718" s="2"/>
      <c r="ID718" s="2"/>
      <c r="IE718" s="2"/>
      <c r="IF718" s="2"/>
      <c r="IG718" s="2"/>
      <c r="IH718" s="2"/>
      <c r="II718" s="2"/>
      <c r="IJ718" s="2"/>
      <c r="IK718" s="2"/>
      <c r="IL718" s="2"/>
      <c r="IM718" s="2"/>
      <c r="IN718" s="2"/>
      <c r="IO718" s="2"/>
      <c r="IP718" s="2"/>
      <c r="IQ718" s="2"/>
      <c r="IR718" s="2"/>
      <c r="IS718" s="2"/>
      <c r="IT718" s="2"/>
      <c r="IU718" s="2"/>
      <c r="IV718" s="2"/>
    </row>
    <row r="719" spans="1:256" ht="45" customHeight="1" thickTop="1" thickBot="1" x14ac:dyDescent="0.55000000000000004">
      <c r="B719" s="29"/>
      <c r="C719" s="157" t="s">
        <v>826</v>
      </c>
      <c r="D719" s="187" t="s">
        <v>843</v>
      </c>
      <c r="E719" s="159"/>
      <c r="F719" s="160"/>
      <c r="G719" s="446"/>
      <c r="H719" s="38"/>
      <c r="I719" s="38">
        <f>I720</f>
        <v>200</v>
      </c>
      <c r="J719" s="38">
        <f>J720</f>
        <v>200</v>
      </c>
      <c r="K719" s="38">
        <f t="shared" ref="K719:M719" si="67">K720</f>
        <v>0</v>
      </c>
      <c r="L719" s="38">
        <f t="shared" si="67"/>
        <v>0</v>
      </c>
      <c r="M719" s="38">
        <f t="shared" si="67"/>
        <v>0</v>
      </c>
      <c r="N719" s="38"/>
      <c r="O719" s="38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  <c r="AW719" s="2"/>
      <c r="AX719" s="2"/>
      <c r="AY719" s="2"/>
      <c r="AZ719" s="2"/>
      <c r="BA719" s="2"/>
      <c r="BB719" s="2"/>
      <c r="BC719" s="2"/>
      <c r="BD719" s="2"/>
      <c r="BE719" s="2"/>
      <c r="BF719" s="2"/>
      <c r="BG719" s="2"/>
      <c r="BH719" s="2"/>
      <c r="BI719" s="2"/>
      <c r="BJ719" s="2"/>
      <c r="BK719" s="2"/>
      <c r="BL719" s="2"/>
      <c r="BM719" s="2"/>
      <c r="BN719" s="2"/>
      <c r="BO719" s="2"/>
      <c r="BP719" s="2"/>
      <c r="BQ719" s="2"/>
      <c r="BR719" s="2"/>
      <c r="BS719" s="2"/>
      <c r="BT719" s="2"/>
      <c r="BU719" s="2"/>
      <c r="BV719" s="2"/>
      <c r="BW719" s="2"/>
      <c r="BX719" s="2"/>
      <c r="BY719" s="2"/>
      <c r="BZ719" s="2"/>
      <c r="CA719" s="2"/>
      <c r="CB719" s="2"/>
      <c r="CC719" s="2"/>
      <c r="CD719" s="2"/>
      <c r="CE719" s="2"/>
      <c r="CF719" s="2"/>
      <c r="CG719" s="2"/>
      <c r="CH719" s="2"/>
      <c r="CI719" s="2"/>
      <c r="CJ719" s="2"/>
      <c r="CK719" s="2"/>
      <c r="CL719" s="2"/>
      <c r="CM719" s="2"/>
      <c r="CN719" s="2"/>
      <c r="CO719" s="2"/>
      <c r="CP719" s="2"/>
      <c r="CQ719" s="2"/>
      <c r="CR719" s="2"/>
      <c r="CS719" s="2"/>
      <c r="CT719" s="2"/>
      <c r="CU719" s="2"/>
      <c r="CV719" s="2"/>
      <c r="CW719" s="2"/>
      <c r="CX719" s="2"/>
      <c r="CY719" s="2"/>
      <c r="CZ719" s="2"/>
      <c r="DA719" s="2"/>
      <c r="DB719" s="2"/>
      <c r="DC719" s="2"/>
      <c r="DD719" s="2"/>
      <c r="DE719" s="2"/>
      <c r="DF719" s="2"/>
      <c r="DG719" s="2"/>
      <c r="DH719" s="2"/>
      <c r="DI719" s="2"/>
      <c r="DJ719" s="2"/>
      <c r="DK719" s="2"/>
      <c r="DL719" s="2"/>
      <c r="DM719" s="2"/>
      <c r="DN719" s="2"/>
      <c r="DO719" s="2"/>
      <c r="DP719" s="2"/>
      <c r="DQ719" s="2"/>
      <c r="DR719" s="2"/>
      <c r="DS719" s="2"/>
      <c r="DT719" s="2"/>
      <c r="DU719" s="2"/>
      <c r="DV719" s="2"/>
      <c r="DW719" s="2"/>
      <c r="DX719" s="2"/>
      <c r="DY719" s="2"/>
      <c r="DZ719" s="2"/>
      <c r="EA719" s="2"/>
      <c r="EB719" s="2"/>
      <c r="EC719" s="2"/>
      <c r="ED719" s="2"/>
      <c r="EE719" s="2"/>
      <c r="EF719" s="2"/>
      <c r="EG719" s="2"/>
      <c r="EH719" s="2"/>
      <c r="EI719" s="2"/>
      <c r="EJ719" s="2"/>
      <c r="EK719" s="2"/>
      <c r="EL719" s="2"/>
      <c r="EM719" s="2"/>
      <c r="EN719" s="2"/>
      <c r="EO719" s="2"/>
      <c r="EP719" s="2"/>
      <c r="EQ719" s="2"/>
      <c r="ER719" s="2"/>
      <c r="ES719" s="2"/>
      <c r="ET719" s="2"/>
      <c r="EU719" s="2"/>
      <c r="EV719" s="2"/>
      <c r="EW719" s="2"/>
      <c r="EX719" s="2"/>
      <c r="EY719" s="2"/>
      <c r="EZ719" s="2"/>
      <c r="FA719" s="2"/>
      <c r="FB719" s="2"/>
      <c r="FC719" s="2"/>
      <c r="FD719" s="2"/>
      <c r="FE719" s="2"/>
      <c r="FF719" s="2"/>
      <c r="FG719" s="2"/>
      <c r="FH719" s="2"/>
      <c r="FI719" s="2"/>
      <c r="FJ719" s="2"/>
      <c r="FK719" s="2"/>
      <c r="FL719" s="2"/>
      <c r="FM719" s="2"/>
      <c r="FN719" s="2"/>
      <c r="FO719" s="2"/>
      <c r="FP719" s="2"/>
      <c r="FQ719" s="2"/>
      <c r="FR719" s="2"/>
      <c r="FS719" s="2"/>
      <c r="FT719" s="2"/>
      <c r="FU719" s="2"/>
      <c r="FV719" s="2"/>
      <c r="FW719" s="2"/>
      <c r="FX719" s="2"/>
      <c r="FY719" s="2"/>
      <c r="FZ719" s="2"/>
      <c r="GA719" s="2"/>
      <c r="GB719" s="2"/>
      <c r="GC719" s="2"/>
      <c r="GD719" s="2"/>
      <c r="GE719" s="2"/>
      <c r="GF719" s="2"/>
      <c r="GG719" s="2"/>
      <c r="GH719" s="2"/>
      <c r="GI719" s="2"/>
      <c r="GJ719" s="2"/>
      <c r="GK719" s="2"/>
      <c r="GL719" s="2"/>
      <c r="GM719" s="2"/>
      <c r="GN719" s="2"/>
      <c r="GO719" s="2"/>
      <c r="GP719" s="2"/>
      <c r="GQ719" s="2"/>
      <c r="GR719" s="2"/>
      <c r="GS719" s="2"/>
      <c r="GT719" s="2"/>
      <c r="GU719" s="2"/>
      <c r="GV719" s="2"/>
      <c r="GW719" s="2"/>
      <c r="GX719" s="2"/>
      <c r="GY719" s="2"/>
      <c r="GZ719" s="2"/>
      <c r="HA719" s="2"/>
      <c r="HB719" s="2"/>
      <c r="HC719" s="2"/>
      <c r="HD719" s="2"/>
      <c r="HE719" s="2"/>
      <c r="HF719" s="2"/>
      <c r="HG719" s="2"/>
      <c r="HH719" s="2"/>
      <c r="HI719" s="2"/>
      <c r="HJ719" s="2"/>
      <c r="HK719" s="2"/>
      <c r="HL719" s="2"/>
      <c r="HM719" s="2"/>
      <c r="HN719" s="2"/>
      <c r="HO719" s="2"/>
      <c r="HP719" s="2"/>
      <c r="HQ719" s="2"/>
      <c r="HR719" s="2"/>
      <c r="HS719" s="2"/>
      <c r="HT719" s="2"/>
      <c r="HU719" s="2"/>
      <c r="HV719" s="2"/>
      <c r="HW719" s="2"/>
      <c r="HX719" s="2"/>
      <c r="HY719" s="2"/>
      <c r="HZ719" s="2"/>
      <c r="IA719" s="2"/>
      <c r="IB719" s="2"/>
      <c r="IC719" s="2"/>
      <c r="ID719" s="2"/>
      <c r="IE719" s="2"/>
      <c r="IF719" s="2"/>
      <c r="IG719" s="2"/>
      <c r="IH719" s="2"/>
      <c r="II719" s="2"/>
      <c r="IJ719" s="2"/>
      <c r="IK719" s="2"/>
      <c r="IL719" s="2"/>
      <c r="IM719" s="2"/>
      <c r="IN719" s="2"/>
      <c r="IO719" s="2"/>
      <c r="IP719" s="2"/>
      <c r="IQ719" s="2"/>
      <c r="IR719" s="2"/>
      <c r="IS719" s="2"/>
      <c r="IT719" s="2"/>
      <c r="IU719" s="2"/>
      <c r="IV719" s="2"/>
    </row>
    <row r="720" spans="1:256" ht="45" customHeight="1" thickTop="1" thickBot="1" x14ac:dyDescent="0.55000000000000004">
      <c r="B720" s="29"/>
      <c r="C720" s="132" t="s">
        <v>844</v>
      </c>
      <c r="D720" s="126" t="s">
        <v>843</v>
      </c>
      <c r="E720" s="127"/>
      <c r="F720" s="214" t="s">
        <v>845</v>
      </c>
      <c r="G720" s="364"/>
      <c r="H720" s="102"/>
      <c r="I720" s="102">
        <v>200</v>
      </c>
      <c r="J720" s="102">
        <v>200</v>
      </c>
      <c r="K720" s="102"/>
      <c r="L720" s="102"/>
      <c r="M720" s="102"/>
      <c r="N720" s="102"/>
      <c r="O720" s="10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  <c r="AW720" s="2"/>
      <c r="AX720" s="2"/>
      <c r="AY720" s="2"/>
      <c r="AZ720" s="2"/>
      <c r="BA720" s="2"/>
      <c r="BB720" s="2"/>
      <c r="BC720" s="2"/>
      <c r="BD720" s="2"/>
      <c r="BE720" s="2"/>
      <c r="BF720" s="2"/>
      <c r="BG720" s="2"/>
      <c r="BH720" s="2"/>
      <c r="BI720" s="2"/>
      <c r="BJ720" s="2"/>
      <c r="BK720" s="2"/>
      <c r="BL720" s="2"/>
      <c r="BM720" s="2"/>
      <c r="BN720" s="2"/>
      <c r="BO720" s="2"/>
      <c r="BP720" s="2"/>
      <c r="BQ720" s="2"/>
      <c r="BR720" s="2"/>
      <c r="BS720" s="2"/>
      <c r="BT720" s="2"/>
      <c r="BU720" s="2"/>
      <c r="BV720" s="2"/>
      <c r="BW720" s="2"/>
      <c r="BX720" s="2"/>
      <c r="BY720" s="2"/>
      <c r="BZ720" s="2"/>
      <c r="CA720" s="2"/>
      <c r="CB720" s="2"/>
      <c r="CC720" s="2"/>
      <c r="CD720" s="2"/>
      <c r="CE720" s="2"/>
      <c r="CF720" s="2"/>
      <c r="CG720" s="2"/>
      <c r="CH720" s="2"/>
      <c r="CI720" s="2"/>
      <c r="CJ720" s="2"/>
      <c r="CK720" s="2"/>
      <c r="CL720" s="2"/>
      <c r="CM720" s="2"/>
      <c r="CN720" s="2"/>
      <c r="CO720" s="2"/>
      <c r="CP720" s="2"/>
      <c r="CQ720" s="2"/>
      <c r="CR720" s="2"/>
      <c r="CS720" s="2"/>
      <c r="CT720" s="2"/>
      <c r="CU720" s="2"/>
      <c r="CV720" s="2"/>
      <c r="CW720" s="2"/>
      <c r="CX720" s="2"/>
      <c r="CY720" s="2"/>
      <c r="CZ720" s="2"/>
      <c r="DA720" s="2"/>
      <c r="DB720" s="2"/>
      <c r="DC720" s="2"/>
      <c r="DD720" s="2"/>
      <c r="DE720" s="2"/>
      <c r="DF720" s="2"/>
      <c r="DG720" s="2"/>
      <c r="DH720" s="2"/>
      <c r="DI720" s="2"/>
      <c r="DJ720" s="2"/>
      <c r="DK720" s="2"/>
      <c r="DL720" s="2"/>
      <c r="DM720" s="2"/>
      <c r="DN720" s="2"/>
      <c r="DO720" s="2"/>
      <c r="DP720" s="2"/>
      <c r="DQ720" s="2"/>
      <c r="DR720" s="2"/>
      <c r="DS720" s="2"/>
      <c r="DT720" s="2"/>
      <c r="DU720" s="2"/>
      <c r="DV720" s="2"/>
      <c r="DW720" s="2"/>
      <c r="DX720" s="2"/>
      <c r="DY720" s="2"/>
      <c r="DZ720" s="2"/>
      <c r="EA720" s="2"/>
      <c r="EB720" s="2"/>
      <c r="EC720" s="2"/>
      <c r="ED720" s="2"/>
      <c r="EE720" s="2"/>
      <c r="EF720" s="2"/>
      <c r="EG720" s="2"/>
      <c r="EH720" s="2"/>
      <c r="EI720" s="2"/>
      <c r="EJ720" s="2"/>
      <c r="EK720" s="2"/>
      <c r="EL720" s="2"/>
      <c r="EM720" s="2"/>
      <c r="EN720" s="2"/>
      <c r="EO720" s="2"/>
      <c r="EP720" s="2"/>
      <c r="EQ720" s="2"/>
      <c r="ER720" s="2"/>
      <c r="ES720" s="2"/>
      <c r="ET720" s="2"/>
      <c r="EU720" s="2"/>
      <c r="EV720" s="2"/>
      <c r="EW720" s="2"/>
      <c r="EX720" s="2"/>
      <c r="EY720" s="2"/>
      <c r="EZ720" s="2"/>
      <c r="FA720" s="2"/>
      <c r="FB720" s="2"/>
      <c r="FC720" s="2"/>
      <c r="FD720" s="2"/>
      <c r="FE720" s="2"/>
      <c r="FF720" s="2"/>
      <c r="FG720" s="2"/>
      <c r="FH720" s="2"/>
      <c r="FI720" s="2"/>
      <c r="FJ720" s="2"/>
      <c r="FK720" s="2"/>
      <c r="FL720" s="2"/>
      <c r="FM720" s="2"/>
      <c r="FN720" s="2"/>
      <c r="FO720" s="2"/>
      <c r="FP720" s="2"/>
      <c r="FQ720" s="2"/>
      <c r="FR720" s="2"/>
      <c r="FS720" s="2"/>
      <c r="FT720" s="2"/>
      <c r="FU720" s="2"/>
      <c r="FV720" s="2"/>
      <c r="FW720" s="2"/>
      <c r="FX720" s="2"/>
      <c r="FY720" s="2"/>
      <c r="FZ720" s="2"/>
      <c r="GA720" s="2"/>
      <c r="GB720" s="2"/>
      <c r="GC720" s="2"/>
      <c r="GD720" s="2"/>
      <c r="GE720" s="2"/>
      <c r="GF720" s="2"/>
      <c r="GG720" s="2"/>
      <c r="GH720" s="2"/>
      <c r="GI720" s="2"/>
      <c r="GJ720" s="2"/>
      <c r="GK720" s="2"/>
      <c r="GL720" s="2"/>
      <c r="GM720" s="2"/>
      <c r="GN720" s="2"/>
      <c r="GO720" s="2"/>
      <c r="GP720" s="2"/>
      <c r="GQ720" s="2"/>
      <c r="GR720" s="2"/>
      <c r="GS720" s="2"/>
      <c r="GT720" s="2"/>
      <c r="GU720" s="2"/>
      <c r="GV720" s="2"/>
      <c r="GW720" s="2"/>
      <c r="GX720" s="2"/>
      <c r="GY720" s="2"/>
      <c r="GZ720" s="2"/>
      <c r="HA720" s="2"/>
      <c r="HB720" s="2"/>
      <c r="HC720" s="2"/>
      <c r="HD720" s="2"/>
      <c r="HE720" s="2"/>
      <c r="HF720" s="2"/>
      <c r="HG720" s="2"/>
      <c r="HH720" s="2"/>
      <c r="HI720" s="2"/>
      <c r="HJ720" s="2"/>
      <c r="HK720" s="2"/>
      <c r="HL720" s="2"/>
      <c r="HM720" s="2"/>
      <c r="HN720" s="2"/>
      <c r="HO720" s="2"/>
      <c r="HP720" s="2"/>
      <c r="HQ720" s="2"/>
      <c r="HR720" s="2"/>
      <c r="HS720" s="2"/>
      <c r="HT720" s="2"/>
      <c r="HU720" s="2"/>
      <c r="HV720" s="2"/>
      <c r="HW720" s="2"/>
      <c r="HX720" s="2"/>
      <c r="HY720" s="2"/>
      <c r="HZ720" s="2"/>
      <c r="IA720" s="2"/>
      <c r="IB720" s="2"/>
      <c r="IC720" s="2"/>
      <c r="ID720" s="2"/>
      <c r="IE720" s="2"/>
      <c r="IF720" s="2"/>
      <c r="IG720" s="2"/>
      <c r="IH720" s="2"/>
      <c r="II720" s="2"/>
      <c r="IJ720" s="2"/>
      <c r="IK720" s="2"/>
      <c r="IL720" s="2"/>
      <c r="IM720" s="2"/>
      <c r="IN720" s="2"/>
      <c r="IO720" s="2"/>
      <c r="IP720" s="2"/>
      <c r="IQ720" s="2"/>
      <c r="IR720" s="2"/>
      <c r="IS720" s="2"/>
      <c r="IT720" s="2"/>
      <c r="IU720" s="2"/>
      <c r="IV720" s="2"/>
    </row>
    <row r="721" spans="2:256" ht="45" customHeight="1" thickTop="1" thickBot="1" x14ac:dyDescent="0.55000000000000004">
      <c r="B721" s="29"/>
      <c r="C721" s="157" t="s">
        <v>846</v>
      </c>
      <c r="D721" s="158" t="s">
        <v>847</v>
      </c>
      <c r="E721" s="159"/>
      <c r="F721" s="158"/>
      <c r="G721" s="160"/>
      <c r="H721" s="160"/>
      <c r="I721" s="160">
        <f>SUM(I722,I726)</f>
        <v>240</v>
      </c>
      <c r="J721" s="160">
        <f>SUM(J722,J726)</f>
        <v>240</v>
      </c>
      <c r="K721" s="160">
        <f t="shared" ref="K721:M721" si="68">SUM(K722,K726)</f>
        <v>0</v>
      </c>
      <c r="L721" s="160">
        <f t="shared" si="68"/>
        <v>0</v>
      </c>
      <c r="M721" s="160">
        <f t="shared" si="68"/>
        <v>0</v>
      </c>
      <c r="N721" s="160"/>
      <c r="O721" s="160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  <c r="AW721" s="2"/>
      <c r="AX721" s="2"/>
      <c r="AY721" s="2"/>
      <c r="AZ721" s="2"/>
      <c r="BA721" s="2"/>
      <c r="BB721" s="2"/>
      <c r="BC721" s="2"/>
      <c r="BD721" s="2"/>
      <c r="BE721" s="2"/>
      <c r="BF721" s="2"/>
      <c r="BG721" s="2"/>
      <c r="BH721" s="2"/>
      <c r="BI721" s="2"/>
      <c r="BJ721" s="2"/>
      <c r="BK721" s="2"/>
      <c r="BL721" s="2"/>
      <c r="BM721" s="2"/>
      <c r="BN721" s="2"/>
      <c r="BO721" s="2"/>
      <c r="BP721" s="2"/>
      <c r="BQ721" s="2"/>
      <c r="BR721" s="2"/>
      <c r="BS721" s="2"/>
      <c r="BT721" s="2"/>
      <c r="BU721" s="2"/>
      <c r="BV721" s="2"/>
      <c r="BW721" s="2"/>
      <c r="BX721" s="2"/>
      <c r="BY721" s="2"/>
      <c r="BZ721" s="2"/>
      <c r="CA721" s="2"/>
      <c r="CB721" s="2"/>
      <c r="CC721" s="2"/>
      <c r="CD721" s="2"/>
      <c r="CE721" s="2"/>
      <c r="CF721" s="2"/>
      <c r="CG721" s="2"/>
      <c r="CH721" s="2"/>
      <c r="CI721" s="2"/>
      <c r="CJ721" s="2"/>
      <c r="CK721" s="2"/>
      <c r="CL721" s="2"/>
      <c r="CM721" s="2"/>
      <c r="CN721" s="2"/>
      <c r="CO721" s="2"/>
      <c r="CP721" s="2"/>
      <c r="CQ721" s="2"/>
      <c r="CR721" s="2"/>
      <c r="CS721" s="2"/>
      <c r="CT721" s="2"/>
      <c r="CU721" s="2"/>
      <c r="CV721" s="2"/>
      <c r="CW721" s="2"/>
      <c r="CX721" s="2"/>
      <c r="CY721" s="2"/>
      <c r="CZ721" s="2"/>
      <c r="DA721" s="2"/>
      <c r="DB721" s="2"/>
      <c r="DC721" s="2"/>
      <c r="DD721" s="2"/>
      <c r="DE721" s="2"/>
      <c r="DF721" s="2"/>
      <c r="DG721" s="2"/>
      <c r="DH721" s="2"/>
      <c r="DI721" s="2"/>
      <c r="DJ721" s="2"/>
      <c r="DK721" s="2"/>
      <c r="DL721" s="2"/>
      <c r="DM721" s="2"/>
      <c r="DN721" s="2"/>
      <c r="DO721" s="2"/>
      <c r="DP721" s="2"/>
      <c r="DQ721" s="2"/>
      <c r="DR721" s="2"/>
      <c r="DS721" s="2"/>
      <c r="DT721" s="2"/>
      <c r="DU721" s="2"/>
      <c r="DV721" s="2"/>
      <c r="DW721" s="2"/>
      <c r="DX721" s="2"/>
      <c r="DY721" s="2"/>
      <c r="DZ721" s="2"/>
      <c r="EA721" s="2"/>
      <c r="EB721" s="2"/>
      <c r="EC721" s="2"/>
      <c r="ED721" s="2"/>
      <c r="EE721" s="2"/>
      <c r="EF721" s="2"/>
      <c r="EG721" s="2"/>
      <c r="EH721" s="2"/>
      <c r="EI721" s="2"/>
      <c r="EJ721" s="2"/>
      <c r="EK721" s="2"/>
      <c r="EL721" s="2"/>
      <c r="EM721" s="2"/>
      <c r="EN721" s="2"/>
      <c r="EO721" s="2"/>
      <c r="EP721" s="2"/>
      <c r="EQ721" s="2"/>
      <c r="ER721" s="2"/>
      <c r="ES721" s="2"/>
      <c r="ET721" s="2"/>
      <c r="EU721" s="2"/>
      <c r="EV721" s="2"/>
      <c r="EW721" s="2"/>
      <c r="EX721" s="2"/>
      <c r="EY721" s="2"/>
      <c r="EZ721" s="2"/>
      <c r="FA721" s="2"/>
      <c r="FB721" s="2"/>
      <c r="FC721" s="2"/>
      <c r="FD721" s="2"/>
      <c r="FE721" s="2"/>
      <c r="FF721" s="2"/>
      <c r="FG721" s="2"/>
      <c r="FH721" s="2"/>
      <c r="FI721" s="2"/>
      <c r="FJ721" s="2"/>
      <c r="FK721" s="2"/>
      <c r="FL721" s="2"/>
      <c r="FM721" s="2"/>
      <c r="FN721" s="2"/>
      <c r="FO721" s="2"/>
      <c r="FP721" s="2"/>
      <c r="FQ721" s="2"/>
      <c r="FR721" s="2"/>
      <c r="FS721" s="2"/>
      <c r="FT721" s="2"/>
      <c r="FU721" s="2"/>
      <c r="FV721" s="2"/>
      <c r="FW721" s="2"/>
      <c r="FX721" s="2"/>
      <c r="FY721" s="2"/>
      <c r="FZ721" s="2"/>
      <c r="GA721" s="2"/>
      <c r="GB721" s="2"/>
      <c r="GC721" s="2"/>
      <c r="GD721" s="2"/>
      <c r="GE721" s="2"/>
      <c r="GF721" s="2"/>
      <c r="GG721" s="2"/>
      <c r="GH721" s="2"/>
      <c r="GI721" s="2"/>
      <c r="GJ721" s="2"/>
      <c r="GK721" s="2"/>
      <c r="GL721" s="2"/>
      <c r="GM721" s="2"/>
      <c r="GN721" s="2"/>
      <c r="GO721" s="2"/>
      <c r="GP721" s="2"/>
      <c r="GQ721" s="2"/>
      <c r="GR721" s="2"/>
      <c r="GS721" s="2"/>
      <c r="GT721" s="2"/>
      <c r="GU721" s="2"/>
      <c r="GV721" s="2"/>
      <c r="GW721" s="2"/>
      <c r="GX721" s="2"/>
      <c r="GY721" s="2"/>
      <c r="GZ721" s="2"/>
      <c r="HA721" s="2"/>
      <c r="HB721" s="2"/>
      <c r="HC721" s="2"/>
      <c r="HD721" s="2"/>
      <c r="HE721" s="2"/>
      <c r="HF721" s="2"/>
      <c r="HG721" s="2"/>
      <c r="HH721" s="2"/>
      <c r="HI721" s="2"/>
      <c r="HJ721" s="2"/>
      <c r="HK721" s="2"/>
      <c r="HL721" s="2"/>
      <c r="HM721" s="2"/>
      <c r="HN721" s="2"/>
      <c r="HO721" s="2"/>
      <c r="HP721" s="2"/>
      <c r="HQ721" s="2"/>
      <c r="HR721" s="2"/>
      <c r="HS721" s="2"/>
      <c r="HT721" s="2"/>
      <c r="HU721" s="2"/>
      <c r="HV721" s="2"/>
      <c r="HW721" s="2"/>
      <c r="HX721" s="2"/>
      <c r="HY721" s="2"/>
      <c r="HZ721" s="2"/>
      <c r="IA721" s="2"/>
      <c r="IB721" s="2"/>
      <c r="IC721" s="2"/>
      <c r="ID721" s="2"/>
      <c r="IE721" s="2"/>
      <c r="IF721" s="2"/>
      <c r="IG721" s="2"/>
      <c r="IH721" s="2"/>
      <c r="II721" s="2"/>
      <c r="IJ721" s="2"/>
      <c r="IK721" s="2"/>
      <c r="IL721" s="2"/>
      <c r="IM721" s="2"/>
      <c r="IN721" s="2"/>
      <c r="IO721" s="2"/>
      <c r="IP721" s="2"/>
      <c r="IQ721" s="2"/>
      <c r="IR721" s="2"/>
      <c r="IS721" s="2"/>
      <c r="IT721" s="2"/>
      <c r="IU721" s="2"/>
      <c r="IV721" s="2"/>
    </row>
    <row r="722" spans="2:256" ht="45" customHeight="1" thickTop="1" x14ac:dyDescent="0.5">
      <c r="B722" s="29"/>
      <c r="C722" s="112" t="s">
        <v>848</v>
      </c>
      <c r="D722" s="112" t="s">
        <v>849</v>
      </c>
      <c r="E722" s="114"/>
      <c r="G722" s="128"/>
      <c r="H722" s="115"/>
      <c r="I722" s="115">
        <f>I723+I724</f>
        <v>200</v>
      </c>
      <c r="J722" s="115">
        <f>J723+J724</f>
        <v>200</v>
      </c>
      <c r="K722" s="115">
        <f>K723+K724</f>
        <v>0</v>
      </c>
      <c r="L722" s="115"/>
      <c r="M722" s="115"/>
      <c r="N722" s="78"/>
      <c r="O722" s="78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  <c r="AW722" s="2"/>
      <c r="AX722" s="2"/>
      <c r="AY722" s="2"/>
      <c r="AZ722" s="2"/>
      <c r="BA722" s="2"/>
      <c r="BB722" s="2"/>
      <c r="BC722" s="2"/>
      <c r="BD722" s="2"/>
      <c r="BE722" s="2"/>
      <c r="BF722" s="2"/>
      <c r="BG722" s="2"/>
      <c r="BH722" s="2"/>
      <c r="BI722" s="2"/>
      <c r="BJ722" s="2"/>
      <c r="BK722" s="2"/>
      <c r="BL722" s="2"/>
      <c r="BM722" s="2"/>
      <c r="BN722" s="2"/>
      <c r="BO722" s="2"/>
      <c r="BP722" s="2"/>
      <c r="BQ722" s="2"/>
      <c r="BR722" s="2"/>
      <c r="BS722" s="2"/>
      <c r="BT722" s="2"/>
      <c r="BU722" s="2"/>
      <c r="BV722" s="2"/>
      <c r="BW722" s="2"/>
      <c r="BX722" s="2"/>
      <c r="BY722" s="2"/>
      <c r="BZ722" s="2"/>
      <c r="CA722" s="2"/>
      <c r="CB722" s="2"/>
      <c r="CC722" s="2"/>
      <c r="CD722" s="2"/>
      <c r="CE722" s="2"/>
      <c r="CF722" s="2"/>
      <c r="CG722" s="2"/>
      <c r="CH722" s="2"/>
      <c r="CI722" s="2"/>
      <c r="CJ722" s="2"/>
      <c r="CK722" s="2"/>
      <c r="CL722" s="2"/>
      <c r="CM722" s="2"/>
      <c r="CN722" s="2"/>
      <c r="CO722" s="2"/>
      <c r="CP722" s="2"/>
      <c r="CQ722" s="2"/>
      <c r="CR722" s="2"/>
      <c r="CS722" s="2"/>
      <c r="CT722" s="2"/>
      <c r="CU722" s="2"/>
      <c r="CV722" s="2"/>
      <c r="CW722" s="2"/>
      <c r="CX722" s="2"/>
      <c r="CY722" s="2"/>
      <c r="CZ722" s="2"/>
      <c r="DA722" s="2"/>
      <c r="DB722" s="2"/>
      <c r="DC722" s="2"/>
      <c r="DD722" s="2"/>
      <c r="DE722" s="2"/>
      <c r="DF722" s="2"/>
      <c r="DG722" s="2"/>
      <c r="DH722" s="2"/>
      <c r="DI722" s="2"/>
      <c r="DJ722" s="2"/>
      <c r="DK722" s="2"/>
      <c r="DL722" s="2"/>
      <c r="DM722" s="2"/>
      <c r="DN722" s="2"/>
      <c r="DO722" s="2"/>
      <c r="DP722" s="2"/>
      <c r="DQ722" s="2"/>
      <c r="DR722" s="2"/>
      <c r="DS722" s="2"/>
      <c r="DT722" s="2"/>
      <c r="DU722" s="2"/>
      <c r="DV722" s="2"/>
      <c r="DW722" s="2"/>
      <c r="DX722" s="2"/>
      <c r="DY722" s="2"/>
      <c r="DZ722" s="2"/>
      <c r="EA722" s="2"/>
      <c r="EB722" s="2"/>
      <c r="EC722" s="2"/>
      <c r="ED722" s="2"/>
      <c r="EE722" s="2"/>
      <c r="EF722" s="2"/>
      <c r="EG722" s="2"/>
      <c r="EH722" s="2"/>
      <c r="EI722" s="2"/>
      <c r="EJ722" s="2"/>
      <c r="EK722" s="2"/>
      <c r="EL722" s="2"/>
      <c r="EM722" s="2"/>
      <c r="EN722" s="2"/>
      <c r="EO722" s="2"/>
      <c r="EP722" s="2"/>
      <c r="EQ722" s="2"/>
      <c r="ER722" s="2"/>
      <c r="ES722" s="2"/>
      <c r="ET722" s="2"/>
      <c r="EU722" s="2"/>
      <c r="EV722" s="2"/>
      <c r="EW722" s="2"/>
      <c r="EX722" s="2"/>
      <c r="EY722" s="2"/>
      <c r="EZ722" s="2"/>
      <c r="FA722" s="2"/>
      <c r="FB722" s="2"/>
      <c r="FC722" s="2"/>
      <c r="FD722" s="2"/>
      <c r="FE722" s="2"/>
      <c r="FF722" s="2"/>
      <c r="FG722" s="2"/>
      <c r="FH722" s="2"/>
      <c r="FI722" s="2"/>
      <c r="FJ722" s="2"/>
      <c r="FK722" s="2"/>
      <c r="FL722" s="2"/>
      <c r="FM722" s="2"/>
      <c r="FN722" s="2"/>
      <c r="FO722" s="2"/>
      <c r="FP722" s="2"/>
      <c r="FQ722" s="2"/>
      <c r="FR722" s="2"/>
      <c r="FS722" s="2"/>
      <c r="FT722" s="2"/>
      <c r="FU722" s="2"/>
      <c r="FV722" s="2"/>
      <c r="FW722" s="2"/>
      <c r="FX722" s="2"/>
      <c r="FY722" s="2"/>
      <c r="FZ722" s="2"/>
      <c r="GA722" s="2"/>
      <c r="GB722" s="2"/>
      <c r="GC722" s="2"/>
      <c r="GD722" s="2"/>
      <c r="GE722" s="2"/>
      <c r="GF722" s="2"/>
      <c r="GG722" s="2"/>
      <c r="GH722" s="2"/>
      <c r="GI722" s="2"/>
      <c r="GJ722" s="2"/>
      <c r="GK722" s="2"/>
      <c r="GL722" s="2"/>
      <c r="GM722" s="2"/>
      <c r="GN722" s="2"/>
      <c r="GO722" s="2"/>
      <c r="GP722" s="2"/>
      <c r="GQ722" s="2"/>
      <c r="GR722" s="2"/>
      <c r="GS722" s="2"/>
      <c r="GT722" s="2"/>
      <c r="GU722" s="2"/>
      <c r="GV722" s="2"/>
      <c r="GW722" s="2"/>
      <c r="GX722" s="2"/>
      <c r="GY722" s="2"/>
      <c r="GZ722" s="2"/>
      <c r="HA722" s="2"/>
      <c r="HB722" s="2"/>
      <c r="HC722" s="2"/>
      <c r="HD722" s="2"/>
      <c r="HE722" s="2"/>
      <c r="HF722" s="2"/>
      <c r="HG722" s="2"/>
      <c r="HH722" s="2"/>
      <c r="HI722" s="2"/>
      <c r="HJ722" s="2"/>
      <c r="HK722" s="2"/>
      <c r="HL722" s="2"/>
      <c r="HM722" s="2"/>
      <c r="HN722" s="2"/>
      <c r="HO722" s="2"/>
      <c r="HP722" s="2"/>
      <c r="HQ722" s="2"/>
      <c r="HR722" s="2"/>
      <c r="HS722" s="2"/>
      <c r="HT722" s="2"/>
      <c r="HU722" s="2"/>
      <c r="HV722" s="2"/>
      <c r="HW722" s="2"/>
      <c r="HX722" s="2"/>
      <c r="HY722" s="2"/>
      <c r="HZ722" s="2"/>
      <c r="IA722" s="2"/>
      <c r="IB722" s="2"/>
      <c r="IC722" s="2"/>
      <c r="ID722" s="2"/>
      <c r="IE722" s="2"/>
      <c r="IF722" s="2"/>
      <c r="IG722" s="2"/>
      <c r="IH722" s="2"/>
      <c r="II722" s="2"/>
      <c r="IJ722" s="2"/>
      <c r="IK722" s="2"/>
      <c r="IL722" s="2"/>
      <c r="IM722" s="2"/>
      <c r="IN722" s="2"/>
      <c r="IO722" s="2"/>
      <c r="IP722" s="2"/>
      <c r="IQ722" s="2"/>
      <c r="IR722" s="2"/>
      <c r="IS722" s="2"/>
      <c r="IT722" s="2"/>
      <c r="IU722" s="2"/>
      <c r="IV722" s="2"/>
    </row>
    <row r="723" spans="2:256" ht="45" customHeight="1" x14ac:dyDescent="0.5">
      <c r="B723" s="29"/>
      <c r="C723" s="56"/>
      <c r="D723" s="56"/>
      <c r="E723" s="57" t="s">
        <v>19</v>
      </c>
      <c r="F723" s="56" t="s">
        <v>850</v>
      </c>
      <c r="G723" s="168"/>
      <c r="H723" s="75"/>
      <c r="I723" s="75">
        <v>60</v>
      </c>
      <c r="J723" s="75">
        <v>60</v>
      </c>
      <c r="K723" s="75"/>
      <c r="L723" s="75"/>
      <c r="M723" s="83"/>
      <c r="N723" s="78"/>
      <c r="O723" s="78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  <c r="AW723" s="2"/>
      <c r="AX723" s="2"/>
      <c r="AY723" s="2"/>
      <c r="AZ723" s="2"/>
      <c r="BA723" s="2"/>
      <c r="BB723" s="2"/>
      <c r="BC723" s="2"/>
      <c r="BD723" s="2"/>
      <c r="BE723" s="2"/>
      <c r="BF723" s="2"/>
      <c r="BG723" s="2"/>
      <c r="BH723" s="2"/>
      <c r="BI723" s="2"/>
      <c r="BJ723" s="2"/>
      <c r="BK723" s="2"/>
      <c r="BL723" s="2"/>
      <c r="BM723" s="2"/>
      <c r="BN723" s="2"/>
      <c r="BO723" s="2"/>
      <c r="BP723" s="2"/>
      <c r="BQ723" s="2"/>
      <c r="BR723" s="2"/>
      <c r="BS723" s="2"/>
      <c r="BT723" s="2"/>
      <c r="BU723" s="2"/>
      <c r="BV723" s="2"/>
      <c r="BW723" s="2"/>
      <c r="BX723" s="2"/>
      <c r="BY723" s="2"/>
      <c r="BZ723" s="2"/>
      <c r="CA723" s="2"/>
      <c r="CB723" s="2"/>
      <c r="CC723" s="2"/>
      <c r="CD723" s="2"/>
      <c r="CE723" s="2"/>
      <c r="CF723" s="2"/>
      <c r="CG723" s="2"/>
      <c r="CH723" s="2"/>
      <c r="CI723" s="2"/>
      <c r="CJ723" s="2"/>
      <c r="CK723" s="2"/>
      <c r="CL723" s="2"/>
      <c r="CM723" s="2"/>
      <c r="CN723" s="2"/>
      <c r="CO723" s="2"/>
      <c r="CP723" s="2"/>
      <c r="CQ723" s="2"/>
      <c r="CR723" s="2"/>
      <c r="CS723" s="2"/>
      <c r="CT723" s="2"/>
      <c r="CU723" s="2"/>
      <c r="CV723" s="2"/>
      <c r="CW723" s="2"/>
      <c r="CX723" s="2"/>
      <c r="CY723" s="2"/>
      <c r="CZ723" s="2"/>
      <c r="DA723" s="2"/>
      <c r="DB723" s="2"/>
      <c r="DC723" s="2"/>
      <c r="DD723" s="2"/>
      <c r="DE723" s="2"/>
      <c r="DF723" s="2"/>
      <c r="DG723" s="2"/>
      <c r="DH723" s="2"/>
      <c r="DI723" s="2"/>
      <c r="DJ723" s="2"/>
      <c r="DK723" s="2"/>
      <c r="DL723" s="2"/>
      <c r="DM723" s="2"/>
      <c r="DN723" s="2"/>
      <c r="DO723" s="2"/>
      <c r="DP723" s="2"/>
      <c r="DQ723" s="2"/>
      <c r="DR723" s="2"/>
      <c r="DS723" s="2"/>
      <c r="DT723" s="2"/>
      <c r="DU723" s="2"/>
      <c r="DV723" s="2"/>
      <c r="DW723" s="2"/>
      <c r="DX723" s="2"/>
      <c r="DY723" s="2"/>
      <c r="DZ723" s="2"/>
      <c r="EA723" s="2"/>
      <c r="EB723" s="2"/>
      <c r="EC723" s="2"/>
      <c r="ED723" s="2"/>
      <c r="EE723" s="2"/>
      <c r="EF723" s="2"/>
      <c r="EG723" s="2"/>
      <c r="EH723" s="2"/>
      <c r="EI723" s="2"/>
      <c r="EJ723" s="2"/>
      <c r="EK723" s="2"/>
      <c r="EL723" s="2"/>
      <c r="EM723" s="2"/>
      <c r="EN723" s="2"/>
      <c r="EO723" s="2"/>
      <c r="EP723" s="2"/>
      <c r="EQ723" s="2"/>
      <c r="ER723" s="2"/>
      <c r="ES723" s="2"/>
      <c r="ET723" s="2"/>
      <c r="EU723" s="2"/>
      <c r="EV723" s="2"/>
      <c r="EW723" s="2"/>
      <c r="EX723" s="2"/>
      <c r="EY723" s="2"/>
      <c r="EZ723" s="2"/>
      <c r="FA723" s="2"/>
      <c r="FB723" s="2"/>
      <c r="FC723" s="2"/>
      <c r="FD723" s="2"/>
      <c r="FE723" s="2"/>
      <c r="FF723" s="2"/>
      <c r="FG723" s="2"/>
      <c r="FH723" s="2"/>
      <c r="FI723" s="2"/>
      <c r="FJ723" s="2"/>
      <c r="FK723" s="2"/>
      <c r="FL723" s="2"/>
      <c r="FM723" s="2"/>
      <c r="FN723" s="2"/>
      <c r="FO723" s="2"/>
      <c r="FP723" s="2"/>
      <c r="FQ723" s="2"/>
      <c r="FR723" s="2"/>
      <c r="FS723" s="2"/>
      <c r="FT723" s="2"/>
      <c r="FU723" s="2"/>
      <c r="FV723" s="2"/>
      <c r="FW723" s="2"/>
      <c r="FX723" s="2"/>
      <c r="FY723" s="2"/>
      <c r="FZ723" s="2"/>
      <c r="GA723" s="2"/>
      <c r="GB723" s="2"/>
      <c r="GC723" s="2"/>
      <c r="GD723" s="2"/>
      <c r="GE723" s="2"/>
      <c r="GF723" s="2"/>
      <c r="GG723" s="2"/>
      <c r="GH723" s="2"/>
      <c r="GI723" s="2"/>
      <c r="GJ723" s="2"/>
      <c r="GK723" s="2"/>
      <c r="GL723" s="2"/>
      <c r="GM723" s="2"/>
      <c r="GN723" s="2"/>
      <c r="GO723" s="2"/>
      <c r="GP723" s="2"/>
      <c r="GQ723" s="2"/>
      <c r="GR723" s="2"/>
      <c r="GS723" s="2"/>
      <c r="GT723" s="2"/>
      <c r="GU723" s="2"/>
      <c r="GV723" s="2"/>
      <c r="GW723" s="2"/>
      <c r="GX723" s="2"/>
      <c r="GY723" s="2"/>
      <c r="GZ723" s="2"/>
      <c r="HA723" s="2"/>
      <c r="HB723" s="2"/>
      <c r="HC723" s="2"/>
      <c r="HD723" s="2"/>
      <c r="HE723" s="2"/>
      <c r="HF723" s="2"/>
      <c r="HG723" s="2"/>
      <c r="HH723" s="2"/>
      <c r="HI723" s="2"/>
      <c r="HJ723" s="2"/>
      <c r="HK723" s="2"/>
      <c r="HL723" s="2"/>
      <c r="HM723" s="2"/>
      <c r="HN723" s="2"/>
      <c r="HO723" s="2"/>
      <c r="HP723" s="2"/>
      <c r="HQ723" s="2"/>
      <c r="HR723" s="2"/>
      <c r="HS723" s="2"/>
      <c r="HT723" s="2"/>
      <c r="HU723" s="2"/>
      <c r="HV723" s="2"/>
      <c r="HW723" s="2"/>
      <c r="HX723" s="2"/>
      <c r="HY723" s="2"/>
      <c r="HZ723" s="2"/>
      <c r="IA723" s="2"/>
      <c r="IB723" s="2"/>
      <c r="IC723" s="2"/>
      <c r="ID723" s="2"/>
      <c r="IE723" s="2"/>
      <c r="IF723" s="2"/>
      <c r="IG723" s="2"/>
      <c r="IH723" s="2"/>
      <c r="II723" s="2"/>
      <c r="IJ723" s="2"/>
      <c r="IK723" s="2"/>
      <c r="IL723" s="2"/>
      <c r="IM723" s="2"/>
      <c r="IN723" s="2"/>
      <c r="IO723" s="2"/>
      <c r="IP723" s="2"/>
      <c r="IQ723" s="2"/>
      <c r="IR723" s="2"/>
      <c r="IS723" s="2"/>
      <c r="IT723" s="2"/>
      <c r="IU723" s="2"/>
      <c r="IV723" s="2"/>
    </row>
    <row r="724" spans="2:256" ht="45" customHeight="1" x14ac:dyDescent="0.5">
      <c r="B724" s="29"/>
      <c r="C724" s="64"/>
      <c r="D724" s="253"/>
      <c r="E724" s="81" t="s">
        <v>21</v>
      </c>
      <c r="F724" s="447" t="s">
        <v>851</v>
      </c>
      <c r="G724" s="168"/>
      <c r="H724" s="85"/>
      <c r="I724" s="85">
        <v>140</v>
      </c>
      <c r="J724" s="85">
        <v>140</v>
      </c>
      <c r="K724" s="85"/>
      <c r="L724" s="85"/>
      <c r="M724" s="78"/>
      <c r="N724" s="78"/>
      <c r="O724" s="78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  <c r="AW724" s="2"/>
      <c r="AX724" s="2"/>
      <c r="AY724" s="2"/>
      <c r="AZ724" s="2"/>
      <c r="BA724" s="2"/>
      <c r="BB724" s="2"/>
      <c r="BC724" s="2"/>
      <c r="BD724" s="2"/>
      <c r="BE724" s="2"/>
      <c r="BF724" s="2"/>
      <c r="BG724" s="2"/>
      <c r="BH724" s="2"/>
      <c r="BI724" s="2"/>
      <c r="BJ724" s="2"/>
      <c r="BK724" s="2"/>
      <c r="BL724" s="2"/>
      <c r="BM724" s="2"/>
      <c r="BN724" s="2"/>
      <c r="BO724" s="2"/>
      <c r="BP724" s="2"/>
      <c r="BQ724" s="2"/>
      <c r="BR724" s="2"/>
      <c r="BS724" s="2"/>
      <c r="BT724" s="2"/>
      <c r="BU724" s="2"/>
      <c r="BV724" s="2"/>
      <c r="BW724" s="2"/>
      <c r="BX724" s="2"/>
      <c r="BY724" s="2"/>
      <c r="BZ724" s="2"/>
      <c r="CA724" s="2"/>
      <c r="CB724" s="2"/>
      <c r="CC724" s="2"/>
      <c r="CD724" s="2"/>
      <c r="CE724" s="2"/>
      <c r="CF724" s="2"/>
      <c r="CG724" s="2"/>
      <c r="CH724" s="2"/>
      <c r="CI724" s="2"/>
      <c r="CJ724" s="2"/>
      <c r="CK724" s="2"/>
      <c r="CL724" s="2"/>
      <c r="CM724" s="2"/>
      <c r="CN724" s="2"/>
      <c r="CO724" s="2"/>
      <c r="CP724" s="2"/>
      <c r="CQ724" s="2"/>
      <c r="CR724" s="2"/>
      <c r="CS724" s="2"/>
      <c r="CT724" s="2"/>
      <c r="CU724" s="2"/>
      <c r="CV724" s="2"/>
      <c r="CW724" s="2"/>
      <c r="CX724" s="2"/>
      <c r="CY724" s="2"/>
      <c r="CZ724" s="2"/>
      <c r="DA724" s="2"/>
      <c r="DB724" s="2"/>
      <c r="DC724" s="2"/>
      <c r="DD724" s="2"/>
      <c r="DE724" s="2"/>
      <c r="DF724" s="2"/>
      <c r="DG724" s="2"/>
      <c r="DH724" s="2"/>
      <c r="DI724" s="2"/>
      <c r="DJ724" s="2"/>
      <c r="DK724" s="2"/>
      <c r="DL724" s="2"/>
      <c r="DM724" s="2"/>
      <c r="DN724" s="2"/>
      <c r="DO724" s="2"/>
      <c r="DP724" s="2"/>
      <c r="DQ724" s="2"/>
      <c r="DR724" s="2"/>
      <c r="DS724" s="2"/>
      <c r="DT724" s="2"/>
      <c r="DU724" s="2"/>
      <c r="DV724" s="2"/>
      <c r="DW724" s="2"/>
      <c r="DX724" s="2"/>
      <c r="DY724" s="2"/>
      <c r="DZ724" s="2"/>
      <c r="EA724" s="2"/>
      <c r="EB724" s="2"/>
      <c r="EC724" s="2"/>
      <c r="ED724" s="2"/>
      <c r="EE724" s="2"/>
      <c r="EF724" s="2"/>
      <c r="EG724" s="2"/>
      <c r="EH724" s="2"/>
      <c r="EI724" s="2"/>
      <c r="EJ724" s="2"/>
      <c r="EK724" s="2"/>
      <c r="EL724" s="2"/>
      <c r="EM724" s="2"/>
      <c r="EN724" s="2"/>
      <c r="EO724" s="2"/>
      <c r="EP724" s="2"/>
      <c r="EQ724" s="2"/>
      <c r="ER724" s="2"/>
      <c r="ES724" s="2"/>
      <c r="ET724" s="2"/>
      <c r="EU724" s="2"/>
      <c r="EV724" s="2"/>
      <c r="EW724" s="2"/>
      <c r="EX724" s="2"/>
      <c r="EY724" s="2"/>
      <c r="EZ724" s="2"/>
      <c r="FA724" s="2"/>
      <c r="FB724" s="2"/>
      <c r="FC724" s="2"/>
      <c r="FD724" s="2"/>
      <c r="FE724" s="2"/>
      <c r="FF724" s="2"/>
      <c r="FG724" s="2"/>
      <c r="FH724" s="2"/>
      <c r="FI724" s="2"/>
      <c r="FJ724" s="2"/>
      <c r="FK724" s="2"/>
      <c r="FL724" s="2"/>
      <c r="FM724" s="2"/>
      <c r="FN724" s="2"/>
      <c r="FO724" s="2"/>
      <c r="FP724" s="2"/>
      <c r="FQ724" s="2"/>
      <c r="FR724" s="2"/>
      <c r="FS724" s="2"/>
      <c r="FT724" s="2"/>
      <c r="FU724" s="2"/>
      <c r="FV724" s="2"/>
      <c r="FW724" s="2"/>
      <c r="FX724" s="2"/>
      <c r="FY724" s="2"/>
      <c r="FZ724" s="2"/>
      <c r="GA724" s="2"/>
      <c r="GB724" s="2"/>
      <c r="GC724" s="2"/>
      <c r="GD724" s="2"/>
      <c r="GE724" s="2"/>
      <c r="GF724" s="2"/>
      <c r="GG724" s="2"/>
      <c r="GH724" s="2"/>
      <c r="GI724" s="2"/>
      <c r="GJ724" s="2"/>
      <c r="GK724" s="2"/>
      <c r="GL724" s="2"/>
      <c r="GM724" s="2"/>
      <c r="GN724" s="2"/>
      <c r="GO724" s="2"/>
      <c r="GP724" s="2"/>
      <c r="GQ724" s="2"/>
      <c r="GR724" s="2"/>
      <c r="GS724" s="2"/>
      <c r="GT724" s="2"/>
      <c r="GU724" s="2"/>
      <c r="GV724" s="2"/>
      <c r="GW724" s="2"/>
      <c r="GX724" s="2"/>
      <c r="GY724" s="2"/>
      <c r="GZ724" s="2"/>
      <c r="HA724" s="2"/>
      <c r="HB724" s="2"/>
      <c r="HC724" s="2"/>
      <c r="HD724" s="2"/>
      <c r="HE724" s="2"/>
      <c r="HF724" s="2"/>
      <c r="HG724" s="2"/>
      <c r="HH724" s="2"/>
      <c r="HI724" s="2"/>
      <c r="HJ724" s="2"/>
      <c r="HK724" s="2"/>
      <c r="HL724" s="2"/>
      <c r="HM724" s="2"/>
      <c r="HN724" s="2"/>
      <c r="HO724" s="2"/>
      <c r="HP724" s="2"/>
      <c r="HQ724" s="2"/>
      <c r="HR724" s="2"/>
      <c r="HS724" s="2"/>
      <c r="HT724" s="2"/>
      <c r="HU724" s="2"/>
      <c r="HV724" s="2"/>
      <c r="HW724" s="2"/>
      <c r="HX724" s="2"/>
      <c r="HY724" s="2"/>
      <c r="HZ724" s="2"/>
      <c r="IA724" s="2"/>
      <c r="IB724" s="2"/>
      <c r="IC724" s="2"/>
      <c r="ID724" s="2"/>
      <c r="IE724" s="2"/>
      <c r="IF724" s="2"/>
      <c r="IG724" s="2"/>
      <c r="IH724" s="2"/>
      <c r="II724" s="2"/>
      <c r="IJ724" s="2"/>
      <c r="IK724" s="2"/>
      <c r="IL724" s="2"/>
      <c r="IM724" s="2"/>
      <c r="IN724" s="2"/>
      <c r="IO724" s="2"/>
      <c r="IP724" s="2"/>
      <c r="IQ724" s="2"/>
      <c r="IR724" s="2"/>
      <c r="IS724" s="2"/>
      <c r="IT724" s="2"/>
      <c r="IU724" s="2"/>
      <c r="IV724" s="2"/>
    </row>
    <row r="725" spans="2:256" ht="45" customHeight="1" x14ac:dyDescent="0.5">
      <c r="B725" s="29"/>
      <c r="C725" s="64"/>
      <c r="D725" s="253"/>
      <c r="E725" s="81"/>
      <c r="F725" s="56"/>
      <c r="G725" s="363"/>
      <c r="H725" s="85"/>
      <c r="I725" s="85"/>
      <c r="J725" s="85"/>
      <c r="K725" s="85"/>
      <c r="L725" s="85"/>
      <c r="M725" s="78"/>
      <c r="N725" s="78"/>
      <c r="O725" s="78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  <c r="AW725" s="2"/>
      <c r="AX725" s="2"/>
      <c r="AY725" s="2"/>
      <c r="AZ725" s="2"/>
      <c r="BA725" s="2"/>
      <c r="BB725" s="2"/>
      <c r="BC725" s="2"/>
      <c r="BD725" s="2"/>
      <c r="BE725" s="2"/>
      <c r="BF725" s="2"/>
      <c r="BG725" s="2"/>
      <c r="BH725" s="2"/>
      <c r="BI725" s="2"/>
      <c r="BJ725" s="2"/>
      <c r="BK725" s="2"/>
      <c r="BL725" s="2"/>
      <c r="BM725" s="2"/>
      <c r="BN725" s="2"/>
      <c r="BO725" s="2"/>
      <c r="BP725" s="2"/>
      <c r="BQ725" s="2"/>
      <c r="BR725" s="2"/>
      <c r="BS725" s="2"/>
      <c r="BT725" s="2"/>
      <c r="BU725" s="2"/>
      <c r="BV725" s="2"/>
      <c r="BW725" s="2"/>
      <c r="BX725" s="2"/>
      <c r="BY725" s="2"/>
      <c r="BZ725" s="2"/>
      <c r="CA725" s="2"/>
      <c r="CB725" s="2"/>
      <c r="CC725" s="2"/>
      <c r="CD725" s="2"/>
      <c r="CE725" s="2"/>
      <c r="CF725" s="2"/>
      <c r="CG725" s="2"/>
      <c r="CH725" s="2"/>
      <c r="CI725" s="2"/>
      <c r="CJ725" s="2"/>
      <c r="CK725" s="2"/>
      <c r="CL725" s="2"/>
      <c r="CM725" s="2"/>
      <c r="CN725" s="2"/>
      <c r="CO725" s="2"/>
      <c r="CP725" s="2"/>
      <c r="CQ725" s="2"/>
      <c r="CR725" s="2"/>
      <c r="CS725" s="2"/>
      <c r="CT725" s="2"/>
      <c r="CU725" s="2"/>
      <c r="CV725" s="2"/>
      <c r="CW725" s="2"/>
      <c r="CX725" s="2"/>
      <c r="CY725" s="2"/>
      <c r="CZ725" s="2"/>
      <c r="DA725" s="2"/>
      <c r="DB725" s="2"/>
      <c r="DC725" s="2"/>
      <c r="DD725" s="2"/>
      <c r="DE725" s="2"/>
      <c r="DF725" s="2"/>
      <c r="DG725" s="2"/>
      <c r="DH725" s="2"/>
      <c r="DI725" s="2"/>
      <c r="DJ725" s="2"/>
      <c r="DK725" s="2"/>
      <c r="DL725" s="2"/>
      <c r="DM725" s="2"/>
      <c r="DN725" s="2"/>
      <c r="DO725" s="2"/>
      <c r="DP725" s="2"/>
      <c r="DQ725" s="2"/>
      <c r="DR725" s="2"/>
      <c r="DS725" s="2"/>
      <c r="DT725" s="2"/>
      <c r="DU725" s="2"/>
      <c r="DV725" s="2"/>
      <c r="DW725" s="2"/>
      <c r="DX725" s="2"/>
      <c r="DY725" s="2"/>
      <c r="DZ725" s="2"/>
      <c r="EA725" s="2"/>
      <c r="EB725" s="2"/>
      <c r="EC725" s="2"/>
      <c r="ED725" s="2"/>
      <c r="EE725" s="2"/>
      <c r="EF725" s="2"/>
      <c r="EG725" s="2"/>
      <c r="EH725" s="2"/>
      <c r="EI725" s="2"/>
      <c r="EJ725" s="2"/>
      <c r="EK725" s="2"/>
      <c r="EL725" s="2"/>
      <c r="EM725" s="2"/>
      <c r="EN725" s="2"/>
      <c r="EO725" s="2"/>
      <c r="EP725" s="2"/>
      <c r="EQ725" s="2"/>
      <c r="ER725" s="2"/>
      <c r="ES725" s="2"/>
      <c r="ET725" s="2"/>
      <c r="EU725" s="2"/>
      <c r="EV725" s="2"/>
      <c r="EW725" s="2"/>
      <c r="EX725" s="2"/>
      <c r="EY725" s="2"/>
      <c r="EZ725" s="2"/>
      <c r="FA725" s="2"/>
      <c r="FB725" s="2"/>
      <c r="FC725" s="2"/>
      <c r="FD725" s="2"/>
      <c r="FE725" s="2"/>
      <c r="FF725" s="2"/>
      <c r="FG725" s="2"/>
      <c r="FH725" s="2"/>
      <c r="FI725" s="2"/>
      <c r="FJ725" s="2"/>
      <c r="FK725" s="2"/>
      <c r="FL725" s="2"/>
      <c r="FM725" s="2"/>
      <c r="FN725" s="2"/>
      <c r="FO725" s="2"/>
      <c r="FP725" s="2"/>
      <c r="FQ725" s="2"/>
      <c r="FR725" s="2"/>
      <c r="FS725" s="2"/>
      <c r="FT725" s="2"/>
      <c r="FU725" s="2"/>
      <c r="FV725" s="2"/>
      <c r="FW725" s="2"/>
      <c r="FX725" s="2"/>
      <c r="FY725" s="2"/>
      <c r="FZ725" s="2"/>
      <c r="GA725" s="2"/>
      <c r="GB725" s="2"/>
      <c r="GC725" s="2"/>
      <c r="GD725" s="2"/>
      <c r="GE725" s="2"/>
      <c r="GF725" s="2"/>
      <c r="GG725" s="2"/>
      <c r="GH725" s="2"/>
      <c r="GI725" s="2"/>
      <c r="GJ725" s="2"/>
      <c r="GK725" s="2"/>
      <c r="GL725" s="2"/>
      <c r="GM725" s="2"/>
      <c r="GN725" s="2"/>
      <c r="GO725" s="2"/>
      <c r="GP725" s="2"/>
      <c r="GQ725" s="2"/>
      <c r="GR725" s="2"/>
      <c r="GS725" s="2"/>
      <c r="GT725" s="2"/>
      <c r="GU725" s="2"/>
      <c r="GV725" s="2"/>
      <c r="GW725" s="2"/>
      <c r="GX725" s="2"/>
      <c r="GY725" s="2"/>
      <c r="GZ725" s="2"/>
      <c r="HA725" s="2"/>
      <c r="HB725" s="2"/>
      <c r="HC725" s="2"/>
      <c r="HD725" s="2"/>
      <c r="HE725" s="2"/>
      <c r="HF725" s="2"/>
      <c r="HG725" s="2"/>
      <c r="HH725" s="2"/>
      <c r="HI725" s="2"/>
      <c r="HJ725" s="2"/>
      <c r="HK725" s="2"/>
      <c r="HL725" s="2"/>
      <c r="HM725" s="2"/>
      <c r="HN725" s="2"/>
      <c r="HO725" s="2"/>
      <c r="HP725" s="2"/>
      <c r="HQ725" s="2"/>
      <c r="HR725" s="2"/>
      <c r="HS725" s="2"/>
      <c r="HT725" s="2"/>
      <c r="HU725" s="2"/>
      <c r="HV725" s="2"/>
      <c r="HW725" s="2"/>
      <c r="HX725" s="2"/>
      <c r="HY725" s="2"/>
      <c r="HZ725" s="2"/>
      <c r="IA725" s="2"/>
      <c r="IB725" s="2"/>
      <c r="IC725" s="2"/>
      <c r="ID725" s="2"/>
      <c r="IE725" s="2"/>
      <c r="IF725" s="2"/>
      <c r="IG725" s="2"/>
      <c r="IH725" s="2"/>
      <c r="II725" s="2"/>
      <c r="IJ725" s="2"/>
      <c r="IK725" s="2"/>
      <c r="IL725" s="2"/>
      <c r="IM725" s="2"/>
      <c r="IN725" s="2"/>
      <c r="IO725" s="2"/>
      <c r="IP725" s="2"/>
      <c r="IQ725" s="2"/>
      <c r="IR725" s="2"/>
      <c r="IS725" s="2"/>
      <c r="IT725" s="2"/>
      <c r="IU725" s="2"/>
      <c r="IV725" s="2"/>
    </row>
    <row r="726" spans="2:256" ht="45" customHeight="1" x14ac:dyDescent="0.5">
      <c r="B726" s="29"/>
      <c r="C726" s="79" t="s">
        <v>852</v>
      </c>
      <c r="D726" s="253" t="s">
        <v>853</v>
      </c>
      <c r="E726" s="81"/>
      <c r="F726" s="58" t="s">
        <v>854</v>
      </c>
      <c r="G726" s="363"/>
      <c r="H726" s="53"/>
      <c r="I726" s="53">
        <f>SUM(I727:I728)</f>
        <v>40</v>
      </c>
      <c r="J726" s="53">
        <f>SUM(J727:J728)</f>
        <v>40</v>
      </c>
      <c r="K726" s="53">
        <f>SUM(K727:K728)</f>
        <v>0</v>
      </c>
      <c r="L726" s="53"/>
      <c r="M726" s="53"/>
      <c r="N726" s="53"/>
      <c r="O726" s="53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  <c r="AW726" s="2"/>
      <c r="AX726" s="2"/>
      <c r="AY726" s="2"/>
      <c r="AZ726" s="2"/>
      <c r="BA726" s="2"/>
      <c r="BB726" s="2"/>
      <c r="BC726" s="2"/>
      <c r="BD726" s="2"/>
      <c r="BE726" s="2"/>
      <c r="BF726" s="2"/>
      <c r="BG726" s="2"/>
      <c r="BH726" s="2"/>
      <c r="BI726" s="2"/>
      <c r="BJ726" s="2"/>
      <c r="BK726" s="2"/>
      <c r="BL726" s="2"/>
      <c r="BM726" s="2"/>
      <c r="BN726" s="2"/>
      <c r="BO726" s="2"/>
      <c r="BP726" s="2"/>
      <c r="BQ726" s="2"/>
      <c r="BR726" s="2"/>
      <c r="BS726" s="2"/>
      <c r="BT726" s="2"/>
      <c r="BU726" s="2"/>
      <c r="BV726" s="2"/>
      <c r="BW726" s="2"/>
      <c r="BX726" s="2"/>
      <c r="BY726" s="2"/>
      <c r="BZ726" s="2"/>
      <c r="CA726" s="2"/>
      <c r="CB726" s="2"/>
      <c r="CC726" s="2"/>
      <c r="CD726" s="2"/>
      <c r="CE726" s="2"/>
      <c r="CF726" s="2"/>
      <c r="CG726" s="2"/>
      <c r="CH726" s="2"/>
      <c r="CI726" s="2"/>
      <c r="CJ726" s="2"/>
      <c r="CK726" s="2"/>
      <c r="CL726" s="2"/>
      <c r="CM726" s="2"/>
      <c r="CN726" s="2"/>
      <c r="CO726" s="2"/>
      <c r="CP726" s="2"/>
      <c r="CQ726" s="2"/>
      <c r="CR726" s="2"/>
      <c r="CS726" s="2"/>
      <c r="CT726" s="2"/>
      <c r="CU726" s="2"/>
      <c r="CV726" s="2"/>
      <c r="CW726" s="2"/>
      <c r="CX726" s="2"/>
      <c r="CY726" s="2"/>
      <c r="CZ726" s="2"/>
      <c r="DA726" s="2"/>
      <c r="DB726" s="2"/>
      <c r="DC726" s="2"/>
      <c r="DD726" s="2"/>
      <c r="DE726" s="2"/>
      <c r="DF726" s="2"/>
      <c r="DG726" s="2"/>
      <c r="DH726" s="2"/>
      <c r="DI726" s="2"/>
      <c r="DJ726" s="2"/>
      <c r="DK726" s="2"/>
      <c r="DL726" s="2"/>
      <c r="DM726" s="2"/>
      <c r="DN726" s="2"/>
      <c r="DO726" s="2"/>
      <c r="DP726" s="2"/>
      <c r="DQ726" s="2"/>
      <c r="DR726" s="2"/>
      <c r="DS726" s="2"/>
      <c r="DT726" s="2"/>
      <c r="DU726" s="2"/>
      <c r="DV726" s="2"/>
      <c r="DW726" s="2"/>
      <c r="DX726" s="2"/>
      <c r="DY726" s="2"/>
      <c r="DZ726" s="2"/>
      <c r="EA726" s="2"/>
      <c r="EB726" s="2"/>
      <c r="EC726" s="2"/>
      <c r="ED726" s="2"/>
      <c r="EE726" s="2"/>
      <c r="EF726" s="2"/>
      <c r="EG726" s="2"/>
      <c r="EH726" s="2"/>
      <c r="EI726" s="2"/>
      <c r="EJ726" s="2"/>
      <c r="EK726" s="2"/>
      <c r="EL726" s="2"/>
      <c r="EM726" s="2"/>
      <c r="EN726" s="2"/>
      <c r="EO726" s="2"/>
      <c r="EP726" s="2"/>
      <c r="EQ726" s="2"/>
      <c r="ER726" s="2"/>
      <c r="ES726" s="2"/>
      <c r="ET726" s="2"/>
      <c r="EU726" s="2"/>
      <c r="EV726" s="2"/>
      <c r="EW726" s="2"/>
      <c r="EX726" s="2"/>
      <c r="EY726" s="2"/>
      <c r="EZ726" s="2"/>
      <c r="FA726" s="2"/>
      <c r="FB726" s="2"/>
      <c r="FC726" s="2"/>
      <c r="FD726" s="2"/>
      <c r="FE726" s="2"/>
      <c r="FF726" s="2"/>
      <c r="FG726" s="2"/>
      <c r="FH726" s="2"/>
      <c r="FI726" s="2"/>
      <c r="FJ726" s="2"/>
      <c r="FK726" s="2"/>
      <c r="FL726" s="2"/>
      <c r="FM726" s="2"/>
      <c r="FN726" s="2"/>
      <c r="FO726" s="2"/>
      <c r="FP726" s="2"/>
      <c r="FQ726" s="2"/>
      <c r="FR726" s="2"/>
      <c r="FS726" s="2"/>
      <c r="FT726" s="2"/>
      <c r="FU726" s="2"/>
      <c r="FV726" s="2"/>
      <c r="FW726" s="2"/>
      <c r="FX726" s="2"/>
      <c r="FY726" s="2"/>
      <c r="FZ726" s="2"/>
      <c r="GA726" s="2"/>
      <c r="GB726" s="2"/>
      <c r="GC726" s="2"/>
      <c r="GD726" s="2"/>
      <c r="GE726" s="2"/>
      <c r="GF726" s="2"/>
      <c r="GG726" s="2"/>
      <c r="GH726" s="2"/>
      <c r="GI726" s="2"/>
      <c r="GJ726" s="2"/>
      <c r="GK726" s="2"/>
      <c r="GL726" s="2"/>
      <c r="GM726" s="2"/>
      <c r="GN726" s="2"/>
      <c r="GO726" s="2"/>
      <c r="GP726" s="2"/>
      <c r="GQ726" s="2"/>
      <c r="GR726" s="2"/>
      <c r="GS726" s="2"/>
      <c r="GT726" s="2"/>
      <c r="GU726" s="2"/>
      <c r="GV726" s="2"/>
      <c r="GW726" s="2"/>
      <c r="GX726" s="2"/>
      <c r="GY726" s="2"/>
      <c r="GZ726" s="2"/>
      <c r="HA726" s="2"/>
      <c r="HB726" s="2"/>
      <c r="HC726" s="2"/>
      <c r="HD726" s="2"/>
      <c r="HE726" s="2"/>
      <c r="HF726" s="2"/>
      <c r="HG726" s="2"/>
      <c r="HH726" s="2"/>
      <c r="HI726" s="2"/>
      <c r="HJ726" s="2"/>
      <c r="HK726" s="2"/>
      <c r="HL726" s="2"/>
      <c r="HM726" s="2"/>
      <c r="HN726" s="2"/>
      <c r="HO726" s="2"/>
      <c r="HP726" s="2"/>
      <c r="HQ726" s="2"/>
      <c r="HR726" s="2"/>
      <c r="HS726" s="2"/>
      <c r="HT726" s="2"/>
      <c r="HU726" s="2"/>
      <c r="HV726" s="2"/>
      <c r="HW726" s="2"/>
      <c r="HX726" s="2"/>
      <c r="HY726" s="2"/>
      <c r="HZ726" s="2"/>
      <c r="IA726" s="2"/>
      <c r="IB726" s="2"/>
      <c r="IC726" s="2"/>
      <c r="ID726" s="2"/>
      <c r="IE726" s="2"/>
      <c r="IF726" s="2"/>
      <c r="IG726" s="2"/>
      <c r="IH726" s="2"/>
      <c r="II726" s="2"/>
      <c r="IJ726" s="2"/>
      <c r="IK726" s="2"/>
      <c r="IL726" s="2"/>
      <c r="IM726" s="2"/>
      <c r="IN726" s="2"/>
      <c r="IO726" s="2"/>
      <c r="IP726" s="2"/>
      <c r="IQ726" s="2"/>
      <c r="IR726" s="2"/>
      <c r="IS726" s="2"/>
      <c r="IT726" s="2"/>
      <c r="IU726" s="2"/>
      <c r="IV726" s="2"/>
    </row>
    <row r="727" spans="2:256" ht="45" customHeight="1" x14ac:dyDescent="0.5">
      <c r="B727" s="124"/>
      <c r="C727" s="55"/>
      <c r="D727" s="56"/>
      <c r="E727" s="81" t="s">
        <v>19</v>
      </c>
      <c r="F727" s="137" t="s">
        <v>855</v>
      </c>
      <c r="G727" s="169"/>
      <c r="H727" s="381"/>
      <c r="I727" s="381"/>
      <c r="J727" s="381"/>
      <c r="K727" s="381"/>
      <c r="L727" s="381"/>
      <c r="M727" s="381"/>
      <c r="N727" s="381"/>
      <c r="O727" s="381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  <c r="AW727" s="2"/>
      <c r="AX727" s="2"/>
      <c r="AY727" s="2"/>
      <c r="AZ727" s="2"/>
      <c r="BA727" s="2"/>
      <c r="BB727" s="2"/>
      <c r="BC727" s="2"/>
      <c r="BD727" s="2"/>
      <c r="BE727" s="2"/>
      <c r="BF727" s="2"/>
      <c r="BG727" s="2"/>
      <c r="BH727" s="2"/>
      <c r="BI727" s="2"/>
      <c r="BJ727" s="2"/>
      <c r="BK727" s="2"/>
      <c r="BL727" s="2"/>
      <c r="BM727" s="2"/>
      <c r="BN727" s="2"/>
      <c r="BO727" s="2"/>
      <c r="BP727" s="2"/>
      <c r="BQ727" s="2"/>
      <c r="BR727" s="2"/>
      <c r="BS727" s="2"/>
      <c r="BT727" s="2"/>
      <c r="BU727" s="2"/>
      <c r="BV727" s="2"/>
      <c r="BW727" s="2"/>
      <c r="BX727" s="2"/>
      <c r="BY727" s="2"/>
      <c r="BZ727" s="2"/>
      <c r="CA727" s="2"/>
      <c r="CB727" s="2"/>
      <c r="CC727" s="2"/>
      <c r="CD727" s="2"/>
      <c r="CE727" s="2"/>
      <c r="CF727" s="2"/>
      <c r="CG727" s="2"/>
      <c r="CH727" s="2"/>
      <c r="CI727" s="2"/>
      <c r="CJ727" s="2"/>
      <c r="CK727" s="2"/>
      <c r="CL727" s="2"/>
      <c r="CM727" s="2"/>
      <c r="CN727" s="2"/>
      <c r="CO727" s="2"/>
      <c r="CP727" s="2"/>
      <c r="CQ727" s="2"/>
      <c r="CR727" s="2"/>
      <c r="CS727" s="2"/>
      <c r="CT727" s="2"/>
      <c r="CU727" s="2"/>
      <c r="CV727" s="2"/>
      <c r="CW727" s="2"/>
      <c r="CX727" s="2"/>
      <c r="CY727" s="2"/>
      <c r="CZ727" s="2"/>
      <c r="DA727" s="2"/>
      <c r="DB727" s="2"/>
      <c r="DC727" s="2"/>
      <c r="DD727" s="2"/>
      <c r="DE727" s="2"/>
      <c r="DF727" s="2"/>
      <c r="DG727" s="2"/>
      <c r="DH727" s="2"/>
      <c r="DI727" s="2"/>
      <c r="DJ727" s="2"/>
      <c r="DK727" s="2"/>
      <c r="DL727" s="2"/>
      <c r="DM727" s="2"/>
      <c r="DN727" s="2"/>
      <c r="DO727" s="2"/>
      <c r="DP727" s="2"/>
      <c r="DQ727" s="2"/>
      <c r="DR727" s="2"/>
      <c r="DS727" s="2"/>
      <c r="DT727" s="2"/>
      <c r="DU727" s="2"/>
      <c r="DV727" s="2"/>
      <c r="DW727" s="2"/>
      <c r="DX727" s="2"/>
      <c r="DY727" s="2"/>
      <c r="DZ727" s="2"/>
      <c r="EA727" s="2"/>
      <c r="EB727" s="2"/>
      <c r="EC727" s="2"/>
      <c r="ED727" s="2"/>
      <c r="EE727" s="2"/>
      <c r="EF727" s="2"/>
      <c r="EG727" s="2"/>
      <c r="EH727" s="2"/>
      <c r="EI727" s="2"/>
      <c r="EJ727" s="2"/>
      <c r="EK727" s="2"/>
      <c r="EL727" s="2"/>
      <c r="EM727" s="2"/>
      <c r="EN727" s="2"/>
      <c r="EO727" s="2"/>
      <c r="EP727" s="2"/>
      <c r="EQ727" s="2"/>
      <c r="ER727" s="2"/>
      <c r="ES727" s="2"/>
      <c r="ET727" s="2"/>
      <c r="EU727" s="2"/>
      <c r="EV727" s="2"/>
      <c r="EW727" s="2"/>
      <c r="EX727" s="2"/>
      <c r="EY727" s="2"/>
      <c r="EZ727" s="2"/>
      <c r="FA727" s="2"/>
      <c r="FB727" s="2"/>
      <c r="FC727" s="2"/>
      <c r="FD727" s="2"/>
      <c r="FE727" s="2"/>
      <c r="FF727" s="2"/>
      <c r="FG727" s="2"/>
      <c r="FH727" s="2"/>
      <c r="FI727" s="2"/>
      <c r="FJ727" s="2"/>
      <c r="FK727" s="2"/>
      <c r="FL727" s="2"/>
      <c r="FM727" s="2"/>
      <c r="FN727" s="2"/>
      <c r="FO727" s="2"/>
      <c r="FP727" s="2"/>
      <c r="FQ727" s="2"/>
      <c r="FR727" s="2"/>
      <c r="FS727" s="2"/>
      <c r="FT727" s="2"/>
      <c r="FU727" s="2"/>
      <c r="FV727" s="2"/>
      <c r="FW727" s="2"/>
      <c r="FX727" s="2"/>
      <c r="FY727" s="2"/>
      <c r="FZ727" s="2"/>
      <c r="GA727" s="2"/>
      <c r="GB727" s="2"/>
      <c r="GC727" s="2"/>
      <c r="GD727" s="2"/>
      <c r="GE727" s="2"/>
      <c r="GF727" s="2"/>
      <c r="GG727" s="2"/>
      <c r="GH727" s="2"/>
      <c r="GI727" s="2"/>
      <c r="GJ727" s="2"/>
      <c r="GK727" s="2"/>
      <c r="GL727" s="2"/>
      <c r="GM727" s="2"/>
      <c r="GN727" s="2"/>
      <c r="GO727" s="2"/>
      <c r="GP727" s="2"/>
      <c r="GQ727" s="2"/>
      <c r="GR727" s="2"/>
      <c r="GS727" s="2"/>
      <c r="GT727" s="2"/>
      <c r="GU727" s="2"/>
      <c r="GV727" s="2"/>
      <c r="GW727" s="2"/>
      <c r="GX727" s="2"/>
      <c r="GY727" s="2"/>
      <c r="GZ727" s="2"/>
      <c r="HA727" s="2"/>
      <c r="HB727" s="2"/>
      <c r="HC727" s="2"/>
      <c r="HD727" s="2"/>
      <c r="HE727" s="2"/>
      <c r="HF727" s="2"/>
      <c r="HG727" s="2"/>
      <c r="HH727" s="2"/>
      <c r="HI727" s="2"/>
      <c r="HJ727" s="2"/>
      <c r="HK727" s="2"/>
      <c r="HL727" s="2"/>
      <c r="HM727" s="2"/>
      <c r="HN727" s="2"/>
      <c r="HO727" s="2"/>
      <c r="HP727" s="2"/>
      <c r="HQ727" s="2"/>
      <c r="HR727" s="2"/>
      <c r="HS727" s="2"/>
      <c r="HT727" s="2"/>
      <c r="HU727" s="2"/>
      <c r="HV727" s="2"/>
      <c r="HW727" s="2"/>
      <c r="HX727" s="2"/>
      <c r="HY727" s="2"/>
      <c r="HZ727" s="2"/>
      <c r="IA727" s="2"/>
      <c r="IB727" s="2"/>
      <c r="IC727" s="2"/>
      <c r="ID727" s="2"/>
      <c r="IE727" s="2"/>
      <c r="IF727" s="2"/>
      <c r="IG727" s="2"/>
      <c r="IH727" s="2"/>
      <c r="II727" s="2"/>
      <c r="IJ727" s="2"/>
      <c r="IK727" s="2"/>
      <c r="IL727" s="2"/>
      <c r="IM727" s="2"/>
      <c r="IN727" s="2"/>
      <c r="IO727" s="2"/>
      <c r="IP727" s="2"/>
      <c r="IQ727" s="2"/>
      <c r="IR727" s="2"/>
      <c r="IS727" s="2"/>
      <c r="IT727" s="2"/>
      <c r="IU727" s="2"/>
      <c r="IV727" s="2"/>
    </row>
    <row r="728" spans="2:256" ht="45" customHeight="1" thickBot="1" x14ac:dyDescent="0.55000000000000004">
      <c r="B728" s="29"/>
      <c r="C728" s="55"/>
      <c r="D728" s="56"/>
      <c r="E728" s="57" t="s">
        <v>21</v>
      </c>
      <c r="F728" s="56" t="s">
        <v>123</v>
      </c>
      <c r="G728" s="169"/>
      <c r="H728" s="381"/>
      <c r="I728" s="381">
        <v>40</v>
      </c>
      <c r="J728" s="381">
        <v>40</v>
      </c>
      <c r="K728" s="381"/>
      <c r="L728" s="381"/>
      <c r="M728" s="381"/>
      <c r="N728" s="381"/>
      <c r="O728" s="381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  <c r="AW728" s="2"/>
      <c r="AX728" s="2"/>
      <c r="AY728" s="2"/>
      <c r="AZ728" s="2"/>
      <c r="BA728" s="2"/>
      <c r="BB728" s="2"/>
      <c r="BC728" s="2"/>
      <c r="BD728" s="2"/>
      <c r="BE728" s="2"/>
      <c r="BF728" s="2"/>
      <c r="BG728" s="2"/>
      <c r="BH728" s="2"/>
      <c r="BI728" s="2"/>
      <c r="BJ728" s="2"/>
      <c r="BK728" s="2"/>
      <c r="BL728" s="2"/>
      <c r="BM728" s="2"/>
      <c r="BN728" s="2"/>
      <c r="BO728" s="2"/>
      <c r="BP728" s="2"/>
      <c r="BQ728" s="2"/>
      <c r="BR728" s="2"/>
      <c r="BS728" s="2"/>
      <c r="BT728" s="2"/>
      <c r="BU728" s="2"/>
      <c r="BV728" s="2"/>
      <c r="BW728" s="2"/>
      <c r="BX728" s="2"/>
      <c r="BY728" s="2"/>
      <c r="BZ728" s="2"/>
      <c r="CA728" s="2"/>
      <c r="CB728" s="2"/>
      <c r="CC728" s="2"/>
      <c r="CD728" s="2"/>
      <c r="CE728" s="2"/>
      <c r="CF728" s="2"/>
      <c r="CG728" s="2"/>
      <c r="CH728" s="2"/>
      <c r="CI728" s="2"/>
      <c r="CJ728" s="2"/>
      <c r="CK728" s="2"/>
      <c r="CL728" s="2"/>
      <c r="CM728" s="2"/>
      <c r="CN728" s="2"/>
      <c r="CO728" s="2"/>
      <c r="CP728" s="2"/>
      <c r="CQ728" s="2"/>
      <c r="CR728" s="2"/>
      <c r="CS728" s="2"/>
      <c r="CT728" s="2"/>
      <c r="CU728" s="2"/>
      <c r="CV728" s="2"/>
      <c r="CW728" s="2"/>
      <c r="CX728" s="2"/>
      <c r="CY728" s="2"/>
      <c r="CZ728" s="2"/>
      <c r="DA728" s="2"/>
      <c r="DB728" s="2"/>
      <c r="DC728" s="2"/>
      <c r="DD728" s="2"/>
      <c r="DE728" s="2"/>
      <c r="DF728" s="2"/>
      <c r="DG728" s="2"/>
      <c r="DH728" s="2"/>
      <c r="DI728" s="2"/>
      <c r="DJ728" s="2"/>
      <c r="DK728" s="2"/>
      <c r="DL728" s="2"/>
      <c r="DM728" s="2"/>
      <c r="DN728" s="2"/>
      <c r="DO728" s="2"/>
      <c r="DP728" s="2"/>
      <c r="DQ728" s="2"/>
      <c r="DR728" s="2"/>
      <c r="DS728" s="2"/>
      <c r="DT728" s="2"/>
      <c r="DU728" s="2"/>
      <c r="DV728" s="2"/>
      <c r="DW728" s="2"/>
      <c r="DX728" s="2"/>
      <c r="DY728" s="2"/>
      <c r="DZ728" s="2"/>
      <c r="EA728" s="2"/>
      <c r="EB728" s="2"/>
      <c r="EC728" s="2"/>
      <c r="ED728" s="2"/>
      <c r="EE728" s="2"/>
      <c r="EF728" s="2"/>
      <c r="EG728" s="2"/>
      <c r="EH728" s="2"/>
      <c r="EI728" s="2"/>
      <c r="EJ728" s="2"/>
      <c r="EK728" s="2"/>
      <c r="EL728" s="2"/>
      <c r="EM728" s="2"/>
      <c r="EN728" s="2"/>
      <c r="EO728" s="2"/>
      <c r="EP728" s="2"/>
      <c r="EQ728" s="2"/>
      <c r="ER728" s="2"/>
      <c r="ES728" s="2"/>
      <c r="ET728" s="2"/>
      <c r="EU728" s="2"/>
      <c r="EV728" s="2"/>
      <c r="EW728" s="2"/>
      <c r="EX728" s="2"/>
      <c r="EY728" s="2"/>
      <c r="EZ728" s="2"/>
      <c r="FA728" s="2"/>
      <c r="FB728" s="2"/>
      <c r="FC728" s="2"/>
      <c r="FD728" s="2"/>
      <c r="FE728" s="2"/>
      <c r="FF728" s="2"/>
      <c r="FG728" s="2"/>
      <c r="FH728" s="2"/>
      <c r="FI728" s="2"/>
      <c r="FJ728" s="2"/>
      <c r="FK728" s="2"/>
      <c r="FL728" s="2"/>
      <c r="FM728" s="2"/>
      <c r="FN728" s="2"/>
      <c r="FO728" s="2"/>
      <c r="FP728" s="2"/>
      <c r="FQ728" s="2"/>
      <c r="FR728" s="2"/>
      <c r="FS728" s="2"/>
      <c r="FT728" s="2"/>
      <c r="FU728" s="2"/>
      <c r="FV728" s="2"/>
      <c r="FW728" s="2"/>
      <c r="FX728" s="2"/>
      <c r="FY728" s="2"/>
      <c r="FZ728" s="2"/>
      <c r="GA728" s="2"/>
      <c r="GB728" s="2"/>
      <c r="GC728" s="2"/>
      <c r="GD728" s="2"/>
      <c r="GE728" s="2"/>
      <c r="GF728" s="2"/>
      <c r="GG728" s="2"/>
      <c r="GH728" s="2"/>
      <c r="GI728" s="2"/>
      <c r="GJ728" s="2"/>
      <c r="GK728" s="2"/>
      <c r="GL728" s="2"/>
      <c r="GM728" s="2"/>
      <c r="GN728" s="2"/>
      <c r="GO728" s="2"/>
      <c r="GP728" s="2"/>
      <c r="GQ728" s="2"/>
      <c r="GR728" s="2"/>
      <c r="GS728" s="2"/>
      <c r="GT728" s="2"/>
      <c r="GU728" s="2"/>
      <c r="GV728" s="2"/>
      <c r="GW728" s="2"/>
      <c r="GX728" s="2"/>
      <c r="GY728" s="2"/>
      <c r="GZ728" s="2"/>
      <c r="HA728" s="2"/>
      <c r="HB728" s="2"/>
      <c r="HC728" s="2"/>
      <c r="HD728" s="2"/>
      <c r="HE728" s="2"/>
      <c r="HF728" s="2"/>
      <c r="HG728" s="2"/>
      <c r="HH728" s="2"/>
      <c r="HI728" s="2"/>
      <c r="HJ728" s="2"/>
      <c r="HK728" s="2"/>
      <c r="HL728" s="2"/>
      <c r="HM728" s="2"/>
      <c r="HN728" s="2"/>
      <c r="HO728" s="2"/>
      <c r="HP728" s="2"/>
      <c r="HQ728" s="2"/>
      <c r="HR728" s="2"/>
      <c r="HS728" s="2"/>
      <c r="HT728" s="2"/>
      <c r="HU728" s="2"/>
      <c r="HV728" s="2"/>
      <c r="HW728" s="2"/>
      <c r="HX728" s="2"/>
      <c r="HY728" s="2"/>
      <c r="HZ728" s="2"/>
      <c r="IA728" s="2"/>
      <c r="IB728" s="2"/>
      <c r="IC728" s="2"/>
      <c r="ID728" s="2"/>
      <c r="IE728" s="2"/>
      <c r="IF728" s="2"/>
      <c r="IG728" s="2"/>
      <c r="IH728" s="2"/>
      <c r="II728" s="2"/>
      <c r="IJ728" s="2"/>
      <c r="IK728" s="2"/>
      <c r="IL728" s="2"/>
      <c r="IM728" s="2"/>
      <c r="IN728" s="2"/>
      <c r="IO728" s="2"/>
      <c r="IP728" s="2"/>
      <c r="IQ728" s="2"/>
      <c r="IR728" s="2"/>
      <c r="IS728" s="2"/>
      <c r="IT728" s="2"/>
      <c r="IU728" s="2"/>
      <c r="IV728" s="2"/>
    </row>
    <row r="729" spans="2:256" ht="45" customHeight="1" thickTop="1" thickBot="1" x14ac:dyDescent="0.55000000000000004">
      <c r="B729" s="29"/>
      <c r="C729" s="157" t="s">
        <v>856</v>
      </c>
      <c r="D729" s="158" t="s">
        <v>857</v>
      </c>
      <c r="E729" s="159"/>
      <c r="F729" s="158"/>
      <c r="G729" s="160"/>
      <c r="H729" s="160"/>
      <c r="I729" s="160">
        <f>SUM(I730,I738)</f>
        <v>3600</v>
      </c>
      <c r="J729" s="160">
        <f>SUM(J730,J738)</f>
        <v>4950</v>
      </c>
      <c r="K729" s="160">
        <f t="shared" ref="K729:M729" si="69">SUM(K730,K738)</f>
        <v>0</v>
      </c>
      <c r="L729" s="160">
        <f t="shared" si="69"/>
        <v>0</v>
      </c>
      <c r="M729" s="160">
        <f t="shared" si="69"/>
        <v>0</v>
      </c>
      <c r="N729" s="160"/>
      <c r="O729" s="160"/>
      <c r="P729" s="2"/>
      <c r="Q729" s="161"/>
      <c r="R729" s="161"/>
      <c r="S729" s="161"/>
      <c r="T729" s="161"/>
      <c r="U729" s="161"/>
      <c r="V729" s="161"/>
      <c r="W729" s="161"/>
      <c r="X729" s="161"/>
      <c r="Y729" s="161"/>
      <c r="Z729" s="161"/>
      <c r="AA729" s="161"/>
      <c r="AB729" s="161"/>
      <c r="AC729" s="161"/>
      <c r="AD729" s="161"/>
      <c r="AE729" s="161"/>
      <c r="AF729" s="161"/>
      <c r="AG729" s="161"/>
      <c r="AH729" s="161"/>
      <c r="AI729" s="161"/>
      <c r="AJ729" s="161"/>
      <c r="AK729" s="161"/>
      <c r="AL729" s="161"/>
      <c r="AM729" s="161"/>
      <c r="AN729" s="161"/>
      <c r="AO729" s="161"/>
      <c r="AP729" s="161"/>
      <c r="AQ729" s="161"/>
      <c r="AR729" s="161"/>
      <c r="AS729" s="161"/>
      <c r="AT729" s="161"/>
      <c r="AU729" s="161"/>
      <c r="AV729" s="161"/>
      <c r="AW729" s="161"/>
      <c r="AX729" s="161"/>
      <c r="AY729" s="161"/>
      <c r="AZ729" s="161"/>
      <c r="BA729" s="161"/>
      <c r="BB729" s="161"/>
      <c r="BC729" s="161"/>
      <c r="BD729" s="161"/>
      <c r="BE729" s="161"/>
      <c r="BF729" s="161"/>
      <c r="BG729" s="161"/>
      <c r="BH729" s="161"/>
      <c r="BI729" s="161"/>
      <c r="BJ729" s="161"/>
      <c r="BK729" s="161"/>
      <c r="BL729" s="161"/>
      <c r="BM729" s="161"/>
      <c r="BN729" s="161"/>
      <c r="BO729" s="161"/>
      <c r="BP729" s="161"/>
      <c r="BQ729" s="161"/>
      <c r="BR729" s="161"/>
      <c r="BS729" s="161"/>
      <c r="BT729" s="161"/>
      <c r="BU729" s="161"/>
      <c r="BV729" s="161"/>
      <c r="BW729" s="161"/>
      <c r="BX729" s="161"/>
      <c r="BY729" s="161"/>
      <c r="BZ729" s="161"/>
      <c r="CA729" s="161"/>
      <c r="CB729" s="161"/>
      <c r="CC729" s="161"/>
      <c r="CD729" s="161"/>
      <c r="CE729" s="161"/>
      <c r="CF729" s="161"/>
      <c r="CG729" s="161"/>
      <c r="CH729" s="161"/>
      <c r="CI729" s="161"/>
      <c r="CJ729" s="161"/>
      <c r="CK729" s="161"/>
      <c r="CL729" s="161"/>
      <c r="CM729" s="161"/>
      <c r="CN729" s="161"/>
      <c r="CO729" s="161"/>
      <c r="CP729" s="161"/>
      <c r="CQ729" s="161"/>
      <c r="CR729" s="161"/>
      <c r="CS729" s="161"/>
      <c r="CT729" s="161"/>
      <c r="CU729" s="161"/>
      <c r="CV729" s="161"/>
      <c r="CW729" s="161"/>
      <c r="CX729" s="161"/>
      <c r="CY729" s="161"/>
      <c r="CZ729" s="161"/>
      <c r="DA729" s="161"/>
      <c r="DB729" s="161"/>
      <c r="DC729" s="161"/>
      <c r="DD729" s="161"/>
      <c r="DE729" s="161"/>
      <c r="DF729" s="161"/>
      <c r="DG729" s="161"/>
      <c r="DH729" s="161"/>
      <c r="DI729" s="161"/>
      <c r="DJ729" s="161"/>
      <c r="DK729" s="161"/>
      <c r="DL729" s="161"/>
      <c r="DM729" s="161"/>
      <c r="DN729" s="161"/>
      <c r="DO729" s="161"/>
      <c r="DP729" s="161"/>
      <c r="DQ729" s="161"/>
      <c r="DR729" s="161"/>
      <c r="DS729" s="161"/>
      <c r="DT729" s="161"/>
      <c r="DU729" s="161"/>
      <c r="DV729" s="161"/>
      <c r="DW729" s="161"/>
      <c r="DX729" s="161"/>
      <c r="DY729" s="161"/>
      <c r="DZ729" s="161"/>
      <c r="EA729" s="161"/>
      <c r="EB729" s="161"/>
      <c r="EC729" s="161"/>
      <c r="ED729" s="161"/>
      <c r="EE729" s="161"/>
      <c r="EF729" s="161"/>
      <c r="EG729" s="161"/>
      <c r="EH729" s="161"/>
      <c r="EI729" s="161"/>
      <c r="EJ729" s="161"/>
      <c r="EK729" s="161"/>
      <c r="EL729" s="161"/>
      <c r="EM729" s="161"/>
      <c r="EN729" s="161"/>
      <c r="EO729" s="161"/>
      <c r="EP729" s="161"/>
      <c r="EQ729" s="161"/>
      <c r="ER729" s="161"/>
      <c r="ES729" s="161"/>
      <c r="ET729" s="161"/>
      <c r="EU729" s="161"/>
      <c r="EV729" s="161"/>
      <c r="EW729" s="161"/>
      <c r="EX729" s="161"/>
      <c r="EY729" s="161"/>
      <c r="EZ729" s="161"/>
      <c r="FA729" s="161"/>
      <c r="FB729" s="161"/>
      <c r="FC729" s="161"/>
      <c r="FD729" s="161"/>
      <c r="FE729" s="161"/>
      <c r="FF729" s="161"/>
      <c r="FG729" s="161"/>
      <c r="FH729" s="161"/>
      <c r="FI729" s="161"/>
      <c r="FJ729" s="161"/>
      <c r="FK729" s="161"/>
      <c r="FL729" s="161"/>
      <c r="FM729" s="161"/>
      <c r="FN729" s="161"/>
      <c r="FO729" s="161"/>
      <c r="FP729" s="161"/>
      <c r="FQ729" s="161"/>
      <c r="FR729" s="161"/>
      <c r="FS729" s="161"/>
      <c r="FT729" s="161"/>
      <c r="FU729" s="161"/>
      <c r="FV729" s="161"/>
      <c r="FW729" s="161"/>
      <c r="FX729" s="161"/>
      <c r="FY729" s="161"/>
      <c r="FZ729" s="161"/>
      <c r="GA729" s="161"/>
      <c r="GB729" s="161"/>
      <c r="GC729" s="161"/>
      <c r="GD729" s="161"/>
      <c r="GE729" s="161"/>
      <c r="GF729" s="161"/>
      <c r="GG729" s="161"/>
      <c r="GH729" s="161"/>
      <c r="GI729" s="161"/>
      <c r="GJ729" s="161"/>
      <c r="GK729" s="161"/>
      <c r="GL729" s="161"/>
      <c r="GM729" s="161"/>
      <c r="GN729" s="161"/>
      <c r="GO729" s="161"/>
      <c r="GP729" s="161"/>
      <c r="GQ729" s="161"/>
      <c r="GR729" s="161"/>
      <c r="GS729" s="161"/>
      <c r="GT729" s="161"/>
      <c r="GU729" s="161"/>
      <c r="GV729" s="161"/>
      <c r="GW729" s="161"/>
      <c r="GX729" s="161"/>
      <c r="GY729" s="161"/>
      <c r="GZ729" s="161"/>
      <c r="HA729" s="161"/>
      <c r="HB729" s="161"/>
      <c r="HC729" s="161"/>
      <c r="HD729" s="161"/>
      <c r="HE729" s="161"/>
      <c r="HF729" s="161"/>
      <c r="HG729" s="161"/>
      <c r="HH729" s="161"/>
      <c r="HI729" s="161"/>
      <c r="HJ729" s="161"/>
      <c r="HK729" s="161"/>
      <c r="HL729" s="161"/>
      <c r="HM729" s="161"/>
      <c r="HN729" s="161"/>
      <c r="HO729" s="161"/>
      <c r="HP729" s="161"/>
      <c r="HQ729" s="161"/>
      <c r="HR729" s="161"/>
      <c r="HS729" s="161"/>
      <c r="HT729" s="161"/>
      <c r="HU729" s="161"/>
      <c r="HV729" s="161"/>
      <c r="HW729" s="161"/>
      <c r="HX729" s="161"/>
      <c r="HY729" s="161"/>
      <c r="HZ729" s="161"/>
      <c r="IA729" s="161"/>
      <c r="IB729" s="161"/>
      <c r="IC729" s="161"/>
      <c r="ID729" s="161"/>
      <c r="IE729" s="161"/>
      <c r="IF729" s="161"/>
      <c r="IG729" s="161"/>
      <c r="IH729" s="161"/>
      <c r="II729" s="161"/>
      <c r="IJ729" s="161"/>
      <c r="IK729" s="161"/>
      <c r="IL729" s="161"/>
      <c r="IM729" s="161"/>
      <c r="IN729" s="161"/>
      <c r="IO729" s="161"/>
      <c r="IP729" s="161"/>
      <c r="IQ729" s="161"/>
      <c r="IR729" s="161"/>
      <c r="IS729" s="161"/>
      <c r="IT729" s="161"/>
      <c r="IU729" s="161"/>
      <c r="IV729" s="161"/>
    </row>
    <row r="730" spans="2:256" ht="45" customHeight="1" thickTop="1" x14ac:dyDescent="0.5">
      <c r="B730" s="29"/>
      <c r="C730" s="448" t="s">
        <v>858</v>
      </c>
      <c r="D730" s="449" t="s">
        <v>857</v>
      </c>
      <c r="E730" s="433"/>
      <c r="F730" s="450"/>
      <c r="G730" s="451"/>
      <c r="H730" s="452"/>
      <c r="I730" s="452">
        <f>SUM(I731:I736)</f>
        <v>2000</v>
      </c>
      <c r="J730" s="452">
        <f>SUM(J731:J736)</f>
        <v>2450</v>
      </c>
      <c r="K730" s="452">
        <f>SUM(K731:K735)</f>
        <v>0</v>
      </c>
      <c r="L730" s="452"/>
      <c r="M730" s="452"/>
      <c r="N730" s="452"/>
      <c r="O730" s="452"/>
      <c r="P730" s="2"/>
      <c r="Q730" s="257"/>
      <c r="R730" s="257"/>
      <c r="S730" s="257"/>
      <c r="T730" s="257"/>
      <c r="U730" s="257"/>
      <c r="V730" s="257"/>
      <c r="W730" s="257"/>
      <c r="X730" s="257"/>
      <c r="Y730" s="257"/>
      <c r="Z730" s="257"/>
      <c r="AA730" s="257"/>
      <c r="AB730" s="257"/>
      <c r="AC730" s="257"/>
      <c r="AD730" s="257"/>
      <c r="AE730" s="257"/>
      <c r="AF730" s="257"/>
      <c r="AG730" s="257"/>
      <c r="AH730" s="257"/>
      <c r="AI730" s="257"/>
      <c r="AJ730" s="257"/>
      <c r="AK730" s="257"/>
      <c r="AL730" s="257"/>
      <c r="AM730" s="257"/>
      <c r="AN730" s="257"/>
      <c r="AO730" s="257"/>
      <c r="AP730" s="257"/>
      <c r="AQ730" s="257"/>
      <c r="AR730" s="257"/>
      <c r="AS730" s="257"/>
      <c r="AT730" s="257"/>
      <c r="AU730" s="257"/>
      <c r="AV730" s="257"/>
      <c r="AW730" s="257"/>
      <c r="AX730" s="257"/>
      <c r="AY730" s="257"/>
      <c r="AZ730" s="257"/>
      <c r="BA730" s="257"/>
      <c r="BB730" s="257"/>
      <c r="BC730" s="257"/>
      <c r="BD730" s="257"/>
      <c r="BE730" s="257"/>
      <c r="BF730" s="257"/>
      <c r="BG730" s="257"/>
      <c r="BH730" s="257"/>
      <c r="BI730" s="257"/>
      <c r="BJ730" s="257"/>
      <c r="BK730" s="257"/>
      <c r="BL730" s="257"/>
      <c r="BM730" s="257"/>
      <c r="BN730" s="257"/>
      <c r="BO730" s="257"/>
      <c r="BP730" s="257"/>
      <c r="BQ730" s="257"/>
      <c r="BR730" s="257"/>
      <c r="BS730" s="257"/>
      <c r="BT730" s="257"/>
      <c r="BU730" s="257"/>
      <c r="BV730" s="257"/>
      <c r="BW730" s="257"/>
      <c r="BX730" s="257"/>
      <c r="BY730" s="257"/>
      <c r="BZ730" s="257"/>
      <c r="CA730" s="257"/>
      <c r="CB730" s="257"/>
      <c r="CC730" s="257"/>
      <c r="CD730" s="257"/>
      <c r="CE730" s="257"/>
      <c r="CF730" s="257"/>
      <c r="CG730" s="257"/>
      <c r="CH730" s="257"/>
      <c r="CI730" s="257"/>
      <c r="CJ730" s="257"/>
      <c r="CK730" s="257"/>
      <c r="CL730" s="257"/>
      <c r="CM730" s="257"/>
      <c r="CN730" s="257"/>
      <c r="CO730" s="257"/>
      <c r="CP730" s="257"/>
      <c r="CQ730" s="257"/>
      <c r="CR730" s="257"/>
      <c r="CS730" s="257"/>
      <c r="CT730" s="257"/>
      <c r="CU730" s="257"/>
      <c r="CV730" s="257"/>
      <c r="CW730" s="257"/>
      <c r="CX730" s="257"/>
      <c r="CY730" s="257"/>
      <c r="CZ730" s="257"/>
      <c r="DA730" s="257"/>
      <c r="DB730" s="257"/>
      <c r="DC730" s="257"/>
      <c r="DD730" s="257"/>
      <c r="DE730" s="257"/>
      <c r="DF730" s="257"/>
      <c r="DG730" s="257"/>
      <c r="DH730" s="257"/>
      <c r="DI730" s="257"/>
      <c r="DJ730" s="257"/>
      <c r="DK730" s="257"/>
      <c r="DL730" s="257"/>
      <c r="DM730" s="257"/>
      <c r="DN730" s="257"/>
      <c r="DO730" s="257"/>
      <c r="DP730" s="257"/>
      <c r="DQ730" s="257"/>
      <c r="DR730" s="257"/>
      <c r="DS730" s="257"/>
      <c r="DT730" s="257"/>
      <c r="DU730" s="257"/>
      <c r="DV730" s="257"/>
      <c r="DW730" s="257"/>
      <c r="DX730" s="257"/>
      <c r="DY730" s="257"/>
      <c r="DZ730" s="257"/>
      <c r="EA730" s="257"/>
      <c r="EB730" s="257"/>
      <c r="EC730" s="257"/>
      <c r="ED730" s="257"/>
      <c r="EE730" s="257"/>
      <c r="EF730" s="257"/>
      <c r="EG730" s="257"/>
      <c r="EH730" s="257"/>
      <c r="EI730" s="257"/>
      <c r="EJ730" s="257"/>
      <c r="EK730" s="257"/>
      <c r="EL730" s="257"/>
      <c r="EM730" s="257"/>
      <c r="EN730" s="257"/>
      <c r="EO730" s="257"/>
      <c r="EP730" s="257"/>
      <c r="EQ730" s="257"/>
      <c r="ER730" s="257"/>
      <c r="ES730" s="257"/>
      <c r="ET730" s="257"/>
      <c r="EU730" s="257"/>
      <c r="EV730" s="257"/>
      <c r="EW730" s="257"/>
      <c r="EX730" s="257"/>
      <c r="EY730" s="257"/>
      <c r="EZ730" s="257"/>
      <c r="FA730" s="257"/>
      <c r="FB730" s="257"/>
      <c r="FC730" s="257"/>
      <c r="FD730" s="257"/>
      <c r="FE730" s="257"/>
      <c r="FF730" s="257"/>
      <c r="FG730" s="257"/>
      <c r="FH730" s="257"/>
      <c r="FI730" s="257"/>
      <c r="FJ730" s="257"/>
      <c r="FK730" s="257"/>
      <c r="FL730" s="257"/>
      <c r="FM730" s="257"/>
      <c r="FN730" s="257"/>
      <c r="FO730" s="257"/>
      <c r="FP730" s="257"/>
      <c r="FQ730" s="257"/>
      <c r="FR730" s="257"/>
      <c r="FS730" s="257"/>
      <c r="FT730" s="257"/>
      <c r="FU730" s="257"/>
      <c r="FV730" s="257"/>
      <c r="FW730" s="257"/>
      <c r="FX730" s="257"/>
      <c r="FY730" s="257"/>
      <c r="FZ730" s="257"/>
      <c r="GA730" s="257"/>
      <c r="GB730" s="257"/>
      <c r="GC730" s="257"/>
      <c r="GD730" s="257"/>
      <c r="GE730" s="257"/>
      <c r="GF730" s="257"/>
      <c r="GG730" s="257"/>
      <c r="GH730" s="257"/>
      <c r="GI730" s="257"/>
      <c r="GJ730" s="257"/>
      <c r="GK730" s="257"/>
      <c r="GL730" s="257"/>
      <c r="GM730" s="257"/>
      <c r="GN730" s="257"/>
      <c r="GO730" s="257"/>
      <c r="GP730" s="257"/>
      <c r="GQ730" s="257"/>
      <c r="GR730" s="257"/>
      <c r="GS730" s="257"/>
      <c r="GT730" s="257"/>
      <c r="GU730" s="257"/>
      <c r="GV730" s="257"/>
      <c r="GW730" s="257"/>
      <c r="GX730" s="257"/>
      <c r="GY730" s="257"/>
      <c r="GZ730" s="257"/>
      <c r="HA730" s="257"/>
      <c r="HB730" s="257"/>
      <c r="HC730" s="257"/>
      <c r="HD730" s="257"/>
      <c r="HE730" s="257"/>
      <c r="HF730" s="257"/>
      <c r="HG730" s="257"/>
      <c r="HH730" s="257"/>
      <c r="HI730" s="257"/>
      <c r="HJ730" s="257"/>
      <c r="HK730" s="257"/>
      <c r="HL730" s="257"/>
      <c r="HM730" s="257"/>
      <c r="HN730" s="257"/>
      <c r="HO730" s="257"/>
      <c r="HP730" s="257"/>
      <c r="HQ730" s="257"/>
      <c r="HR730" s="257"/>
      <c r="HS730" s="257"/>
      <c r="HT730" s="257"/>
      <c r="HU730" s="257"/>
      <c r="HV730" s="257"/>
      <c r="HW730" s="257"/>
      <c r="HX730" s="257"/>
      <c r="HY730" s="257"/>
      <c r="HZ730" s="257"/>
      <c r="IA730" s="257"/>
      <c r="IB730" s="257"/>
      <c r="IC730" s="257"/>
      <c r="ID730" s="257"/>
      <c r="IE730" s="257"/>
      <c r="IF730" s="257"/>
      <c r="IG730" s="257"/>
      <c r="IH730" s="257"/>
      <c r="II730" s="257"/>
      <c r="IJ730" s="257"/>
      <c r="IK730" s="257"/>
      <c r="IL730" s="257"/>
      <c r="IM730" s="257"/>
      <c r="IN730" s="257"/>
      <c r="IO730" s="257"/>
      <c r="IP730" s="257"/>
      <c r="IQ730" s="257"/>
      <c r="IR730" s="257"/>
      <c r="IS730" s="257"/>
      <c r="IT730" s="257"/>
      <c r="IU730" s="257"/>
      <c r="IV730" s="257"/>
    </row>
    <row r="731" spans="2:256" ht="45" customHeight="1" x14ac:dyDescent="0.5">
      <c r="B731" s="29"/>
      <c r="C731" s="58"/>
      <c r="D731" s="58"/>
      <c r="E731" s="57" t="s">
        <v>19</v>
      </c>
      <c r="F731" s="142" t="s">
        <v>859</v>
      </c>
      <c r="G731" s="169"/>
      <c r="H731" s="85"/>
      <c r="I731" s="85">
        <v>0</v>
      </c>
      <c r="J731" s="85">
        <v>500</v>
      </c>
      <c r="K731" s="85"/>
      <c r="L731" s="85"/>
      <c r="M731" s="85"/>
      <c r="N731" s="85"/>
      <c r="O731" s="85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  <c r="AW731" s="2"/>
      <c r="AX731" s="2"/>
      <c r="AY731" s="2"/>
      <c r="AZ731" s="2"/>
      <c r="BA731" s="2"/>
      <c r="BB731" s="2"/>
      <c r="BC731" s="2"/>
      <c r="BD731" s="2"/>
      <c r="BE731" s="2"/>
      <c r="BF731" s="2"/>
      <c r="BG731" s="2"/>
      <c r="BH731" s="2"/>
      <c r="BI731" s="2"/>
      <c r="BJ731" s="2"/>
      <c r="BK731" s="2"/>
      <c r="BL731" s="2"/>
      <c r="BM731" s="2"/>
      <c r="BN731" s="2"/>
      <c r="BO731" s="2"/>
      <c r="BP731" s="2"/>
      <c r="BQ731" s="2"/>
      <c r="BR731" s="2"/>
      <c r="BS731" s="2"/>
      <c r="BT731" s="2"/>
      <c r="BU731" s="2"/>
      <c r="BV731" s="2"/>
      <c r="BW731" s="2"/>
      <c r="BX731" s="2"/>
      <c r="BY731" s="2"/>
      <c r="BZ731" s="2"/>
      <c r="CA731" s="2"/>
      <c r="CB731" s="2"/>
      <c r="CC731" s="2"/>
      <c r="CD731" s="2"/>
      <c r="CE731" s="2"/>
      <c r="CF731" s="2"/>
      <c r="CG731" s="2"/>
      <c r="CH731" s="2"/>
      <c r="CI731" s="2"/>
      <c r="CJ731" s="2"/>
      <c r="CK731" s="2"/>
      <c r="CL731" s="2"/>
      <c r="CM731" s="2"/>
      <c r="CN731" s="2"/>
      <c r="CO731" s="2"/>
      <c r="CP731" s="2"/>
      <c r="CQ731" s="2"/>
      <c r="CR731" s="2"/>
      <c r="CS731" s="2"/>
      <c r="CT731" s="2"/>
      <c r="CU731" s="2"/>
      <c r="CV731" s="2"/>
      <c r="CW731" s="2"/>
      <c r="CX731" s="2"/>
      <c r="CY731" s="2"/>
      <c r="CZ731" s="2"/>
      <c r="DA731" s="2"/>
      <c r="DB731" s="2"/>
      <c r="DC731" s="2"/>
      <c r="DD731" s="2"/>
      <c r="DE731" s="2"/>
      <c r="DF731" s="2"/>
      <c r="DG731" s="2"/>
      <c r="DH731" s="2"/>
      <c r="DI731" s="2"/>
      <c r="DJ731" s="2"/>
      <c r="DK731" s="2"/>
      <c r="DL731" s="2"/>
      <c r="DM731" s="2"/>
      <c r="DN731" s="2"/>
      <c r="DO731" s="2"/>
      <c r="DP731" s="2"/>
      <c r="DQ731" s="2"/>
      <c r="DR731" s="2"/>
      <c r="DS731" s="2"/>
      <c r="DT731" s="2"/>
      <c r="DU731" s="2"/>
      <c r="DV731" s="2"/>
      <c r="DW731" s="2"/>
      <c r="DX731" s="2"/>
      <c r="DY731" s="2"/>
      <c r="DZ731" s="2"/>
      <c r="EA731" s="2"/>
      <c r="EB731" s="2"/>
      <c r="EC731" s="2"/>
      <c r="ED731" s="2"/>
      <c r="EE731" s="2"/>
      <c r="EF731" s="2"/>
      <c r="EG731" s="2"/>
      <c r="EH731" s="2"/>
      <c r="EI731" s="2"/>
      <c r="EJ731" s="2"/>
      <c r="EK731" s="2"/>
      <c r="EL731" s="2"/>
      <c r="EM731" s="2"/>
      <c r="EN731" s="2"/>
      <c r="EO731" s="2"/>
      <c r="EP731" s="2"/>
      <c r="EQ731" s="2"/>
      <c r="ER731" s="2"/>
      <c r="ES731" s="2"/>
      <c r="ET731" s="2"/>
      <c r="EU731" s="2"/>
      <c r="EV731" s="2"/>
      <c r="EW731" s="2"/>
      <c r="EX731" s="2"/>
      <c r="EY731" s="2"/>
      <c r="EZ731" s="2"/>
      <c r="FA731" s="2"/>
      <c r="FB731" s="2"/>
      <c r="FC731" s="2"/>
      <c r="FD731" s="2"/>
      <c r="FE731" s="2"/>
      <c r="FF731" s="2"/>
      <c r="FG731" s="2"/>
      <c r="FH731" s="2"/>
      <c r="FI731" s="2"/>
      <c r="FJ731" s="2"/>
      <c r="FK731" s="2"/>
      <c r="FL731" s="2"/>
      <c r="FM731" s="2"/>
      <c r="FN731" s="2"/>
      <c r="FO731" s="2"/>
      <c r="FP731" s="2"/>
      <c r="FQ731" s="2"/>
      <c r="FR731" s="2"/>
      <c r="FS731" s="2"/>
      <c r="FT731" s="2"/>
      <c r="FU731" s="2"/>
      <c r="FV731" s="2"/>
      <c r="FW731" s="2"/>
      <c r="FX731" s="2"/>
      <c r="FY731" s="2"/>
      <c r="FZ731" s="2"/>
      <c r="GA731" s="2"/>
      <c r="GB731" s="2"/>
      <c r="GC731" s="2"/>
      <c r="GD731" s="2"/>
      <c r="GE731" s="2"/>
      <c r="GF731" s="2"/>
      <c r="GG731" s="2"/>
      <c r="GH731" s="2"/>
      <c r="GI731" s="2"/>
      <c r="GJ731" s="2"/>
      <c r="GK731" s="2"/>
      <c r="GL731" s="2"/>
      <c r="GM731" s="2"/>
      <c r="GN731" s="2"/>
      <c r="GO731" s="2"/>
      <c r="GP731" s="2"/>
      <c r="GQ731" s="2"/>
      <c r="GR731" s="2"/>
      <c r="GS731" s="2"/>
      <c r="GT731" s="2"/>
      <c r="GU731" s="2"/>
      <c r="GV731" s="2"/>
      <c r="GW731" s="2"/>
      <c r="GX731" s="2"/>
      <c r="GY731" s="2"/>
      <c r="GZ731" s="2"/>
      <c r="HA731" s="2"/>
      <c r="HB731" s="2"/>
      <c r="HC731" s="2"/>
      <c r="HD731" s="2"/>
      <c r="HE731" s="2"/>
      <c r="HF731" s="2"/>
      <c r="HG731" s="2"/>
      <c r="HH731" s="2"/>
      <c r="HI731" s="2"/>
      <c r="HJ731" s="2"/>
      <c r="HK731" s="2"/>
      <c r="HL731" s="2"/>
      <c r="HM731" s="2"/>
      <c r="HN731" s="2"/>
      <c r="HO731" s="2"/>
      <c r="HP731" s="2"/>
      <c r="HQ731" s="2"/>
      <c r="HR731" s="2"/>
      <c r="HS731" s="2"/>
      <c r="HT731" s="2"/>
      <c r="HU731" s="2"/>
      <c r="HV731" s="2"/>
      <c r="HW731" s="2"/>
      <c r="HX731" s="2"/>
      <c r="HY731" s="2"/>
      <c r="HZ731" s="2"/>
      <c r="IA731" s="2"/>
      <c r="IB731" s="2"/>
      <c r="IC731" s="2"/>
      <c r="ID731" s="2"/>
      <c r="IE731" s="2"/>
      <c r="IF731" s="2"/>
      <c r="IG731" s="2"/>
      <c r="IH731" s="2"/>
      <c r="II731" s="2"/>
      <c r="IJ731" s="2"/>
      <c r="IK731" s="2"/>
      <c r="IL731" s="2"/>
      <c r="IM731" s="2"/>
      <c r="IN731" s="2"/>
      <c r="IO731" s="2"/>
      <c r="IP731" s="2"/>
      <c r="IQ731" s="2"/>
      <c r="IR731" s="2"/>
      <c r="IS731" s="2"/>
      <c r="IT731" s="2"/>
      <c r="IU731" s="2"/>
      <c r="IV731" s="2"/>
    </row>
    <row r="732" spans="2:256" ht="45" customHeight="1" x14ac:dyDescent="0.5">
      <c r="B732" s="29"/>
      <c r="C732" s="55"/>
      <c r="D732" s="233"/>
      <c r="E732" s="57" t="s">
        <v>21</v>
      </c>
      <c r="F732" s="142" t="s">
        <v>860</v>
      </c>
      <c r="G732" s="169"/>
      <c r="H732" s="85"/>
      <c r="I732" s="85"/>
      <c r="J732" s="85"/>
      <c r="K732" s="85"/>
      <c r="L732" s="85"/>
      <c r="M732" s="85"/>
      <c r="N732" s="85"/>
      <c r="O732" s="85"/>
      <c r="P732" s="191"/>
      <c r="Q732" s="191"/>
      <c r="R732" s="191"/>
      <c r="S732" s="191"/>
      <c r="T732" s="191"/>
      <c r="U732" s="191"/>
      <c r="V732" s="191"/>
      <c r="W732" s="191"/>
      <c r="X732" s="191"/>
      <c r="Y732" s="191"/>
      <c r="Z732" s="191"/>
      <c r="AA732" s="191"/>
      <c r="AB732" s="191"/>
      <c r="AC732" s="191"/>
      <c r="AD732" s="191"/>
      <c r="AE732" s="191"/>
      <c r="AF732" s="191"/>
      <c r="AG732" s="191"/>
      <c r="AH732" s="191"/>
      <c r="AI732" s="191"/>
      <c r="AJ732" s="191"/>
      <c r="AK732" s="191"/>
      <c r="AL732" s="191"/>
      <c r="AM732" s="191"/>
      <c r="AN732" s="191"/>
      <c r="AO732" s="191"/>
      <c r="AP732" s="191"/>
      <c r="AQ732" s="191"/>
      <c r="AR732" s="191"/>
      <c r="AS732" s="191"/>
      <c r="AT732" s="191"/>
      <c r="AU732" s="191"/>
      <c r="AV732" s="191"/>
      <c r="AW732" s="191"/>
      <c r="AX732" s="191"/>
      <c r="AY732" s="191"/>
      <c r="AZ732" s="191"/>
      <c r="BA732" s="191"/>
      <c r="BB732" s="191"/>
      <c r="BC732" s="191"/>
      <c r="BD732" s="191"/>
      <c r="BE732" s="191"/>
      <c r="BF732" s="191"/>
      <c r="BG732" s="191"/>
      <c r="BH732" s="191"/>
      <c r="BI732" s="191"/>
      <c r="BJ732" s="191"/>
      <c r="BK732" s="191"/>
      <c r="BL732" s="191"/>
      <c r="BM732" s="191"/>
      <c r="BN732" s="191"/>
      <c r="BO732" s="191"/>
      <c r="BP732" s="191"/>
      <c r="BQ732" s="191"/>
      <c r="BR732" s="191"/>
      <c r="BS732" s="191"/>
      <c r="BT732" s="191"/>
      <c r="BU732" s="191"/>
      <c r="BV732" s="191"/>
      <c r="BW732" s="191"/>
      <c r="BX732" s="191"/>
      <c r="BY732" s="191"/>
      <c r="BZ732" s="191"/>
      <c r="CA732" s="191"/>
      <c r="CB732" s="191"/>
      <c r="CC732" s="191"/>
      <c r="CD732" s="191"/>
      <c r="CE732" s="191"/>
      <c r="CF732" s="191"/>
      <c r="CG732" s="191"/>
      <c r="CH732" s="191"/>
      <c r="CI732" s="191"/>
      <c r="CJ732" s="191"/>
      <c r="CK732" s="191"/>
      <c r="CL732" s="191"/>
      <c r="CM732" s="191"/>
      <c r="CN732" s="191"/>
      <c r="CO732" s="191"/>
      <c r="CP732" s="191"/>
      <c r="CQ732" s="191"/>
      <c r="CR732" s="191"/>
      <c r="CS732" s="191"/>
      <c r="CT732" s="191"/>
      <c r="CU732" s="191"/>
      <c r="CV732" s="191"/>
      <c r="CW732" s="191"/>
      <c r="CX732" s="191"/>
      <c r="CY732" s="191"/>
      <c r="CZ732" s="191"/>
      <c r="DA732" s="191"/>
      <c r="DB732" s="191"/>
      <c r="DC732" s="191"/>
      <c r="DD732" s="191"/>
      <c r="DE732" s="191"/>
      <c r="DF732" s="191"/>
      <c r="DG732" s="191"/>
      <c r="DH732" s="191"/>
      <c r="DI732" s="191"/>
      <c r="DJ732" s="191"/>
      <c r="DK732" s="191"/>
      <c r="DL732" s="191"/>
      <c r="DM732" s="191"/>
      <c r="DN732" s="191"/>
      <c r="DO732" s="191"/>
      <c r="DP732" s="191"/>
      <c r="DQ732" s="191"/>
      <c r="DR732" s="191"/>
      <c r="DS732" s="191"/>
      <c r="DT732" s="191"/>
      <c r="DU732" s="191"/>
      <c r="DV732" s="191"/>
      <c r="DW732" s="191"/>
      <c r="DX732" s="191"/>
      <c r="DY732" s="191"/>
      <c r="DZ732" s="191"/>
      <c r="EA732" s="191"/>
      <c r="EB732" s="191"/>
      <c r="EC732" s="191"/>
      <c r="ED732" s="191"/>
      <c r="EE732" s="191"/>
      <c r="EF732" s="191"/>
      <c r="EG732" s="191"/>
      <c r="EH732" s="191"/>
      <c r="EI732" s="191"/>
      <c r="EJ732" s="191"/>
      <c r="EK732" s="191"/>
      <c r="EL732" s="191"/>
      <c r="EM732" s="191"/>
      <c r="EN732" s="191"/>
      <c r="EO732" s="191"/>
      <c r="EP732" s="191"/>
      <c r="EQ732" s="191"/>
      <c r="ER732" s="191"/>
      <c r="ES732" s="191"/>
      <c r="ET732" s="191"/>
      <c r="EU732" s="191"/>
      <c r="EV732" s="191"/>
      <c r="EW732" s="191"/>
      <c r="EX732" s="191"/>
      <c r="EY732" s="191"/>
      <c r="EZ732" s="191"/>
      <c r="FA732" s="191"/>
      <c r="FB732" s="191"/>
      <c r="FC732" s="191"/>
      <c r="FD732" s="191"/>
      <c r="FE732" s="191"/>
      <c r="FF732" s="191"/>
      <c r="FG732" s="191"/>
      <c r="FH732" s="191"/>
      <c r="FI732" s="191"/>
      <c r="FJ732" s="191"/>
      <c r="FK732" s="191"/>
      <c r="FL732" s="191"/>
      <c r="FM732" s="191"/>
      <c r="FN732" s="191"/>
      <c r="FO732" s="191"/>
      <c r="FP732" s="191"/>
      <c r="FQ732" s="191"/>
      <c r="FR732" s="191"/>
      <c r="FS732" s="191"/>
      <c r="FT732" s="191"/>
      <c r="FU732" s="191"/>
      <c r="FV732" s="191"/>
      <c r="FW732" s="191"/>
      <c r="FX732" s="191"/>
      <c r="FY732" s="191"/>
      <c r="FZ732" s="191"/>
      <c r="GA732" s="191"/>
      <c r="GB732" s="191"/>
      <c r="GC732" s="191"/>
      <c r="GD732" s="191"/>
      <c r="GE732" s="191"/>
      <c r="GF732" s="191"/>
      <c r="GG732" s="191"/>
      <c r="GH732" s="191"/>
      <c r="GI732" s="191"/>
      <c r="GJ732" s="191"/>
      <c r="GK732" s="191"/>
      <c r="GL732" s="191"/>
      <c r="GM732" s="191"/>
      <c r="GN732" s="191"/>
      <c r="GO732" s="191"/>
      <c r="GP732" s="191"/>
      <c r="GQ732" s="191"/>
      <c r="GR732" s="191"/>
      <c r="GS732" s="191"/>
      <c r="GT732" s="191"/>
      <c r="GU732" s="191"/>
      <c r="GV732" s="191"/>
      <c r="GW732" s="191"/>
      <c r="GX732" s="191"/>
      <c r="GY732" s="191"/>
      <c r="GZ732" s="191"/>
      <c r="HA732" s="191"/>
      <c r="HB732" s="191"/>
      <c r="HC732" s="191"/>
      <c r="HD732" s="191"/>
      <c r="HE732" s="191"/>
      <c r="HF732" s="191"/>
      <c r="HG732" s="191"/>
      <c r="HH732" s="191"/>
      <c r="HI732" s="191"/>
      <c r="HJ732" s="191"/>
      <c r="HK732" s="191"/>
      <c r="HL732" s="191"/>
      <c r="HM732" s="191"/>
      <c r="HN732" s="191"/>
      <c r="HO732" s="191"/>
      <c r="HP732" s="191"/>
      <c r="HQ732" s="191"/>
      <c r="HR732" s="191"/>
      <c r="HS732" s="191"/>
      <c r="HT732" s="191"/>
      <c r="HU732" s="191"/>
      <c r="HV732" s="191"/>
      <c r="HW732" s="191"/>
      <c r="HX732" s="191"/>
      <c r="HY732" s="191"/>
      <c r="HZ732" s="191"/>
      <c r="IA732" s="191"/>
      <c r="IB732" s="191"/>
      <c r="IC732" s="191"/>
      <c r="ID732" s="191"/>
      <c r="IE732" s="191"/>
      <c r="IF732" s="191"/>
      <c r="IG732" s="191"/>
      <c r="IH732" s="191"/>
      <c r="II732" s="191"/>
      <c r="IJ732" s="191"/>
      <c r="IK732" s="191"/>
      <c r="IL732" s="191"/>
      <c r="IM732" s="191"/>
      <c r="IN732" s="191"/>
      <c r="IO732" s="191"/>
      <c r="IP732" s="191"/>
      <c r="IQ732" s="191"/>
      <c r="IR732" s="191"/>
      <c r="IS732" s="191"/>
      <c r="IT732" s="191"/>
      <c r="IU732" s="191"/>
      <c r="IV732" s="191"/>
    </row>
    <row r="733" spans="2:256" ht="45" customHeight="1" x14ac:dyDescent="0.5">
      <c r="B733" s="29"/>
      <c r="C733" s="55"/>
      <c r="D733" s="233"/>
      <c r="E733" s="52" t="s">
        <v>77</v>
      </c>
      <c r="F733" s="148" t="s">
        <v>861</v>
      </c>
      <c r="G733" s="173"/>
      <c r="H733" s="85"/>
      <c r="I733" s="85">
        <v>1300</v>
      </c>
      <c r="J733" s="85">
        <v>1200</v>
      </c>
      <c r="K733" s="85"/>
      <c r="L733" s="85"/>
      <c r="M733" s="85"/>
      <c r="N733" s="85"/>
      <c r="O733" s="85"/>
      <c r="P733" s="191"/>
      <c r="Q733" s="191"/>
      <c r="R733" s="191"/>
      <c r="S733" s="191"/>
      <c r="T733" s="191"/>
      <c r="U733" s="191"/>
      <c r="V733" s="191"/>
      <c r="W733" s="191"/>
      <c r="X733" s="191"/>
      <c r="Y733" s="191"/>
      <c r="Z733" s="191"/>
      <c r="AA733" s="191"/>
      <c r="AB733" s="191"/>
      <c r="AC733" s="191"/>
      <c r="AD733" s="191"/>
      <c r="AE733" s="191"/>
      <c r="AF733" s="191"/>
      <c r="AG733" s="191"/>
      <c r="AH733" s="191"/>
      <c r="AI733" s="191"/>
      <c r="AJ733" s="191"/>
      <c r="AK733" s="191"/>
      <c r="AL733" s="191"/>
      <c r="AM733" s="191"/>
      <c r="AN733" s="191"/>
      <c r="AO733" s="191"/>
      <c r="AP733" s="191"/>
      <c r="AQ733" s="191"/>
      <c r="AR733" s="191"/>
      <c r="AS733" s="191"/>
      <c r="AT733" s="191"/>
      <c r="AU733" s="191"/>
      <c r="AV733" s="191"/>
      <c r="AW733" s="191"/>
      <c r="AX733" s="191"/>
      <c r="AY733" s="191"/>
      <c r="AZ733" s="191"/>
      <c r="BA733" s="191"/>
      <c r="BB733" s="191"/>
      <c r="BC733" s="191"/>
      <c r="BD733" s="191"/>
      <c r="BE733" s="191"/>
      <c r="BF733" s="191"/>
      <c r="BG733" s="191"/>
      <c r="BH733" s="191"/>
      <c r="BI733" s="191"/>
      <c r="BJ733" s="191"/>
      <c r="BK733" s="191"/>
      <c r="BL733" s="191"/>
      <c r="BM733" s="191"/>
      <c r="BN733" s="191"/>
      <c r="BO733" s="191"/>
      <c r="BP733" s="191"/>
      <c r="BQ733" s="191"/>
      <c r="BR733" s="191"/>
      <c r="BS733" s="191"/>
      <c r="BT733" s="191"/>
      <c r="BU733" s="191"/>
      <c r="BV733" s="191"/>
      <c r="BW733" s="191"/>
      <c r="BX733" s="191"/>
      <c r="BY733" s="191"/>
      <c r="BZ733" s="191"/>
      <c r="CA733" s="191"/>
      <c r="CB733" s="191"/>
      <c r="CC733" s="191"/>
      <c r="CD733" s="191"/>
      <c r="CE733" s="191"/>
      <c r="CF733" s="191"/>
      <c r="CG733" s="191"/>
      <c r="CH733" s="191"/>
      <c r="CI733" s="191"/>
      <c r="CJ733" s="191"/>
      <c r="CK733" s="191"/>
      <c r="CL733" s="191"/>
      <c r="CM733" s="191"/>
      <c r="CN733" s="191"/>
      <c r="CO733" s="191"/>
      <c r="CP733" s="191"/>
      <c r="CQ733" s="191"/>
      <c r="CR733" s="191"/>
      <c r="CS733" s="191"/>
      <c r="CT733" s="191"/>
      <c r="CU733" s="191"/>
      <c r="CV733" s="191"/>
      <c r="CW733" s="191"/>
      <c r="CX733" s="191"/>
      <c r="CY733" s="191"/>
      <c r="CZ733" s="191"/>
      <c r="DA733" s="191"/>
      <c r="DB733" s="191"/>
      <c r="DC733" s="191"/>
      <c r="DD733" s="191"/>
      <c r="DE733" s="191"/>
      <c r="DF733" s="191"/>
      <c r="DG733" s="191"/>
      <c r="DH733" s="191"/>
      <c r="DI733" s="191"/>
      <c r="DJ733" s="191"/>
      <c r="DK733" s="191"/>
      <c r="DL733" s="191"/>
      <c r="DM733" s="191"/>
      <c r="DN733" s="191"/>
      <c r="DO733" s="191"/>
      <c r="DP733" s="191"/>
      <c r="DQ733" s="191"/>
      <c r="DR733" s="191"/>
      <c r="DS733" s="191"/>
      <c r="DT733" s="191"/>
      <c r="DU733" s="191"/>
      <c r="DV733" s="191"/>
      <c r="DW733" s="191"/>
      <c r="DX733" s="191"/>
      <c r="DY733" s="191"/>
      <c r="DZ733" s="191"/>
      <c r="EA733" s="191"/>
      <c r="EB733" s="191"/>
      <c r="EC733" s="191"/>
      <c r="ED733" s="191"/>
      <c r="EE733" s="191"/>
      <c r="EF733" s="191"/>
      <c r="EG733" s="191"/>
      <c r="EH733" s="191"/>
      <c r="EI733" s="191"/>
      <c r="EJ733" s="191"/>
      <c r="EK733" s="191"/>
      <c r="EL733" s="191"/>
      <c r="EM733" s="191"/>
      <c r="EN733" s="191"/>
      <c r="EO733" s="191"/>
      <c r="EP733" s="191"/>
      <c r="EQ733" s="191"/>
      <c r="ER733" s="191"/>
      <c r="ES733" s="191"/>
      <c r="ET733" s="191"/>
      <c r="EU733" s="191"/>
      <c r="EV733" s="191"/>
      <c r="EW733" s="191"/>
      <c r="EX733" s="191"/>
      <c r="EY733" s="191"/>
      <c r="EZ733" s="191"/>
      <c r="FA733" s="191"/>
      <c r="FB733" s="191"/>
      <c r="FC733" s="191"/>
      <c r="FD733" s="191"/>
      <c r="FE733" s="191"/>
      <c r="FF733" s="191"/>
      <c r="FG733" s="191"/>
      <c r="FH733" s="191"/>
      <c r="FI733" s="191"/>
      <c r="FJ733" s="191"/>
      <c r="FK733" s="191"/>
      <c r="FL733" s="191"/>
      <c r="FM733" s="191"/>
      <c r="FN733" s="191"/>
      <c r="FO733" s="191"/>
      <c r="FP733" s="191"/>
      <c r="FQ733" s="191"/>
      <c r="FR733" s="191"/>
      <c r="FS733" s="191"/>
      <c r="FT733" s="191"/>
      <c r="FU733" s="191"/>
      <c r="FV733" s="191"/>
      <c r="FW733" s="191"/>
      <c r="FX733" s="191"/>
      <c r="FY733" s="191"/>
      <c r="FZ733" s="191"/>
      <c r="GA733" s="191"/>
      <c r="GB733" s="191"/>
      <c r="GC733" s="191"/>
      <c r="GD733" s="191"/>
      <c r="GE733" s="191"/>
      <c r="GF733" s="191"/>
      <c r="GG733" s="191"/>
      <c r="GH733" s="191"/>
      <c r="GI733" s="191"/>
      <c r="GJ733" s="191"/>
      <c r="GK733" s="191"/>
      <c r="GL733" s="191"/>
      <c r="GM733" s="191"/>
      <c r="GN733" s="191"/>
      <c r="GO733" s="191"/>
      <c r="GP733" s="191"/>
      <c r="GQ733" s="191"/>
      <c r="GR733" s="191"/>
      <c r="GS733" s="191"/>
      <c r="GT733" s="191"/>
      <c r="GU733" s="191"/>
      <c r="GV733" s="191"/>
      <c r="GW733" s="191"/>
      <c r="GX733" s="191"/>
      <c r="GY733" s="191"/>
      <c r="GZ733" s="191"/>
      <c r="HA733" s="191"/>
      <c r="HB733" s="191"/>
      <c r="HC733" s="191"/>
      <c r="HD733" s="191"/>
      <c r="HE733" s="191"/>
      <c r="HF733" s="191"/>
      <c r="HG733" s="191"/>
      <c r="HH733" s="191"/>
      <c r="HI733" s="191"/>
      <c r="HJ733" s="191"/>
      <c r="HK733" s="191"/>
      <c r="HL733" s="191"/>
      <c r="HM733" s="191"/>
      <c r="HN733" s="191"/>
      <c r="HO733" s="191"/>
      <c r="HP733" s="191"/>
      <c r="HQ733" s="191"/>
      <c r="HR733" s="191"/>
      <c r="HS733" s="191"/>
      <c r="HT733" s="191"/>
      <c r="HU733" s="191"/>
      <c r="HV733" s="191"/>
      <c r="HW733" s="191"/>
      <c r="HX733" s="191"/>
      <c r="HY733" s="191"/>
      <c r="HZ733" s="191"/>
      <c r="IA733" s="191"/>
      <c r="IB733" s="191"/>
      <c r="IC733" s="191"/>
      <c r="ID733" s="191"/>
      <c r="IE733" s="191"/>
      <c r="IF733" s="191"/>
      <c r="IG733" s="191"/>
      <c r="IH733" s="191"/>
      <c r="II733" s="191"/>
      <c r="IJ733" s="191"/>
      <c r="IK733" s="191"/>
      <c r="IL733" s="191"/>
      <c r="IM733" s="191"/>
      <c r="IN733" s="191"/>
      <c r="IO733" s="191"/>
      <c r="IP733" s="191"/>
      <c r="IQ733" s="191"/>
      <c r="IR733" s="191"/>
      <c r="IS733" s="191"/>
      <c r="IT733" s="191"/>
      <c r="IU733" s="191"/>
      <c r="IV733" s="191"/>
    </row>
    <row r="734" spans="2:256" ht="45" customHeight="1" x14ac:dyDescent="0.5">
      <c r="B734" s="29"/>
      <c r="C734" s="55"/>
      <c r="D734" s="233"/>
      <c r="E734" s="52" t="s">
        <v>129</v>
      </c>
      <c r="F734" s="148" t="s">
        <v>862</v>
      </c>
      <c r="G734" s="173"/>
      <c r="H734" s="85"/>
      <c r="I734" s="85">
        <v>0</v>
      </c>
      <c r="J734" s="85">
        <v>0</v>
      </c>
      <c r="K734" s="85"/>
      <c r="L734" s="85" t="s">
        <v>863</v>
      </c>
      <c r="M734" s="85"/>
      <c r="N734" s="85"/>
      <c r="O734" s="85"/>
      <c r="P734" s="191"/>
      <c r="Q734" s="191"/>
      <c r="R734" s="191"/>
      <c r="S734" s="191"/>
      <c r="T734" s="191"/>
      <c r="U734" s="191"/>
      <c r="V734" s="191"/>
      <c r="W734" s="191"/>
      <c r="X734" s="191"/>
      <c r="Y734" s="191"/>
      <c r="Z734" s="191"/>
      <c r="AA734" s="191"/>
      <c r="AB734" s="191"/>
      <c r="AC734" s="191"/>
      <c r="AD734" s="191"/>
      <c r="AE734" s="191"/>
      <c r="AF734" s="191"/>
      <c r="AG734" s="191"/>
      <c r="AH734" s="191"/>
      <c r="AI734" s="191"/>
      <c r="AJ734" s="191"/>
      <c r="AK734" s="191"/>
      <c r="AL734" s="191"/>
      <c r="AM734" s="191"/>
      <c r="AN734" s="191"/>
      <c r="AO734" s="191"/>
      <c r="AP734" s="191"/>
      <c r="AQ734" s="191"/>
      <c r="AR734" s="191"/>
      <c r="AS734" s="191"/>
      <c r="AT734" s="191"/>
      <c r="AU734" s="191"/>
      <c r="AV734" s="191"/>
      <c r="AW734" s="191"/>
      <c r="AX734" s="191"/>
      <c r="AY734" s="191"/>
      <c r="AZ734" s="191"/>
      <c r="BA734" s="191"/>
      <c r="BB734" s="191"/>
      <c r="BC734" s="191"/>
      <c r="BD734" s="191"/>
      <c r="BE734" s="191"/>
      <c r="BF734" s="191"/>
      <c r="BG734" s="191"/>
      <c r="BH734" s="191"/>
      <c r="BI734" s="191"/>
      <c r="BJ734" s="191"/>
      <c r="BK734" s="191"/>
      <c r="BL734" s="191"/>
      <c r="BM734" s="191"/>
      <c r="BN734" s="191"/>
      <c r="BO734" s="191"/>
      <c r="BP734" s="191"/>
      <c r="BQ734" s="191"/>
      <c r="BR734" s="191"/>
      <c r="BS734" s="191"/>
      <c r="BT734" s="191"/>
      <c r="BU734" s="191"/>
      <c r="BV734" s="191"/>
      <c r="BW734" s="191"/>
      <c r="BX734" s="191"/>
      <c r="BY734" s="191"/>
      <c r="BZ734" s="191"/>
      <c r="CA734" s="191"/>
      <c r="CB734" s="191"/>
      <c r="CC734" s="191"/>
      <c r="CD734" s="191"/>
      <c r="CE734" s="191"/>
      <c r="CF734" s="191"/>
      <c r="CG734" s="191"/>
      <c r="CH734" s="191"/>
      <c r="CI734" s="191"/>
      <c r="CJ734" s="191"/>
      <c r="CK734" s="191"/>
      <c r="CL734" s="191"/>
      <c r="CM734" s="191"/>
      <c r="CN734" s="191"/>
      <c r="CO734" s="191"/>
      <c r="CP734" s="191"/>
      <c r="CQ734" s="191"/>
      <c r="CR734" s="191"/>
      <c r="CS734" s="191"/>
      <c r="CT734" s="191"/>
      <c r="CU734" s="191"/>
      <c r="CV734" s="191"/>
      <c r="CW734" s="191"/>
      <c r="CX734" s="191"/>
      <c r="CY734" s="191"/>
      <c r="CZ734" s="191"/>
      <c r="DA734" s="191"/>
      <c r="DB734" s="191"/>
      <c r="DC734" s="191"/>
      <c r="DD734" s="191"/>
      <c r="DE734" s="191"/>
      <c r="DF734" s="191"/>
      <c r="DG734" s="191"/>
      <c r="DH734" s="191"/>
      <c r="DI734" s="191"/>
      <c r="DJ734" s="191"/>
      <c r="DK734" s="191"/>
      <c r="DL734" s="191"/>
      <c r="DM734" s="191"/>
      <c r="DN734" s="191"/>
      <c r="DO734" s="191"/>
      <c r="DP734" s="191"/>
      <c r="DQ734" s="191"/>
      <c r="DR734" s="191"/>
      <c r="DS734" s="191"/>
      <c r="DT734" s="191"/>
      <c r="DU734" s="191"/>
      <c r="DV734" s="191"/>
      <c r="DW734" s="191"/>
      <c r="DX734" s="191"/>
      <c r="DY734" s="191"/>
      <c r="DZ734" s="191"/>
      <c r="EA734" s="191"/>
      <c r="EB734" s="191"/>
      <c r="EC734" s="191"/>
      <c r="ED734" s="191"/>
      <c r="EE734" s="191"/>
      <c r="EF734" s="191"/>
      <c r="EG734" s="191"/>
      <c r="EH734" s="191"/>
      <c r="EI734" s="191"/>
      <c r="EJ734" s="191"/>
      <c r="EK734" s="191"/>
      <c r="EL734" s="191"/>
      <c r="EM734" s="191"/>
      <c r="EN734" s="191"/>
      <c r="EO734" s="191"/>
      <c r="EP734" s="191"/>
      <c r="EQ734" s="191"/>
      <c r="ER734" s="191"/>
      <c r="ES734" s="191"/>
      <c r="ET734" s="191"/>
      <c r="EU734" s="191"/>
      <c r="EV734" s="191"/>
      <c r="EW734" s="191"/>
      <c r="EX734" s="191"/>
      <c r="EY734" s="191"/>
      <c r="EZ734" s="191"/>
      <c r="FA734" s="191"/>
      <c r="FB734" s="191"/>
      <c r="FC734" s="191"/>
      <c r="FD734" s="191"/>
      <c r="FE734" s="191"/>
      <c r="FF734" s="191"/>
      <c r="FG734" s="191"/>
      <c r="FH734" s="191"/>
      <c r="FI734" s="191"/>
      <c r="FJ734" s="191"/>
      <c r="FK734" s="191"/>
      <c r="FL734" s="191"/>
      <c r="FM734" s="191"/>
      <c r="FN734" s="191"/>
      <c r="FO734" s="191"/>
      <c r="FP734" s="191"/>
      <c r="FQ734" s="191"/>
      <c r="FR734" s="191"/>
      <c r="FS734" s="191"/>
      <c r="FT734" s="191"/>
      <c r="FU734" s="191"/>
      <c r="FV734" s="191"/>
      <c r="FW734" s="191"/>
      <c r="FX734" s="191"/>
      <c r="FY734" s="191"/>
      <c r="FZ734" s="191"/>
      <c r="GA734" s="191"/>
      <c r="GB734" s="191"/>
      <c r="GC734" s="191"/>
      <c r="GD734" s="191"/>
      <c r="GE734" s="191"/>
      <c r="GF734" s="191"/>
      <c r="GG734" s="191"/>
      <c r="GH734" s="191"/>
      <c r="GI734" s="191"/>
      <c r="GJ734" s="191"/>
      <c r="GK734" s="191"/>
      <c r="GL734" s="191"/>
      <c r="GM734" s="191"/>
      <c r="GN734" s="191"/>
      <c r="GO734" s="191"/>
      <c r="GP734" s="191"/>
      <c r="GQ734" s="191"/>
      <c r="GR734" s="191"/>
      <c r="GS734" s="191"/>
      <c r="GT734" s="191"/>
      <c r="GU734" s="191"/>
      <c r="GV734" s="191"/>
      <c r="GW734" s="191"/>
      <c r="GX734" s="191"/>
      <c r="GY734" s="191"/>
      <c r="GZ734" s="191"/>
      <c r="HA734" s="191"/>
      <c r="HB734" s="191"/>
      <c r="HC734" s="191"/>
      <c r="HD734" s="191"/>
      <c r="HE734" s="191"/>
      <c r="HF734" s="191"/>
      <c r="HG734" s="191"/>
      <c r="HH734" s="191"/>
      <c r="HI734" s="191"/>
      <c r="HJ734" s="191"/>
      <c r="HK734" s="191"/>
      <c r="HL734" s="191"/>
      <c r="HM734" s="191"/>
      <c r="HN734" s="191"/>
      <c r="HO734" s="191"/>
      <c r="HP734" s="191"/>
      <c r="HQ734" s="191"/>
      <c r="HR734" s="191"/>
      <c r="HS734" s="191"/>
      <c r="HT734" s="191"/>
      <c r="HU734" s="191"/>
      <c r="HV734" s="191"/>
      <c r="HW734" s="191"/>
      <c r="HX734" s="191"/>
      <c r="HY734" s="191"/>
      <c r="HZ734" s="191"/>
      <c r="IA734" s="191"/>
      <c r="IB734" s="191"/>
      <c r="IC734" s="191"/>
      <c r="ID734" s="191"/>
      <c r="IE734" s="191"/>
      <c r="IF734" s="191"/>
      <c r="IG734" s="191"/>
      <c r="IH734" s="191"/>
      <c r="II734" s="191"/>
      <c r="IJ734" s="191"/>
      <c r="IK734" s="191"/>
      <c r="IL734" s="191"/>
      <c r="IM734" s="191"/>
      <c r="IN734" s="191"/>
      <c r="IO734" s="191"/>
      <c r="IP734" s="191"/>
      <c r="IQ734" s="191"/>
      <c r="IR734" s="191"/>
      <c r="IS734" s="191"/>
      <c r="IT734" s="191"/>
      <c r="IU734" s="191"/>
      <c r="IV734" s="191"/>
    </row>
    <row r="735" spans="2:256" ht="45" customHeight="1" x14ac:dyDescent="0.5">
      <c r="B735" s="29"/>
      <c r="C735" s="79"/>
      <c r="D735" s="308"/>
      <c r="E735" s="127" t="s">
        <v>25</v>
      </c>
      <c r="F735" s="148" t="s">
        <v>864</v>
      </c>
      <c r="G735" s="173"/>
      <c r="H735" s="169"/>
      <c r="I735" s="169">
        <v>700</v>
      </c>
      <c r="J735" s="169"/>
      <c r="K735" s="169"/>
      <c r="L735" s="381"/>
      <c r="M735" s="85"/>
      <c r="N735" s="85"/>
      <c r="O735" s="85"/>
      <c r="P735" s="191"/>
      <c r="Q735" s="191"/>
      <c r="R735" s="191"/>
      <c r="S735" s="191"/>
      <c r="T735" s="191"/>
      <c r="U735" s="191"/>
      <c r="V735" s="191"/>
      <c r="W735" s="191"/>
      <c r="X735" s="191"/>
      <c r="Y735" s="191"/>
      <c r="Z735" s="191"/>
      <c r="AA735" s="191"/>
      <c r="AB735" s="191"/>
      <c r="AC735" s="191"/>
      <c r="AD735" s="191"/>
      <c r="AE735" s="191"/>
      <c r="AF735" s="191"/>
      <c r="AG735" s="191"/>
      <c r="AH735" s="191"/>
      <c r="AI735" s="191"/>
      <c r="AJ735" s="191"/>
      <c r="AK735" s="191"/>
      <c r="AL735" s="191"/>
      <c r="AM735" s="191"/>
      <c r="AN735" s="191"/>
      <c r="AO735" s="191"/>
      <c r="AP735" s="191"/>
      <c r="AQ735" s="191"/>
      <c r="AR735" s="191"/>
      <c r="AS735" s="191"/>
      <c r="AT735" s="191"/>
      <c r="AU735" s="191"/>
      <c r="AV735" s="191"/>
      <c r="AW735" s="191"/>
      <c r="AX735" s="191"/>
      <c r="AY735" s="191"/>
      <c r="AZ735" s="191"/>
      <c r="BA735" s="191"/>
      <c r="BB735" s="191"/>
      <c r="BC735" s="191"/>
      <c r="BD735" s="191"/>
      <c r="BE735" s="191"/>
      <c r="BF735" s="191"/>
      <c r="BG735" s="191"/>
      <c r="BH735" s="191"/>
      <c r="BI735" s="191"/>
      <c r="BJ735" s="191"/>
      <c r="BK735" s="191"/>
      <c r="BL735" s="191"/>
      <c r="BM735" s="191"/>
      <c r="BN735" s="191"/>
      <c r="BO735" s="191"/>
      <c r="BP735" s="191"/>
      <c r="BQ735" s="191"/>
      <c r="BR735" s="191"/>
      <c r="BS735" s="191"/>
      <c r="BT735" s="191"/>
      <c r="BU735" s="191"/>
      <c r="BV735" s="191"/>
      <c r="BW735" s="191"/>
      <c r="BX735" s="191"/>
      <c r="BY735" s="191"/>
      <c r="BZ735" s="191"/>
      <c r="CA735" s="191"/>
      <c r="CB735" s="191"/>
      <c r="CC735" s="191"/>
      <c r="CD735" s="191"/>
      <c r="CE735" s="191"/>
      <c r="CF735" s="191"/>
      <c r="CG735" s="191"/>
      <c r="CH735" s="191"/>
      <c r="CI735" s="191"/>
      <c r="CJ735" s="191"/>
      <c r="CK735" s="191"/>
      <c r="CL735" s="191"/>
      <c r="CM735" s="191"/>
      <c r="CN735" s="191"/>
      <c r="CO735" s="191"/>
      <c r="CP735" s="191"/>
      <c r="CQ735" s="191"/>
      <c r="CR735" s="191"/>
      <c r="CS735" s="191"/>
      <c r="CT735" s="191"/>
      <c r="CU735" s="191"/>
      <c r="CV735" s="191"/>
      <c r="CW735" s="191"/>
      <c r="CX735" s="191"/>
      <c r="CY735" s="191"/>
      <c r="CZ735" s="191"/>
      <c r="DA735" s="191"/>
      <c r="DB735" s="191"/>
      <c r="DC735" s="191"/>
      <c r="DD735" s="191"/>
      <c r="DE735" s="191"/>
      <c r="DF735" s="191"/>
      <c r="DG735" s="191"/>
      <c r="DH735" s="191"/>
      <c r="DI735" s="191"/>
      <c r="DJ735" s="191"/>
      <c r="DK735" s="191"/>
      <c r="DL735" s="191"/>
      <c r="DM735" s="191"/>
      <c r="DN735" s="191"/>
      <c r="DO735" s="191"/>
      <c r="DP735" s="191"/>
      <c r="DQ735" s="191"/>
      <c r="DR735" s="191"/>
      <c r="DS735" s="191"/>
      <c r="DT735" s="191"/>
      <c r="DU735" s="191"/>
      <c r="DV735" s="191"/>
      <c r="DW735" s="191"/>
      <c r="DX735" s="191"/>
      <c r="DY735" s="191"/>
      <c r="DZ735" s="191"/>
      <c r="EA735" s="191"/>
      <c r="EB735" s="191"/>
      <c r="EC735" s="191"/>
      <c r="ED735" s="191"/>
      <c r="EE735" s="191"/>
      <c r="EF735" s="191"/>
      <c r="EG735" s="191"/>
      <c r="EH735" s="191"/>
      <c r="EI735" s="191"/>
      <c r="EJ735" s="191"/>
      <c r="EK735" s="191"/>
      <c r="EL735" s="191"/>
      <c r="EM735" s="191"/>
      <c r="EN735" s="191"/>
      <c r="EO735" s="191"/>
      <c r="EP735" s="191"/>
      <c r="EQ735" s="191"/>
      <c r="ER735" s="191"/>
      <c r="ES735" s="191"/>
      <c r="ET735" s="191"/>
      <c r="EU735" s="191"/>
      <c r="EV735" s="191"/>
      <c r="EW735" s="191"/>
      <c r="EX735" s="191"/>
      <c r="EY735" s="191"/>
      <c r="EZ735" s="191"/>
      <c r="FA735" s="191"/>
      <c r="FB735" s="191"/>
      <c r="FC735" s="191"/>
      <c r="FD735" s="191"/>
      <c r="FE735" s="191"/>
      <c r="FF735" s="191"/>
      <c r="FG735" s="191"/>
      <c r="FH735" s="191"/>
      <c r="FI735" s="191"/>
      <c r="FJ735" s="191"/>
      <c r="FK735" s="191"/>
      <c r="FL735" s="191"/>
      <c r="FM735" s="191"/>
      <c r="FN735" s="191"/>
      <c r="FO735" s="191"/>
      <c r="FP735" s="191"/>
      <c r="FQ735" s="191"/>
      <c r="FR735" s="191"/>
      <c r="FS735" s="191"/>
      <c r="FT735" s="191"/>
      <c r="FU735" s="191"/>
      <c r="FV735" s="191"/>
      <c r="FW735" s="191"/>
      <c r="FX735" s="191"/>
      <c r="FY735" s="191"/>
      <c r="FZ735" s="191"/>
      <c r="GA735" s="191"/>
      <c r="GB735" s="191"/>
      <c r="GC735" s="191"/>
      <c r="GD735" s="191"/>
      <c r="GE735" s="191"/>
      <c r="GF735" s="191"/>
      <c r="GG735" s="191"/>
      <c r="GH735" s="191"/>
      <c r="GI735" s="191"/>
      <c r="GJ735" s="191"/>
      <c r="GK735" s="191"/>
      <c r="GL735" s="191"/>
      <c r="GM735" s="191"/>
      <c r="GN735" s="191"/>
      <c r="GO735" s="191"/>
      <c r="GP735" s="191"/>
      <c r="GQ735" s="191"/>
      <c r="GR735" s="191"/>
      <c r="GS735" s="191"/>
      <c r="GT735" s="191"/>
      <c r="GU735" s="191"/>
      <c r="GV735" s="191"/>
      <c r="GW735" s="191"/>
      <c r="GX735" s="191"/>
      <c r="GY735" s="191"/>
      <c r="GZ735" s="191"/>
      <c r="HA735" s="191"/>
      <c r="HB735" s="191"/>
      <c r="HC735" s="191"/>
      <c r="HD735" s="191"/>
      <c r="HE735" s="191"/>
      <c r="HF735" s="191"/>
      <c r="HG735" s="191"/>
      <c r="HH735" s="191"/>
      <c r="HI735" s="191"/>
      <c r="HJ735" s="191"/>
      <c r="HK735" s="191"/>
      <c r="HL735" s="191"/>
      <c r="HM735" s="191"/>
      <c r="HN735" s="191"/>
      <c r="HO735" s="191"/>
      <c r="HP735" s="191"/>
      <c r="HQ735" s="191"/>
      <c r="HR735" s="191"/>
      <c r="HS735" s="191"/>
      <c r="HT735" s="191"/>
      <c r="HU735" s="191"/>
      <c r="HV735" s="191"/>
      <c r="HW735" s="191"/>
      <c r="HX735" s="191"/>
      <c r="HY735" s="191"/>
      <c r="HZ735" s="191"/>
      <c r="IA735" s="191"/>
      <c r="IB735" s="191"/>
      <c r="IC735" s="191"/>
      <c r="ID735" s="191"/>
      <c r="IE735" s="191"/>
      <c r="IF735" s="191"/>
      <c r="IG735" s="191"/>
      <c r="IH735" s="191"/>
      <c r="II735" s="191"/>
      <c r="IJ735" s="191"/>
      <c r="IK735" s="191"/>
      <c r="IL735" s="191"/>
      <c r="IM735" s="191"/>
      <c r="IN735" s="191"/>
      <c r="IO735" s="191"/>
      <c r="IP735" s="191"/>
      <c r="IQ735" s="191"/>
      <c r="IR735" s="191"/>
      <c r="IS735" s="191"/>
      <c r="IT735" s="191"/>
      <c r="IU735" s="191"/>
      <c r="IV735" s="191"/>
    </row>
    <row r="736" spans="2:256" ht="45" customHeight="1" x14ac:dyDescent="0.5">
      <c r="B736" s="29"/>
      <c r="C736" s="55"/>
      <c r="D736" s="233"/>
      <c r="E736" s="52" t="s">
        <v>27</v>
      </c>
      <c r="F736" s="148" t="s">
        <v>865</v>
      </c>
      <c r="G736" s="173"/>
      <c r="H736" s="85"/>
      <c r="I736" s="85"/>
      <c r="J736" s="85">
        <v>750</v>
      </c>
      <c r="K736" s="85"/>
      <c r="L736" s="85"/>
      <c r="M736" s="85"/>
      <c r="N736" s="85"/>
      <c r="O736" s="85"/>
      <c r="P736" s="191"/>
      <c r="Q736" s="191"/>
      <c r="R736" s="191"/>
      <c r="S736" s="191"/>
      <c r="T736" s="191"/>
      <c r="U736" s="191"/>
      <c r="V736" s="191"/>
      <c r="W736" s="191"/>
      <c r="X736" s="191"/>
      <c r="Y736" s="191"/>
      <c r="Z736" s="191"/>
      <c r="AA736" s="191"/>
      <c r="AB736" s="191"/>
      <c r="AC736" s="191"/>
      <c r="AD736" s="191"/>
      <c r="AE736" s="191"/>
      <c r="AF736" s="191"/>
      <c r="AG736" s="191"/>
      <c r="AH736" s="191"/>
      <c r="AI736" s="191"/>
      <c r="AJ736" s="191"/>
      <c r="AK736" s="191"/>
      <c r="AL736" s="191"/>
      <c r="AM736" s="191"/>
      <c r="AN736" s="191"/>
      <c r="AO736" s="191"/>
      <c r="AP736" s="191"/>
      <c r="AQ736" s="191"/>
      <c r="AR736" s="191"/>
      <c r="AS736" s="191"/>
      <c r="AT736" s="191"/>
      <c r="AU736" s="191"/>
      <c r="AV736" s="191"/>
      <c r="AW736" s="191"/>
      <c r="AX736" s="191"/>
      <c r="AY736" s="191"/>
      <c r="AZ736" s="191"/>
      <c r="BA736" s="191"/>
      <c r="BB736" s="191"/>
      <c r="BC736" s="191"/>
      <c r="BD736" s="191"/>
      <c r="BE736" s="191"/>
      <c r="BF736" s="191"/>
      <c r="BG736" s="191"/>
      <c r="BH736" s="191"/>
      <c r="BI736" s="191"/>
      <c r="BJ736" s="191"/>
      <c r="BK736" s="191"/>
      <c r="BL736" s="191"/>
      <c r="BM736" s="191"/>
      <c r="BN736" s="191"/>
      <c r="BO736" s="191"/>
      <c r="BP736" s="191"/>
      <c r="BQ736" s="191"/>
      <c r="BR736" s="191"/>
      <c r="BS736" s="191"/>
      <c r="BT736" s="191"/>
      <c r="BU736" s="191"/>
      <c r="BV736" s="191"/>
      <c r="BW736" s="191"/>
      <c r="BX736" s="191"/>
      <c r="BY736" s="191"/>
      <c r="BZ736" s="191"/>
      <c r="CA736" s="191"/>
      <c r="CB736" s="191"/>
      <c r="CC736" s="191"/>
      <c r="CD736" s="191"/>
      <c r="CE736" s="191"/>
      <c r="CF736" s="191"/>
      <c r="CG736" s="191"/>
      <c r="CH736" s="191"/>
      <c r="CI736" s="191"/>
      <c r="CJ736" s="191"/>
      <c r="CK736" s="191"/>
      <c r="CL736" s="191"/>
      <c r="CM736" s="191"/>
      <c r="CN736" s="191"/>
      <c r="CO736" s="191"/>
      <c r="CP736" s="191"/>
      <c r="CQ736" s="191"/>
      <c r="CR736" s="191"/>
      <c r="CS736" s="191"/>
      <c r="CT736" s="191"/>
      <c r="CU736" s="191"/>
      <c r="CV736" s="191"/>
      <c r="CW736" s="191"/>
      <c r="CX736" s="191"/>
      <c r="CY736" s="191"/>
      <c r="CZ736" s="191"/>
      <c r="DA736" s="191"/>
      <c r="DB736" s="191"/>
      <c r="DC736" s="191"/>
      <c r="DD736" s="191"/>
      <c r="DE736" s="191"/>
      <c r="DF736" s="191"/>
      <c r="DG736" s="191"/>
      <c r="DH736" s="191"/>
      <c r="DI736" s="191"/>
      <c r="DJ736" s="191"/>
      <c r="DK736" s="191"/>
      <c r="DL736" s="191"/>
      <c r="DM736" s="191"/>
      <c r="DN736" s="191"/>
      <c r="DO736" s="191"/>
      <c r="DP736" s="191"/>
      <c r="DQ736" s="191"/>
      <c r="DR736" s="191"/>
      <c r="DS736" s="191"/>
      <c r="DT736" s="191"/>
      <c r="DU736" s="191"/>
      <c r="DV736" s="191"/>
      <c r="DW736" s="191"/>
      <c r="DX736" s="191"/>
      <c r="DY736" s="191"/>
      <c r="DZ736" s="191"/>
      <c r="EA736" s="191"/>
      <c r="EB736" s="191"/>
      <c r="EC736" s="191"/>
      <c r="ED736" s="191"/>
      <c r="EE736" s="191"/>
      <c r="EF736" s="191"/>
      <c r="EG736" s="191"/>
      <c r="EH736" s="191"/>
      <c r="EI736" s="191"/>
      <c r="EJ736" s="191"/>
      <c r="EK736" s="191"/>
      <c r="EL736" s="191"/>
      <c r="EM736" s="191"/>
      <c r="EN736" s="191"/>
      <c r="EO736" s="191"/>
      <c r="EP736" s="191"/>
      <c r="EQ736" s="191"/>
      <c r="ER736" s="191"/>
      <c r="ES736" s="191"/>
      <c r="ET736" s="191"/>
      <c r="EU736" s="191"/>
      <c r="EV736" s="191"/>
      <c r="EW736" s="191"/>
      <c r="EX736" s="191"/>
      <c r="EY736" s="191"/>
      <c r="EZ736" s="191"/>
      <c r="FA736" s="191"/>
      <c r="FB736" s="191"/>
      <c r="FC736" s="191"/>
      <c r="FD736" s="191"/>
      <c r="FE736" s="191"/>
      <c r="FF736" s="191"/>
      <c r="FG736" s="191"/>
      <c r="FH736" s="191"/>
      <c r="FI736" s="191"/>
      <c r="FJ736" s="191"/>
      <c r="FK736" s="191"/>
      <c r="FL736" s="191"/>
      <c r="FM736" s="191"/>
      <c r="FN736" s="191"/>
      <c r="FO736" s="191"/>
      <c r="FP736" s="191"/>
      <c r="FQ736" s="191"/>
      <c r="FR736" s="191"/>
      <c r="FS736" s="191"/>
      <c r="FT736" s="191"/>
      <c r="FU736" s="191"/>
      <c r="FV736" s="191"/>
      <c r="FW736" s="191"/>
      <c r="FX736" s="191"/>
      <c r="FY736" s="191"/>
      <c r="FZ736" s="191"/>
      <c r="GA736" s="191"/>
      <c r="GB736" s="191"/>
      <c r="GC736" s="191"/>
      <c r="GD736" s="191"/>
      <c r="GE736" s="191"/>
      <c r="GF736" s="191"/>
      <c r="GG736" s="191"/>
      <c r="GH736" s="191"/>
      <c r="GI736" s="191"/>
      <c r="GJ736" s="191"/>
      <c r="GK736" s="191"/>
      <c r="GL736" s="191"/>
      <c r="GM736" s="191"/>
      <c r="GN736" s="191"/>
      <c r="GO736" s="191"/>
      <c r="GP736" s="191"/>
      <c r="GQ736" s="191"/>
      <c r="GR736" s="191"/>
      <c r="GS736" s="191"/>
      <c r="GT736" s="191"/>
      <c r="GU736" s="191"/>
      <c r="GV736" s="191"/>
      <c r="GW736" s="191"/>
      <c r="GX736" s="191"/>
      <c r="GY736" s="191"/>
      <c r="GZ736" s="191"/>
      <c r="HA736" s="191"/>
      <c r="HB736" s="191"/>
      <c r="HC736" s="191"/>
      <c r="HD736" s="191"/>
      <c r="HE736" s="191"/>
      <c r="HF736" s="191"/>
      <c r="HG736" s="191"/>
      <c r="HH736" s="191"/>
      <c r="HI736" s="191"/>
      <c r="HJ736" s="191"/>
      <c r="HK736" s="191"/>
      <c r="HL736" s="191"/>
      <c r="HM736" s="191"/>
      <c r="HN736" s="191"/>
      <c r="HO736" s="191"/>
      <c r="HP736" s="191"/>
      <c r="HQ736" s="191"/>
      <c r="HR736" s="191"/>
      <c r="HS736" s="191"/>
      <c r="HT736" s="191"/>
      <c r="HU736" s="191"/>
      <c r="HV736" s="191"/>
      <c r="HW736" s="191"/>
      <c r="HX736" s="191"/>
      <c r="HY736" s="191"/>
      <c r="HZ736" s="191"/>
      <c r="IA736" s="191"/>
      <c r="IB736" s="191"/>
      <c r="IC736" s="191"/>
      <c r="ID736" s="191"/>
      <c r="IE736" s="191"/>
      <c r="IF736" s="191"/>
      <c r="IG736" s="191"/>
      <c r="IH736" s="191"/>
      <c r="II736" s="191"/>
      <c r="IJ736" s="191"/>
      <c r="IK736" s="191"/>
      <c r="IL736" s="191"/>
      <c r="IM736" s="191"/>
      <c r="IN736" s="191"/>
      <c r="IO736" s="191"/>
      <c r="IP736" s="191"/>
      <c r="IQ736" s="191"/>
      <c r="IR736" s="191"/>
      <c r="IS736" s="191"/>
      <c r="IT736" s="191"/>
      <c r="IU736" s="191"/>
      <c r="IV736" s="191"/>
    </row>
    <row r="737" spans="1:256" ht="45" customHeight="1" x14ac:dyDescent="0.5">
      <c r="B737" s="29"/>
      <c r="C737" s="79"/>
      <c r="D737" s="308"/>
      <c r="E737" s="127"/>
      <c r="F737" s="148"/>
      <c r="G737" s="173"/>
      <c r="H737" s="169"/>
      <c r="I737" s="169"/>
      <c r="J737" s="169"/>
      <c r="K737" s="169"/>
      <c r="L737" s="381"/>
      <c r="M737" s="85"/>
      <c r="N737" s="85"/>
      <c r="O737" s="85"/>
      <c r="P737" s="191"/>
      <c r="Q737" s="191"/>
      <c r="R737" s="191"/>
      <c r="S737" s="191"/>
      <c r="T737" s="191"/>
      <c r="U737" s="191"/>
      <c r="V737" s="191"/>
      <c r="W737" s="191"/>
      <c r="X737" s="191"/>
      <c r="Y737" s="191"/>
      <c r="Z737" s="191"/>
      <c r="AA737" s="191"/>
      <c r="AB737" s="191"/>
      <c r="AC737" s="191"/>
      <c r="AD737" s="191"/>
      <c r="AE737" s="191"/>
      <c r="AF737" s="191"/>
      <c r="AG737" s="191"/>
      <c r="AH737" s="191"/>
      <c r="AI737" s="191"/>
      <c r="AJ737" s="191"/>
      <c r="AK737" s="191"/>
      <c r="AL737" s="191"/>
      <c r="AM737" s="191"/>
      <c r="AN737" s="191"/>
      <c r="AO737" s="191"/>
      <c r="AP737" s="191"/>
      <c r="AQ737" s="191"/>
      <c r="AR737" s="191"/>
      <c r="AS737" s="191"/>
      <c r="AT737" s="191"/>
      <c r="AU737" s="191"/>
      <c r="AV737" s="191"/>
      <c r="AW737" s="191"/>
      <c r="AX737" s="191"/>
      <c r="AY737" s="191"/>
      <c r="AZ737" s="191"/>
      <c r="BA737" s="191"/>
      <c r="BB737" s="191"/>
      <c r="BC737" s="191"/>
      <c r="BD737" s="191"/>
      <c r="BE737" s="191"/>
      <c r="BF737" s="191"/>
      <c r="BG737" s="191"/>
      <c r="BH737" s="191"/>
      <c r="BI737" s="191"/>
      <c r="BJ737" s="191"/>
      <c r="BK737" s="191"/>
      <c r="BL737" s="191"/>
      <c r="BM737" s="191"/>
      <c r="BN737" s="191"/>
      <c r="BO737" s="191"/>
      <c r="BP737" s="191"/>
      <c r="BQ737" s="191"/>
      <c r="BR737" s="191"/>
      <c r="BS737" s="191"/>
      <c r="BT737" s="191"/>
      <c r="BU737" s="191"/>
      <c r="BV737" s="191"/>
      <c r="BW737" s="191"/>
      <c r="BX737" s="191"/>
      <c r="BY737" s="191"/>
      <c r="BZ737" s="191"/>
      <c r="CA737" s="191"/>
      <c r="CB737" s="191"/>
      <c r="CC737" s="191"/>
      <c r="CD737" s="191"/>
      <c r="CE737" s="191"/>
      <c r="CF737" s="191"/>
      <c r="CG737" s="191"/>
      <c r="CH737" s="191"/>
      <c r="CI737" s="191"/>
      <c r="CJ737" s="191"/>
      <c r="CK737" s="191"/>
      <c r="CL737" s="191"/>
      <c r="CM737" s="191"/>
      <c r="CN737" s="191"/>
      <c r="CO737" s="191"/>
      <c r="CP737" s="191"/>
      <c r="CQ737" s="191"/>
      <c r="CR737" s="191"/>
      <c r="CS737" s="191"/>
      <c r="CT737" s="191"/>
      <c r="CU737" s="191"/>
      <c r="CV737" s="191"/>
      <c r="CW737" s="191"/>
      <c r="CX737" s="191"/>
      <c r="CY737" s="191"/>
      <c r="CZ737" s="191"/>
      <c r="DA737" s="191"/>
      <c r="DB737" s="191"/>
      <c r="DC737" s="191"/>
      <c r="DD737" s="191"/>
      <c r="DE737" s="191"/>
      <c r="DF737" s="191"/>
      <c r="DG737" s="191"/>
      <c r="DH737" s="191"/>
      <c r="DI737" s="191"/>
      <c r="DJ737" s="191"/>
      <c r="DK737" s="191"/>
      <c r="DL737" s="191"/>
      <c r="DM737" s="191"/>
      <c r="DN737" s="191"/>
      <c r="DO737" s="191"/>
      <c r="DP737" s="191"/>
      <c r="DQ737" s="191"/>
      <c r="DR737" s="191"/>
      <c r="DS737" s="191"/>
      <c r="DT737" s="191"/>
      <c r="DU737" s="191"/>
      <c r="DV737" s="191"/>
      <c r="DW737" s="191"/>
      <c r="DX737" s="191"/>
      <c r="DY737" s="191"/>
      <c r="DZ737" s="191"/>
      <c r="EA737" s="191"/>
      <c r="EB737" s="191"/>
      <c r="EC737" s="191"/>
      <c r="ED737" s="191"/>
      <c r="EE737" s="191"/>
      <c r="EF737" s="191"/>
      <c r="EG737" s="191"/>
      <c r="EH737" s="191"/>
      <c r="EI737" s="191"/>
      <c r="EJ737" s="191"/>
      <c r="EK737" s="191"/>
      <c r="EL737" s="191"/>
      <c r="EM737" s="191"/>
      <c r="EN737" s="191"/>
      <c r="EO737" s="191"/>
      <c r="EP737" s="191"/>
      <c r="EQ737" s="191"/>
      <c r="ER737" s="191"/>
      <c r="ES737" s="191"/>
      <c r="ET737" s="191"/>
      <c r="EU737" s="191"/>
      <c r="EV737" s="191"/>
      <c r="EW737" s="191"/>
      <c r="EX737" s="191"/>
      <c r="EY737" s="191"/>
      <c r="EZ737" s="191"/>
      <c r="FA737" s="191"/>
      <c r="FB737" s="191"/>
      <c r="FC737" s="191"/>
      <c r="FD737" s="191"/>
      <c r="FE737" s="191"/>
      <c r="FF737" s="191"/>
      <c r="FG737" s="191"/>
      <c r="FH737" s="191"/>
      <c r="FI737" s="191"/>
      <c r="FJ737" s="191"/>
      <c r="FK737" s="191"/>
      <c r="FL737" s="191"/>
      <c r="FM737" s="191"/>
      <c r="FN737" s="191"/>
      <c r="FO737" s="191"/>
      <c r="FP737" s="191"/>
      <c r="FQ737" s="191"/>
      <c r="FR737" s="191"/>
      <c r="FS737" s="191"/>
      <c r="FT737" s="191"/>
      <c r="FU737" s="191"/>
      <c r="FV737" s="191"/>
      <c r="FW737" s="191"/>
      <c r="FX737" s="191"/>
      <c r="FY737" s="191"/>
      <c r="FZ737" s="191"/>
      <c r="GA737" s="191"/>
      <c r="GB737" s="191"/>
      <c r="GC737" s="191"/>
      <c r="GD737" s="191"/>
      <c r="GE737" s="191"/>
      <c r="GF737" s="191"/>
      <c r="GG737" s="191"/>
      <c r="GH737" s="191"/>
      <c r="GI737" s="191"/>
      <c r="GJ737" s="191"/>
      <c r="GK737" s="191"/>
      <c r="GL737" s="191"/>
      <c r="GM737" s="191"/>
      <c r="GN737" s="191"/>
      <c r="GO737" s="191"/>
      <c r="GP737" s="191"/>
      <c r="GQ737" s="191"/>
      <c r="GR737" s="191"/>
      <c r="GS737" s="191"/>
      <c r="GT737" s="191"/>
      <c r="GU737" s="191"/>
      <c r="GV737" s="191"/>
      <c r="GW737" s="191"/>
      <c r="GX737" s="191"/>
      <c r="GY737" s="191"/>
      <c r="GZ737" s="191"/>
      <c r="HA737" s="191"/>
      <c r="HB737" s="191"/>
      <c r="HC737" s="191"/>
      <c r="HD737" s="191"/>
      <c r="HE737" s="191"/>
      <c r="HF737" s="191"/>
      <c r="HG737" s="191"/>
      <c r="HH737" s="191"/>
      <c r="HI737" s="191"/>
      <c r="HJ737" s="191"/>
      <c r="HK737" s="191"/>
      <c r="HL737" s="191"/>
      <c r="HM737" s="191"/>
      <c r="HN737" s="191"/>
      <c r="HO737" s="191"/>
      <c r="HP737" s="191"/>
      <c r="HQ737" s="191"/>
      <c r="HR737" s="191"/>
      <c r="HS737" s="191"/>
      <c r="HT737" s="191"/>
      <c r="HU737" s="191"/>
      <c r="HV737" s="191"/>
      <c r="HW737" s="191"/>
      <c r="HX737" s="191"/>
      <c r="HY737" s="191"/>
      <c r="HZ737" s="191"/>
      <c r="IA737" s="191"/>
      <c r="IB737" s="191"/>
      <c r="IC737" s="191"/>
      <c r="ID737" s="191"/>
      <c r="IE737" s="191"/>
      <c r="IF737" s="191"/>
      <c r="IG737" s="191"/>
      <c r="IH737" s="191"/>
      <c r="II737" s="191"/>
      <c r="IJ737" s="191"/>
      <c r="IK737" s="191"/>
      <c r="IL737" s="191"/>
      <c r="IM737" s="191"/>
      <c r="IN737" s="191"/>
      <c r="IO737" s="191"/>
      <c r="IP737" s="191"/>
      <c r="IQ737" s="191"/>
      <c r="IR737" s="191"/>
      <c r="IS737" s="191"/>
      <c r="IT737" s="191"/>
      <c r="IU737" s="191"/>
      <c r="IV737" s="191"/>
    </row>
    <row r="738" spans="1:256" ht="45" customHeight="1" x14ac:dyDescent="0.5">
      <c r="B738" s="29"/>
      <c r="C738" s="79" t="s">
        <v>866</v>
      </c>
      <c r="D738" s="64" t="s">
        <v>867</v>
      </c>
      <c r="E738" s="81"/>
      <c r="F738" s="248"/>
      <c r="G738" s="173"/>
      <c r="H738" s="108"/>
      <c r="I738" s="108">
        <f>SUM(I739:I743)</f>
        <v>1600</v>
      </c>
      <c r="J738" s="108">
        <f>SUM(J739:J743)</f>
        <v>2500</v>
      </c>
      <c r="K738" s="108">
        <f>SUM(K739:K743)</f>
        <v>0</v>
      </c>
      <c r="L738" s="147"/>
      <c r="M738" s="102"/>
      <c r="N738" s="102"/>
      <c r="O738" s="102"/>
      <c r="P738" s="191"/>
      <c r="Q738" s="191"/>
      <c r="R738" s="191"/>
      <c r="S738" s="191"/>
      <c r="T738" s="191"/>
      <c r="U738" s="191"/>
      <c r="V738" s="191"/>
      <c r="W738" s="191"/>
      <c r="X738" s="191"/>
      <c r="Y738" s="191"/>
      <c r="Z738" s="191"/>
      <c r="AA738" s="191"/>
      <c r="AB738" s="191"/>
      <c r="AC738" s="191"/>
      <c r="AD738" s="191"/>
      <c r="AE738" s="191"/>
      <c r="AF738" s="191"/>
      <c r="AG738" s="191"/>
      <c r="AH738" s="191"/>
      <c r="AI738" s="191"/>
      <c r="AJ738" s="191"/>
      <c r="AK738" s="191"/>
      <c r="AL738" s="191"/>
      <c r="AM738" s="191"/>
      <c r="AN738" s="191"/>
      <c r="AO738" s="191"/>
      <c r="AP738" s="191"/>
      <c r="AQ738" s="191"/>
      <c r="AR738" s="191"/>
      <c r="AS738" s="191"/>
      <c r="AT738" s="191"/>
      <c r="AU738" s="191"/>
      <c r="AV738" s="191"/>
      <c r="AW738" s="191"/>
      <c r="AX738" s="191"/>
      <c r="AY738" s="191"/>
      <c r="AZ738" s="191"/>
      <c r="BA738" s="191"/>
      <c r="BB738" s="191"/>
      <c r="BC738" s="191"/>
      <c r="BD738" s="191"/>
      <c r="BE738" s="191"/>
      <c r="BF738" s="191"/>
      <c r="BG738" s="191"/>
      <c r="BH738" s="191"/>
      <c r="BI738" s="191"/>
      <c r="BJ738" s="191"/>
      <c r="BK738" s="191"/>
      <c r="BL738" s="191"/>
      <c r="BM738" s="191"/>
      <c r="BN738" s="191"/>
      <c r="BO738" s="191"/>
      <c r="BP738" s="191"/>
      <c r="BQ738" s="191"/>
      <c r="BR738" s="191"/>
      <c r="BS738" s="191"/>
      <c r="BT738" s="191"/>
      <c r="BU738" s="191"/>
      <c r="BV738" s="191"/>
      <c r="BW738" s="191"/>
      <c r="BX738" s="191"/>
      <c r="BY738" s="191"/>
      <c r="BZ738" s="191"/>
      <c r="CA738" s="191"/>
      <c r="CB738" s="191"/>
      <c r="CC738" s="191"/>
      <c r="CD738" s="191"/>
      <c r="CE738" s="191"/>
      <c r="CF738" s="191"/>
      <c r="CG738" s="191"/>
      <c r="CH738" s="191"/>
      <c r="CI738" s="191"/>
      <c r="CJ738" s="191"/>
      <c r="CK738" s="191"/>
      <c r="CL738" s="191"/>
      <c r="CM738" s="191"/>
      <c r="CN738" s="191"/>
      <c r="CO738" s="191"/>
      <c r="CP738" s="191"/>
      <c r="CQ738" s="191"/>
      <c r="CR738" s="191"/>
      <c r="CS738" s="191"/>
      <c r="CT738" s="191"/>
      <c r="CU738" s="191"/>
      <c r="CV738" s="191"/>
      <c r="CW738" s="191"/>
      <c r="CX738" s="191"/>
      <c r="CY738" s="191"/>
      <c r="CZ738" s="191"/>
      <c r="DA738" s="191"/>
      <c r="DB738" s="191"/>
      <c r="DC738" s="191"/>
      <c r="DD738" s="191"/>
      <c r="DE738" s="191"/>
      <c r="DF738" s="191"/>
      <c r="DG738" s="191"/>
      <c r="DH738" s="191"/>
      <c r="DI738" s="191"/>
      <c r="DJ738" s="191"/>
      <c r="DK738" s="191"/>
      <c r="DL738" s="191"/>
      <c r="DM738" s="191"/>
      <c r="DN738" s="191"/>
      <c r="DO738" s="191"/>
      <c r="DP738" s="191"/>
      <c r="DQ738" s="191"/>
      <c r="DR738" s="191"/>
      <c r="DS738" s="191"/>
      <c r="DT738" s="191"/>
      <c r="DU738" s="191"/>
      <c r="DV738" s="191"/>
      <c r="DW738" s="191"/>
      <c r="DX738" s="191"/>
      <c r="DY738" s="191"/>
      <c r="DZ738" s="191"/>
      <c r="EA738" s="191"/>
      <c r="EB738" s="191"/>
      <c r="EC738" s="191"/>
      <c r="ED738" s="191"/>
      <c r="EE738" s="191"/>
      <c r="EF738" s="191"/>
      <c r="EG738" s="191"/>
      <c r="EH738" s="191"/>
      <c r="EI738" s="191"/>
      <c r="EJ738" s="191"/>
      <c r="EK738" s="191"/>
      <c r="EL738" s="191"/>
      <c r="EM738" s="191"/>
      <c r="EN738" s="191"/>
      <c r="EO738" s="191"/>
      <c r="EP738" s="191"/>
      <c r="EQ738" s="191"/>
      <c r="ER738" s="191"/>
      <c r="ES738" s="191"/>
      <c r="ET738" s="191"/>
      <c r="EU738" s="191"/>
      <c r="EV738" s="191"/>
      <c r="EW738" s="191"/>
      <c r="EX738" s="191"/>
      <c r="EY738" s="191"/>
      <c r="EZ738" s="191"/>
      <c r="FA738" s="191"/>
      <c r="FB738" s="191"/>
      <c r="FC738" s="191"/>
      <c r="FD738" s="191"/>
      <c r="FE738" s="191"/>
      <c r="FF738" s="191"/>
      <c r="FG738" s="191"/>
      <c r="FH738" s="191"/>
      <c r="FI738" s="191"/>
      <c r="FJ738" s="191"/>
      <c r="FK738" s="191"/>
      <c r="FL738" s="191"/>
      <c r="FM738" s="191"/>
      <c r="FN738" s="191"/>
      <c r="FO738" s="191"/>
      <c r="FP738" s="191"/>
      <c r="FQ738" s="191"/>
      <c r="FR738" s="191"/>
      <c r="FS738" s="191"/>
      <c r="FT738" s="191"/>
      <c r="FU738" s="191"/>
      <c r="FV738" s="191"/>
      <c r="FW738" s="191"/>
      <c r="FX738" s="191"/>
      <c r="FY738" s="191"/>
      <c r="FZ738" s="191"/>
      <c r="GA738" s="191"/>
      <c r="GB738" s="191"/>
      <c r="GC738" s="191"/>
      <c r="GD738" s="191"/>
      <c r="GE738" s="191"/>
      <c r="GF738" s="191"/>
      <c r="GG738" s="191"/>
      <c r="GH738" s="191"/>
      <c r="GI738" s="191"/>
      <c r="GJ738" s="191"/>
      <c r="GK738" s="191"/>
      <c r="GL738" s="191"/>
      <c r="GM738" s="191"/>
      <c r="GN738" s="191"/>
      <c r="GO738" s="191"/>
      <c r="GP738" s="191"/>
      <c r="GQ738" s="191"/>
      <c r="GR738" s="191"/>
      <c r="GS738" s="191"/>
      <c r="GT738" s="191"/>
      <c r="GU738" s="191"/>
      <c r="GV738" s="191"/>
      <c r="GW738" s="191"/>
      <c r="GX738" s="191"/>
      <c r="GY738" s="191"/>
      <c r="GZ738" s="191"/>
      <c r="HA738" s="191"/>
      <c r="HB738" s="191"/>
      <c r="HC738" s="191"/>
      <c r="HD738" s="191"/>
      <c r="HE738" s="191"/>
      <c r="HF738" s="191"/>
      <c r="HG738" s="191"/>
      <c r="HH738" s="191"/>
      <c r="HI738" s="191"/>
      <c r="HJ738" s="191"/>
      <c r="HK738" s="191"/>
      <c r="HL738" s="191"/>
      <c r="HM738" s="191"/>
      <c r="HN738" s="191"/>
      <c r="HO738" s="191"/>
      <c r="HP738" s="191"/>
      <c r="HQ738" s="191"/>
      <c r="HR738" s="191"/>
      <c r="HS738" s="191"/>
      <c r="HT738" s="191"/>
      <c r="HU738" s="191"/>
      <c r="HV738" s="191"/>
      <c r="HW738" s="191"/>
      <c r="HX738" s="191"/>
      <c r="HY738" s="191"/>
      <c r="HZ738" s="191"/>
      <c r="IA738" s="191"/>
      <c r="IB738" s="191"/>
      <c r="IC738" s="191"/>
      <c r="ID738" s="191"/>
      <c r="IE738" s="191"/>
      <c r="IF738" s="191"/>
      <c r="IG738" s="191"/>
      <c r="IH738" s="191"/>
      <c r="II738" s="191"/>
      <c r="IJ738" s="191"/>
      <c r="IK738" s="191"/>
      <c r="IL738" s="191"/>
      <c r="IM738" s="191"/>
      <c r="IN738" s="191"/>
      <c r="IO738" s="191"/>
      <c r="IP738" s="191"/>
      <c r="IQ738" s="191"/>
      <c r="IR738" s="191"/>
      <c r="IS738" s="191"/>
      <c r="IT738" s="191"/>
      <c r="IU738" s="191"/>
      <c r="IV738" s="191"/>
    </row>
    <row r="739" spans="1:256" ht="45" customHeight="1" x14ac:dyDescent="0.5">
      <c r="B739" s="29"/>
      <c r="C739" s="79"/>
      <c r="D739" s="453"/>
      <c r="E739" s="81" t="s">
        <v>19</v>
      </c>
      <c r="F739" s="454" t="s">
        <v>868</v>
      </c>
      <c r="G739" s="377"/>
      <c r="H739" s="147"/>
      <c r="I739" s="147">
        <v>500</v>
      </c>
      <c r="J739" s="147">
        <v>500</v>
      </c>
      <c r="K739" s="147"/>
      <c r="L739" s="147"/>
      <c r="M739" s="108"/>
      <c r="N739" s="108"/>
      <c r="O739" s="108"/>
      <c r="P739" s="191"/>
      <c r="Q739" s="191"/>
      <c r="R739" s="191"/>
      <c r="S739" s="191"/>
      <c r="T739" s="191"/>
      <c r="U739" s="191"/>
      <c r="V739" s="191"/>
      <c r="W739" s="191"/>
      <c r="X739" s="191"/>
      <c r="Y739" s="191"/>
      <c r="Z739" s="191"/>
      <c r="AA739" s="191"/>
      <c r="AB739" s="191"/>
      <c r="AC739" s="191"/>
      <c r="AD739" s="191"/>
      <c r="AE739" s="191"/>
      <c r="AF739" s="191"/>
      <c r="AG739" s="191"/>
      <c r="AH739" s="191"/>
      <c r="AI739" s="191"/>
      <c r="AJ739" s="191"/>
      <c r="AK739" s="191"/>
      <c r="AL739" s="191"/>
      <c r="AM739" s="191"/>
      <c r="AN739" s="191"/>
      <c r="AO739" s="191"/>
      <c r="AP739" s="191"/>
      <c r="AQ739" s="191"/>
      <c r="AR739" s="191"/>
      <c r="AS739" s="191"/>
      <c r="AT739" s="191"/>
      <c r="AU739" s="191"/>
      <c r="AV739" s="191"/>
      <c r="AW739" s="191"/>
      <c r="AX739" s="191"/>
      <c r="AY739" s="191"/>
      <c r="AZ739" s="191"/>
      <c r="BA739" s="191"/>
      <c r="BB739" s="191"/>
      <c r="BC739" s="191"/>
      <c r="BD739" s="191"/>
      <c r="BE739" s="191"/>
      <c r="BF739" s="191"/>
      <c r="BG739" s="191"/>
      <c r="BH739" s="191"/>
      <c r="BI739" s="191"/>
      <c r="BJ739" s="191"/>
      <c r="BK739" s="191"/>
      <c r="BL739" s="191"/>
      <c r="BM739" s="191"/>
      <c r="BN739" s="191"/>
      <c r="BO739" s="191"/>
      <c r="BP739" s="191"/>
      <c r="BQ739" s="191"/>
      <c r="BR739" s="191"/>
      <c r="BS739" s="191"/>
      <c r="BT739" s="191"/>
      <c r="BU739" s="191"/>
      <c r="BV739" s="191"/>
      <c r="BW739" s="191"/>
      <c r="BX739" s="191"/>
      <c r="BY739" s="191"/>
      <c r="BZ739" s="191"/>
      <c r="CA739" s="191"/>
      <c r="CB739" s="191"/>
      <c r="CC739" s="191"/>
      <c r="CD739" s="191"/>
      <c r="CE739" s="191"/>
      <c r="CF739" s="191"/>
      <c r="CG739" s="191"/>
      <c r="CH739" s="191"/>
      <c r="CI739" s="191"/>
      <c r="CJ739" s="191"/>
      <c r="CK739" s="191"/>
      <c r="CL739" s="191"/>
      <c r="CM739" s="191"/>
      <c r="CN739" s="191"/>
      <c r="CO739" s="191"/>
      <c r="CP739" s="191"/>
      <c r="CQ739" s="191"/>
      <c r="CR739" s="191"/>
      <c r="CS739" s="191"/>
      <c r="CT739" s="191"/>
      <c r="CU739" s="191"/>
      <c r="CV739" s="191"/>
      <c r="CW739" s="191"/>
      <c r="CX739" s="191"/>
      <c r="CY739" s="191"/>
      <c r="CZ739" s="191"/>
      <c r="DA739" s="191"/>
      <c r="DB739" s="191"/>
      <c r="DC739" s="191"/>
      <c r="DD739" s="191"/>
      <c r="DE739" s="191"/>
      <c r="DF739" s="191"/>
      <c r="DG739" s="191"/>
      <c r="DH739" s="191"/>
      <c r="DI739" s="191"/>
      <c r="DJ739" s="191"/>
      <c r="DK739" s="191"/>
      <c r="DL739" s="191"/>
      <c r="DM739" s="191"/>
      <c r="DN739" s="191"/>
      <c r="DO739" s="191"/>
      <c r="DP739" s="191"/>
      <c r="DQ739" s="191"/>
      <c r="DR739" s="191"/>
      <c r="DS739" s="191"/>
      <c r="DT739" s="191"/>
      <c r="DU739" s="191"/>
      <c r="DV739" s="191"/>
      <c r="DW739" s="191"/>
      <c r="DX739" s="191"/>
      <c r="DY739" s="191"/>
      <c r="DZ739" s="191"/>
      <c r="EA739" s="191"/>
      <c r="EB739" s="191"/>
      <c r="EC739" s="191"/>
      <c r="ED739" s="191"/>
      <c r="EE739" s="191"/>
      <c r="EF739" s="191"/>
      <c r="EG739" s="191"/>
      <c r="EH739" s="191"/>
      <c r="EI739" s="191"/>
      <c r="EJ739" s="191"/>
      <c r="EK739" s="191"/>
      <c r="EL739" s="191"/>
      <c r="EM739" s="191"/>
      <c r="EN739" s="191"/>
      <c r="EO739" s="191"/>
      <c r="EP739" s="191"/>
      <c r="EQ739" s="191"/>
      <c r="ER739" s="191"/>
      <c r="ES739" s="191"/>
      <c r="ET739" s="191"/>
      <c r="EU739" s="191"/>
      <c r="EV739" s="191"/>
      <c r="EW739" s="191"/>
      <c r="EX739" s="191"/>
      <c r="EY739" s="191"/>
      <c r="EZ739" s="191"/>
      <c r="FA739" s="191"/>
      <c r="FB739" s="191"/>
      <c r="FC739" s="191"/>
      <c r="FD739" s="191"/>
      <c r="FE739" s="191"/>
      <c r="FF739" s="191"/>
      <c r="FG739" s="191"/>
      <c r="FH739" s="191"/>
      <c r="FI739" s="191"/>
      <c r="FJ739" s="191"/>
      <c r="FK739" s="191"/>
      <c r="FL739" s="191"/>
      <c r="FM739" s="191"/>
      <c r="FN739" s="191"/>
      <c r="FO739" s="191"/>
      <c r="FP739" s="191"/>
      <c r="FQ739" s="191"/>
      <c r="FR739" s="191"/>
      <c r="FS739" s="191"/>
      <c r="FT739" s="191"/>
      <c r="FU739" s="191"/>
      <c r="FV739" s="191"/>
      <c r="FW739" s="191"/>
      <c r="FX739" s="191"/>
      <c r="FY739" s="191"/>
      <c r="FZ739" s="191"/>
      <c r="GA739" s="191"/>
      <c r="GB739" s="191"/>
      <c r="GC739" s="191"/>
      <c r="GD739" s="191"/>
      <c r="GE739" s="191"/>
      <c r="GF739" s="191"/>
      <c r="GG739" s="191"/>
      <c r="GH739" s="191"/>
      <c r="GI739" s="191"/>
      <c r="GJ739" s="191"/>
      <c r="GK739" s="191"/>
      <c r="GL739" s="191"/>
      <c r="GM739" s="191"/>
      <c r="GN739" s="191"/>
      <c r="GO739" s="191"/>
      <c r="GP739" s="191"/>
      <c r="GQ739" s="191"/>
      <c r="GR739" s="191"/>
      <c r="GS739" s="191"/>
      <c r="GT739" s="191"/>
      <c r="GU739" s="191"/>
      <c r="GV739" s="191"/>
      <c r="GW739" s="191"/>
      <c r="GX739" s="191"/>
      <c r="GY739" s="191"/>
      <c r="GZ739" s="191"/>
      <c r="HA739" s="191"/>
      <c r="HB739" s="191"/>
      <c r="HC739" s="191"/>
      <c r="HD739" s="191"/>
      <c r="HE739" s="191"/>
      <c r="HF739" s="191"/>
      <c r="HG739" s="191"/>
      <c r="HH739" s="191"/>
      <c r="HI739" s="191"/>
      <c r="HJ739" s="191"/>
      <c r="HK739" s="191"/>
      <c r="HL739" s="191"/>
      <c r="HM739" s="191"/>
      <c r="HN739" s="191"/>
      <c r="HO739" s="191"/>
      <c r="HP739" s="191"/>
      <c r="HQ739" s="191"/>
      <c r="HR739" s="191"/>
      <c r="HS739" s="191"/>
      <c r="HT739" s="191"/>
      <c r="HU739" s="191"/>
      <c r="HV739" s="191"/>
      <c r="HW739" s="191"/>
      <c r="HX739" s="191"/>
      <c r="HY739" s="191"/>
      <c r="HZ739" s="191"/>
      <c r="IA739" s="191"/>
      <c r="IB739" s="191"/>
      <c r="IC739" s="191"/>
      <c r="ID739" s="191"/>
      <c r="IE739" s="191"/>
      <c r="IF739" s="191"/>
      <c r="IG739" s="191"/>
      <c r="IH739" s="191"/>
      <c r="II739" s="191"/>
      <c r="IJ739" s="191"/>
      <c r="IK739" s="191"/>
      <c r="IL739" s="191"/>
      <c r="IM739" s="191"/>
      <c r="IN739" s="191"/>
      <c r="IO739" s="191"/>
      <c r="IP739" s="191"/>
      <c r="IQ739" s="191"/>
      <c r="IR739" s="191"/>
      <c r="IS739" s="191"/>
      <c r="IT739" s="191"/>
      <c r="IU739" s="191"/>
      <c r="IV739" s="191"/>
    </row>
    <row r="740" spans="1:256" ht="45" customHeight="1" x14ac:dyDescent="0.5">
      <c r="B740" s="29"/>
      <c r="C740" s="79"/>
      <c r="D740" s="64"/>
      <c r="E740" s="81" t="s">
        <v>21</v>
      </c>
      <c r="F740" s="454" t="s">
        <v>869</v>
      </c>
      <c r="G740" s="377"/>
      <c r="H740" s="147"/>
      <c r="I740" s="147">
        <v>500</v>
      </c>
      <c r="J740" s="147">
        <v>1000</v>
      </c>
      <c r="K740" s="147"/>
      <c r="L740" s="147" t="s">
        <v>870</v>
      </c>
      <c r="M740" s="108"/>
      <c r="N740" s="108"/>
      <c r="O740" s="108"/>
      <c r="P740" s="191"/>
      <c r="Q740" s="191"/>
      <c r="R740" s="191"/>
      <c r="S740" s="191"/>
      <c r="T740" s="191"/>
      <c r="U740" s="191"/>
      <c r="V740" s="191"/>
      <c r="W740" s="191"/>
      <c r="X740" s="191"/>
      <c r="Y740" s="191"/>
      <c r="Z740" s="191"/>
      <c r="AA740" s="191"/>
      <c r="AB740" s="191"/>
      <c r="AC740" s="191"/>
      <c r="AD740" s="191"/>
      <c r="AE740" s="191"/>
      <c r="AF740" s="191"/>
      <c r="AG740" s="191"/>
      <c r="AH740" s="191"/>
      <c r="AI740" s="191"/>
      <c r="AJ740" s="191"/>
      <c r="AK740" s="191"/>
      <c r="AL740" s="191"/>
      <c r="AM740" s="191"/>
      <c r="AN740" s="191"/>
      <c r="AO740" s="191"/>
      <c r="AP740" s="191"/>
      <c r="AQ740" s="191"/>
      <c r="AR740" s="191"/>
      <c r="AS740" s="191"/>
      <c r="AT740" s="191"/>
      <c r="AU740" s="191"/>
      <c r="AV740" s="191"/>
      <c r="AW740" s="191"/>
      <c r="AX740" s="191"/>
      <c r="AY740" s="191"/>
      <c r="AZ740" s="191"/>
      <c r="BA740" s="191"/>
      <c r="BB740" s="191"/>
      <c r="BC740" s="191"/>
      <c r="BD740" s="191"/>
      <c r="BE740" s="191"/>
      <c r="BF740" s="191"/>
      <c r="BG740" s="191"/>
      <c r="BH740" s="191"/>
      <c r="BI740" s="191"/>
      <c r="BJ740" s="191"/>
      <c r="BK740" s="191"/>
      <c r="BL740" s="191"/>
      <c r="BM740" s="191"/>
      <c r="BN740" s="191"/>
      <c r="BO740" s="191"/>
      <c r="BP740" s="191"/>
      <c r="BQ740" s="191"/>
      <c r="BR740" s="191"/>
      <c r="BS740" s="191"/>
      <c r="BT740" s="191"/>
      <c r="BU740" s="191"/>
      <c r="BV740" s="191"/>
      <c r="BW740" s="191"/>
      <c r="BX740" s="191"/>
      <c r="BY740" s="191"/>
      <c r="BZ740" s="191"/>
      <c r="CA740" s="191"/>
      <c r="CB740" s="191"/>
      <c r="CC740" s="191"/>
      <c r="CD740" s="191"/>
      <c r="CE740" s="191"/>
      <c r="CF740" s="191"/>
      <c r="CG740" s="191"/>
      <c r="CH740" s="191"/>
      <c r="CI740" s="191"/>
      <c r="CJ740" s="191"/>
      <c r="CK740" s="191"/>
      <c r="CL740" s="191"/>
      <c r="CM740" s="191"/>
      <c r="CN740" s="191"/>
      <c r="CO740" s="191"/>
      <c r="CP740" s="191"/>
      <c r="CQ740" s="191"/>
      <c r="CR740" s="191"/>
      <c r="CS740" s="191"/>
      <c r="CT740" s="191"/>
      <c r="CU740" s="191"/>
      <c r="CV740" s="191"/>
      <c r="CW740" s="191"/>
      <c r="CX740" s="191"/>
      <c r="CY740" s="191"/>
      <c r="CZ740" s="191"/>
      <c r="DA740" s="191"/>
      <c r="DB740" s="191"/>
      <c r="DC740" s="191"/>
      <c r="DD740" s="191"/>
      <c r="DE740" s="191"/>
      <c r="DF740" s="191"/>
      <c r="DG740" s="191"/>
      <c r="DH740" s="191"/>
      <c r="DI740" s="191"/>
      <c r="DJ740" s="191"/>
      <c r="DK740" s="191"/>
      <c r="DL740" s="191"/>
      <c r="DM740" s="191"/>
      <c r="DN740" s="191"/>
      <c r="DO740" s="191"/>
      <c r="DP740" s="191"/>
      <c r="DQ740" s="191"/>
      <c r="DR740" s="191"/>
      <c r="DS740" s="191"/>
      <c r="DT740" s="191"/>
      <c r="DU740" s="191"/>
      <c r="DV740" s="191"/>
      <c r="DW740" s="191"/>
      <c r="DX740" s="191"/>
      <c r="DY740" s="191"/>
      <c r="DZ740" s="191"/>
      <c r="EA740" s="191"/>
      <c r="EB740" s="191"/>
      <c r="EC740" s="191"/>
      <c r="ED740" s="191"/>
      <c r="EE740" s="191"/>
      <c r="EF740" s="191"/>
      <c r="EG740" s="191"/>
      <c r="EH740" s="191"/>
      <c r="EI740" s="191"/>
      <c r="EJ740" s="191"/>
      <c r="EK740" s="191"/>
      <c r="EL740" s="191"/>
      <c r="EM740" s="191"/>
      <c r="EN740" s="191"/>
      <c r="EO740" s="191"/>
      <c r="EP740" s="191"/>
      <c r="EQ740" s="191"/>
      <c r="ER740" s="191"/>
      <c r="ES740" s="191"/>
      <c r="ET740" s="191"/>
      <c r="EU740" s="191"/>
      <c r="EV740" s="191"/>
      <c r="EW740" s="191"/>
      <c r="EX740" s="191"/>
      <c r="EY740" s="191"/>
      <c r="EZ740" s="191"/>
      <c r="FA740" s="191"/>
      <c r="FB740" s="191"/>
      <c r="FC740" s="191"/>
      <c r="FD740" s="191"/>
      <c r="FE740" s="191"/>
      <c r="FF740" s="191"/>
      <c r="FG740" s="191"/>
      <c r="FH740" s="191"/>
      <c r="FI740" s="191"/>
      <c r="FJ740" s="191"/>
      <c r="FK740" s="191"/>
      <c r="FL740" s="191"/>
      <c r="FM740" s="191"/>
      <c r="FN740" s="191"/>
      <c r="FO740" s="191"/>
      <c r="FP740" s="191"/>
      <c r="FQ740" s="191"/>
      <c r="FR740" s="191"/>
      <c r="FS740" s="191"/>
      <c r="FT740" s="191"/>
      <c r="FU740" s="191"/>
      <c r="FV740" s="191"/>
      <c r="FW740" s="191"/>
      <c r="FX740" s="191"/>
      <c r="FY740" s="191"/>
      <c r="FZ740" s="191"/>
      <c r="GA740" s="191"/>
      <c r="GB740" s="191"/>
      <c r="GC740" s="191"/>
      <c r="GD740" s="191"/>
      <c r="GE740" s="191"/>
      <c r="GF740" s="191"/>
      <c r="GG740" s="191"/>
      <c r="GH740" s="191"/>
      <c r="GI740" s="191"/>
      <c r="GJ740" s="191"/>
      <c r="GK740" s="191"/>
      <c r="GL740" s="191"/>
      <c r="GM740" s="191"/>
      <c r="GN740" s="191"/>
      <c r="GO740" s="191"/>
      <c r="GP740" s="191"/>
      <c r="GQ740" s="191"/>
      <c r="GR740" s="191"/>
      <c r="GS740" s="191"/>
      <c r="GT740" s="191"/>
      <c r="GU740" s="191"/>
      <c r="GV740" s="191"/>
      <c r="GW740" s="191"/>
      <c r="GX740" s="191"/>
      <c r="GY740" s="191"/>
      <c r="GZ740" s="191"/>
      <c r="HA740" s="191"/>
      <c r="HB740" s="191"/>
      <c r="HC740" s="191"/>
      <c r="HD740" s="191"/>
      <c r="HE740" s="191"/>
      <c r="HF740" s="191"/>
      <c r="HG740" s="191"/>
      <c r="HH740" s="191"/>
      <c r="HI740" s="191"/>
      <c r="HJ740" s="191"/>
      <c r="HK740" s="191"/>
      <c r="HL740" s="191"/>
      <c r="HM740" s="191"/>
      <c r="HN740" s="191"/>
      <c r="HO740" s="191"/>
      <c r="HP740" s="191"/>
      <c r="HQ740" s="191"/>
      <c r="HR740" s="191"/>
      <c r="HS740" s="191"/>
      <c r="HT740" s="191"/>
      <c r="HU740" s="191"/>
      <c r="HV740" s="191"/>
      <c r="HW740" s="191"/>
      <c r="HX740" s="191"/>
      <c r="HY740" s="191"/>
      <c r="HZ740" s="191"/>
      <c r="IA740" s="191"/>
      <c r="IB740" s="191"/>
      <c r="IC740" s="191"/>
      <c r="ID740" s="191"/>
      <c r="IE740" s="191"/>
      <c r="IF740" s="191"/>
      <c r="IG740" s="191"/>
      <c r="IH740" s="191"/>
      <c r="II740" s="191"/>
      <c r="IJ740" s="191"/>
      <c r="IK740" s="191"/>
      <c r="IL740" s="191"/>
      <c r="IM740" s="191"/>
      <c r="IN740" s="191"/>
      <c r="IO740" s="191"/>
      <c r="IP740" s="191"/>
      <c r="IQ740" s="191"/>
      <c r="IR740" s="191"/>
      <c r="IS740" s="191"/>
      <c r="IT740" s="191"/>
      <c r="IU740" s="191"/>
      <c r="IV740" s="191"/>
    </row>
    <row r="741" spans="1:256" ht="45" hidden="1" customHeight="1" x14ac:dyDescent="0.5">
      <c r="B741" s="29"/>
      <c r="C741" s="55"/>
      <c r="D741" s="56"/>
      <c r="E741" s="57" t="s">
        <v>77</v>
      </c>
      <c r="F741" s="455" t="s">
        <v>871</v>
      </c>
      <c r="G741" s="168"/>
      <c r="H741" s="75"/>
      <c r="I741" s="75"/>
      <c r="J741" s="75"/>
      <c r="K741" s="75"/>
      <c r="L741" s="75"/>
      <c r="M741" s="83"/>
      <c r="N741" s="83"/>
      <c r="O741" s="83"/>
      <c r="P741" s="191"/>
      <c r="Q741" s="191"/>
      <c r="R741" s="191"/>
      <c r="S741" s="191"/>
      <c r="T741" s="191"/>
      <c r="U741" s="191"/>
      <c r="V741" s="191"/>
      <c r="W741" s="191"/>
      <c r="X741" s="191"/>
      <c r="Y741" s="191"/>
      <c r="Z741" s="191"/>
      <c r="AA741" s="191"/>
      <c r="AB741" s="191"/>
      <c r="AC741" s="191"/>
      <c r="AD741" s="191"/>
      <c r="AE741" s="191"/>
      <c r="AF741" s="191"/>
      <c r="AG741" s="191"/>
      <c r="AH741" s="191"/>
      <c r="AI741" s="191"/>
      <c r="AJ741" s="191"/>
      <c r="AK741" s="191"/>
      <c r="AL741" s="191"/>
      <c r="AM741" s="191"/>
      <c r="AN741" s="191"/>
      <c r="AO741" s="191"/>
      <c r="AP741" s="191"/>
      <c r="AQ741" s="191"/>
      <c r="AR741" s="191"/>
      <c r="AS741" s="191"/>
      <c r="AT741" s="191"/>
      <c r="AU741" s="191"/>
      <c r="AV741" s="191"/>
      <c r="AW741" s="191"/>
      <c r="AX741" s="191"/>
      <c r="AY741" s="191"/>
      <c r="AZ741" s="191"/>
      <c r="BA741" s="191"/>
      <c r="BB741" s="191"/>
      <c r="BC741" s="191"/>
      <c r="BD741" s="191"/>
      <c r="BE741" s="191"/>
      <c r="BF741" s="191"/>
      <c r="BG741" s="191"/>
      <c r="BH741" s="191"/>
      <c r="BI741" s="191"/>
      <c r="BJ741" s="191"/>
      <c r="BK741" s="191"/>
      <c r="BL741" s="191"/>
      <c r="BM741" s="191"/>
      <c r="BN741" s="191"/>
      <c r="BO741" s="191"/>
      <c r="BP741" s="191"/>
      <c r="BQ741" s="191"/>
      <c r="BR741" s="191"/>
      <c r="BS741" s="191"/>
      <c r="BT741" s="191"/>
      <c r="BU741" s="191"/>
      <c r="BV741" s="191"/>
      <c r="BW741" s="191"/>
      <c r="BX741" s="191"/>
      <c r="BY741" s="191"/>
      <c r="BZ741" s="191"/>
      <c r="CA741" s="191"/>
      <c r="CB741" s="191"/>
      <c r="CC741" s="191"/>
      <c r="CD741" s="191"/>
      <c r="CE741" s="191"/>
      <c r="CF741" s="191"/>
      <c r="CG741" s="191"/>
      <c r="CH741" s="191"/>
      <c r="CI741" s="191"/>
      <c r="CJ741" s="191"/>
      <c r="CK741" s="191"/>
      <c r="CL741" s="191"/>
      <c r="CM741" s="191"/>
      <c r="CN741" s="191"/>
      <c r="CO741" s="191"/>
      <c r="CP741" s="191"/>
      <c r="CQ741" s="191"/>
      <c r="CR741" s="191"/>
      <c r="CS741" s="191"/>
      <c r="CT741" s="191"/>
      <c r="CU741" s="191"/>
      <c r="CV741" s="191"/>
      <c r="CW741" s="191"/>
      <c r="CX741" s="191"/>
      <c r="CY741" s="191"/>
      <c r="CZ741" s="191"/>
      <c r="DA741" s="191"/>
      <c r="DB741" s="191"/>
      <c r="DC741" s="191"/>
      <c r="DD741" s="191"/>
      <c r="DE741" s="191"/>
      <c r="DF741" s="191"/>
      <c r="DG741" s="191"/>
      <c r="DH741" s="191"/>
      <c r="DI741" s="191"/>
      <c r="DJ741" s="191"/>
      <c r="DK741" s="191"/>
      <c r="DL741" s="191"/>
      <c r="DM741" s="191"/>
      <c r="DN741" s="191"/>
      <c r="DO741" s="191"/>
      <c r="DP741" s="191"/>
      <c r="DQ741" s="191"/>
      <c r="DR741" s="191"/>
      <c r="DS741" s="191"/>
      <c r="DT741" s="191"/>
      <c r="DU741" s="191"/>
      <c r="DV741" s="191"/>
      <c r="DW741" s="191"/>
      <c r="DX741" s="191"/>
      <c r="DY741" s="191"/>
      <c r="DZ741" s="191"/>
      <c r="EA741" s="191"/>
      <c r="EB741" s="191"/>
      <c r="EC741" s="191"/>
      <c r="ED741" s="191"/>
      <c r="EE741" s="191"/>
      <c r="EF741" s="191"/>
      <c r="EG741" s="191"/>
      <c r="EH741" s="191"/>
      <c r="EI741" s="191"/>
      <c r="EJ741" s="191"/>
      <c r="EK741" s="191"/>
      <c r="EL741" s="191"/>
      <c r="EM741" s="191"/>
      <c r="EN741" s="191"/>
      <c r="EO741" s="191"/>
      <c r="EP741" s="191"/>
      <c r="EQ741" s="191"/>
      <c r="ER741" s="191"/>
      <c r="ES741" s="191"/>
      <c r="ET741" s="191"/>
      <c r="EU741" s="191"/>
      <c r="EV741" s="191"/>
      <c r="EW741" s="191"/>
      <c r="EX741" s="191"/>
      <c r="EY741" s="191"/>
      <c r="EZ741" s="191"/>
      <c r="FA741" s="191"/>
      <c r="FB741" s="191"/>
      <c r="FC741" s="191"/>
      <c r="FD741" s="191"/>
      <c r="FE741" s="191"/>
      <c r="FF741" s="191"/>
      <c r="FG741" s="191"/>
      <c r="FH741" s="191"/>
      <c r="FI741" s="191"/>
      <c r="FJ741" s="191"/>
      <c r="FK741" s="191"/>
      <c r="FL741" s="191"/>
      <c r="FM741" s="191"/>
      <c r="FN741" s="191"/>
      <c r="FO741" s="191"/>
      <c r="FP741" s="191"/>
      <c r="FQ741" s="191"/>
      <c r="FR741" s="191"/>
      <c r="FS741" s="191"/>
      <c r="FT741" s="191"/>
      <c r="FU741" s="191"/>
      <c r="FV741" s="191"/>
      <c r="FW741" s="191"/>
      <c r="FX741" s="191"/>
      <c r="FY741" s="191"/>
      <c r="FZ741" s="191"/>
      <c r="GA741" s="191"/>
      <c r="GB741" s="191"/>
      <c r="GC741" s="191"/>
      <c r="GD741" s="191"/>
      <c r="GE741" s="191"/>
      <c r="GF741" s="191"/>
      <c r="GG741" s="191"/>
      <c r="GH741" s="191"/>
      <c r="GI741" s="191"/>
      <c r="GJ741" s="191"/>
      <c r="GK741" s="191"/>
      <c r="GL741" s="191"/>
      <c r="GM741" s="191"/>
      <c r="GN741" s="191"/>
      <c r="GO741" s="191"/>
      <c r="GP741" s="191"/>
      <c r="GQ741" s="191"/>
      <c r="GR741" s="191"/>
      <c r="GS741" s="191"/>
      <c r="GT741" s="191"/>
      <c r="GU741" s="191"/>
      <c r="GV741" s="191"/>
      <c r="GW741" s="191"/>
      <c r="GX741" s="191"/>
      <c r="GY741" s="191"/>
      <c r="GZ741" s="191"/>
      <c r="HA741" s="191"/>
      <c r="HB741" s="191"/>
      <c r="HC741" s="191"/>
      <c r="HD741" s="191"/>
      <c r="HE741" s="191"/>
      <c r="HF741" s="191"/>
      <c r="HG741" s="191"/>
      <c r="HH741" s="191"/>
      <c r="HI741" s="191"/>
      <c r="HJ741" s="191"/>
      <c r="HK741" s="191"/>
      <c r="HL741" s="191"/>
      <c r="HM741" s="191"/>
      <c r="HN741" s="191"/>
      <c r="HO741" s="191"/>
      <c r="HP741" s="191"/>
      <c r="HQ741" s="191"/>
      <c r="HR741" s="191"/>
      <c r="HS741" s="191"/>
      <c r="HT741" s="191"/>
      <c r="HU741" s="191"/>
      <c r="HV741" s="191"/>
      <c r="HW741" s="191"/>
      <c r="HX741" s="191"/>
      <c r="HY741" s="191"/>
      <c r="HZ741" s="191"/>
      <c r="IA741" s="191"/>
      <c r="IB741" s="191"/>
      <c r="IC741" s="191"/>
      <c r="ID741" s="191"/>
      <c r="IE741" s="191"/>
      <c r="IF741" s="191"/>
      <c r="IG741" s="191"/>
      <c r="IH741" s="191"/>
      <c r="II741" s="191"/>
      <c r="IJ741" s="191"/>
      <c r="IK741" s="191"/>
      <c r="IL741" s="191"/>
      <c r="IM741" s="191"/>
      <c r="IN741" s="191"/>
      <c r="IO741" s="191"/>
      <c r="IP741" s="191"/>
      <c r="IQ741" s="191"/>
      <c r="IR741" s="191"/>
      <c r="IS741" s="191"/>
      <c r="IT741" s="191"/>
      <c r="IU741" s="191"/>
      <c r="IV741" s="191"/>
    </row>
    <row r="742" spans="1:256" ht="45" customHeight="1" x14ac:dyDescent="0.5">
      <c r="B742" s="29"/>
      <c r="C742" s="55"/>
      <c r="D742" s="56"/>
      <c r="E742" s="57" t="s">
        <v>23</v>
      </c>
      <c r="F742" s="455" t="s">
        <v>872</v>
      </c>
      <c r="G742" s="168"/>
      <c r="H742" s="75"/>
      <c r="I742" s="75">
        <v>500</v>
      </c>
      <c r="J742" s="75">
        <v>1000</v>
      </c>
      <c r="K742" s="75"/>
      <c r="L742" s="75"/>
      <c r="M742" s="83"/>
      <c r="N742" s="83"/>
      <c r="O742" s="83"/>
      <c r="P742" s="191"/>
      <c r="Q742" s="191"/>
      <c r="R742" s="191"/>
      <c r="S742" s="191"/>
      <c r="T742" s="191"/>
      <c r="U742" s="191"/>
      <c r="V742" s="191"/>
      <c r="W742" s="191"/>
      <c r="X742" s="191"/>
      <c r="Y742" s="191"/>
      <c r="Z742" s="191"/>
      <c r="AA742" s="191"/>
      <c r="AB742" s="191"/>
      <c r="AC742" s="191"/>
      <c r="AD742" s="191"/>
      <c r="AE742" s="191"/>
      <c r="AF742" s="191"/>
      <c r="AG742" s="191"/>
      <c r="AH742" s="191"/>
      <c r="AI742" s="191"/>
      <c r="AJ742" s="191"/>
      <c r="AK742" s="191"/>
      <c r="AL742" s="191"/>
      <c r="AM742" s="191"/>
      <c r="AN742" s="191"/>
      <c r="AO742" s="191"/>
      <c r="AP742" s="191"/>
      <c r="AQ742" s="191"/>
      <c r="AR742" s="191"/>
      <c r="AS742" s="191"/>
      <c r="AT742" s="191"/>
      <c r="AU742" s="191"/>
      <c r="AV742" s="191"/>
      <c r="AW742" s="191"/>
      <c r="AX742" s="191"/>
      <c r="AY742" s="191"/>
      <c r="AZ742" s="191"/>
      <c r="BA742" s="191"/>
      <c r="BB742" s="191"/>
      <c r="BC742" s="191"/>
      <c r="BD742" s="191"/>
      <c r="BE742" s="191"/>
      <c r="BF742" s="191"/>
      <c r="BG742" s="191"/>
      <c r="BH742" s="191"/>
      <c r="BI742" s="191"/>
      <c r="BJ742" s="191"/>
      <c r="BK742" s="191"/>
      <c r="BL742" s="191"/>
      <c r="BM742" s="191"/>
      <c r="BN742" s="191"/>
      <c r="BO742" s="191"/>
      <c r="BP742" s="191"/>
      <c r="BQ742" s="191"/>
      <c r="BR742" s="191"/>
      <c r="BS742" s="191"/>
      <c r="BT742" s="191"/>
      <c r="BU742" s="191"/>
      <c r="BV742" s="191"/>
      <c r="BW742" s="191"/>
      <c r="BX742" s="191"/>
      <c r="BY742" s="191"/>
      <c r="BZ742" s="191"/>
      <c r="CA742" s="191"/>
      <c r="CB742" s="191"/>
      <c r="CC742" s="191"/>
      <c r="CD742" s="191"/>
      <c r="CE742" s="191"/>
      <c r="CF742" s="191"/>
      <c r="CG742" s="191"/>
      <c r="CH742" s="191"/>
      <c r="CI742" s="191"/>
      <c r="CJ742" s="191"/>
      <c r="CK742" s="191"/>
      <c r="CL742" s="191"/>
      <c r="CM742" s="191"/>
      <c r="CN742" s="191"/>
      <c r="CO742" s="191"/>
      <c r="CP742" s="191"/>
      <c r="CQ742" s="191"/>
      <c r="CR742" s="191"/>
      <c r="CS742" s="191"/>
      <c r="CT742" s="191"/>
      <c r="CU742" s="191"/>
      <c r="CV742" s="191"/>
      <c r="CW742" s="191"/>
      <c r="CX742" s="191"/>
      <c r="CY742" s="191"/>
      <c r="CZ742" s="191"/>
      <c r="DA742" s="191"/>
      <c r="DB742" s="191"/>
      <c r="DC742" s="191"/>
      <c r="DD742" s="191"/>
      <c r="DE742" s="191"/>
      <c r="DF742" s="191"/>
      <c r="DG742" s="191"/>
      <c r="DH742" s="191"/>
      <c r="DI742" s="191"/>
      <c r="DJ742" s="191"/>
      <c r="DK742" s="191"/>
      <c r="DL742" s="191"/>
      <c r="DM742" s="191"/>
      <c r="DN742" s="191"/>
      <c r="DO742" s="191"/>
      <c r="DP742" s="191"/>
      <c r="DQ742" s="191"/>
      <c r="DR742" s="191"/>
      <c r="DS742" s="191"/>
      <c r="DT742" s="191"/>
      <c r="DU742" s="191"/>
      <c r="DV742" s="191"/>
      <c r="DW742" s="191"/>
      <c r="DX742" s="191"/>
      <c r="DY742" s="191"/>
      <c r="DZ742" s="191"/>
      <c r="EA742" s="191"/>
      <c r="EB742" s="191"/>
      <c r="EC742" s="191"/>
      <c r="ED742" s="191"/>
      <c r="EE742" s="191"/>
      <c r="EF742" s="191"/>
      <c r="EG742" s="191"/>
      <c r="EH742" s="191"/>
      <c r="EI742" s="191"/>
      <c r="EJ742" s="191"/>
      <c r="EK742" s="191"/>
      <c r="EL742" s="191"/>
      <c r="EM742" s="191"/>
      <c r="EN742" s="191"/>
      <c r="EO742" s="191"/>
      <c r="EP742" s="191"/>
      <c r="EQ742" s="191"/>
      <c r="ER742" s="191"/>
      <c r="ES742" s="191"/>
      <c r="ET742" s="191"/>
      <c r="EU742" s="191"/>
      <c r="EV742" s="191"/>
      <c r="EW742" s="191"/>
      <c r="EX742" s="191"/>
      <c r="EY742" s="191"/>
      <c r="EZ742" s="191"/>
      <c r="FA742" s="191"/>
      <c r="FB742" s="191"/>
      <c r="FC742" s="191"/>
      <c r="FD742" s="191"/>
      <c r="FE742" s="191"/>
      <c r="FF742" s="191"/>
      <c r="FG742" s="191"/>
      <c r="FH742" s="191"/>
      <c r="FI742" s="191"/>
      <c r="FJ742" s="191"/>
      <c r="FK742" s="191"/>
      <c r="FL742" s="191"/>
      <c r="FM742" s="191"/>
      <c r="FN742" s="191"/>
      <c r="FO742" s="191"/>
      <c r="FP742" s="191"/>
      <c r="FQ742" s="191"/>
      <c r="FR742" s="191"/>
      <c r="FS742" s="191"/>
      <c r="FT742" s="191"/>
      <c r="FU742" s="191"/>
      <c r="FV742" s="191"/>
      <c r="FW742" s="191"/>
      <c r="FX742" s="191"/>
      <c r="FY742" s="191"/>
      <c r="FZ742" s="191"/>
      <c r="GA742" s="191"/>
      <c r="GB742" s="191"/>
      <c r="GC742" s="191"/>
      <c r="GD742" s="191"/>
      <c r="GE742" s="191"/>
      <c r="GF742" s="191"/>
      <c r="GG742" s="191"/>
      <c r="GH742" s="191"/>
      <c r="GI742" s="191"/>
      <c r="GJ742" s="191"/>
      <c r="GK742" s="191"/>
      <c r="GL742" s="191"/>
      <c r="GM742" s="191"/>
      <c r="GN742" s="191"/>
      <c r="GO742" s="191"/>
      <c r="GP742" s="191"/>
      <c r="GQ742" s="191"/>
      <c r="GR742" s="191"/>
      <c r="GS742" s="191"/>
      <c r="GT742" s="191"/>
      <c r="GU742" s="191"/>
      <c r="GV742" s="191"/>
      <c r="GW742" s="191"/>
      <c r="GX742" s="191"/>
      <c r="GY742" s="191"/>
      <c r="GZ742" s="191"/>
      <c r="HA742" s="191"/>
      <c r="HB742" s="191"/>
      <c r="HC742" s="191"/>
      <c r="HD742" s="191"/>
      <c r="HE742" s="191"/>
      <c r="HF742" s="191"/>
      <c r="HG742" s="191"/>
      <c r="HH742" s="191"/>
      <c r="HI742" s="191"/>
      <c r="HJ742" s="191"/>
      <c r="HK742" s="191"/>
      <c r="HL742" s="191"/>
      <c r="HM742" s="191"/>
      <c r="HN742" s="191"/>
      <c r="HO742" s="191"/>
      <c r="HP742" s="191"/>
      <c r="HQ742" s="191"/>
      <c r="HR742" s="191"/>
      <c r="HS742" s="191"/>
      <c r="HT742" s="191"/>
      <c r="HU742" s="191"/>
      <c r="HV742" s="191"/>
      <c r="HW742" s="191"/>
      <c r="HX742" s="191"/>
      <c r="HY742" s="191"/>
      <c r="HZ742" s="191"/>
      <c r="IA742" s="191"/>
      <c r="IB742" s="191"/>
      <c r="IC742" s="191"/>
      <c r="ID742" s="191"/>
      <c r="IE742" s="191"/>
      <c r="IF742" s="191"/>
      <c r="IG742" s="191"/>
      <c r="IH742" s="191"/>
      <c r="II742" s="191"/>
      <c r="IJ742" s="191"/>
      <c r="IK742" s="191"/>
      <c r="IL742" s="191"/>
      <c r="IM742" s="191"/>
      <c r="IN742" s="191"/>
      <c r="IO742" s="191"/>
      <c r="IP742" s="191"/>
      <c r="IQ742" s="191"/>
      <c r="IR742" s="191"/>
      <c r="IS742" s="191"/>
      <c r="IT742" s="191"/>
      <c r="IU742" s="191"/>
      <c r="IV742" s="191"/>
    </row>
    <row r="743" spans="1:256" ht="45" customHeight="1" thickBot="1" x14ac:dyDescent="0.55000000000000004">
      <c r="B743" s="29"/>
      <c r="C743" s="87"/>
      <c r="D743" s="119"/>
      <c r="E743" s="89" t="s">
        <v>129</v>
      </c>
      <c r="F743" s="456" t="s">
        <v>873</v>
      </c>
      <c r="G743" s="121"/>
      <c r="H743" s="153"/>
      <c r="I743" s="153">
        <v>100</v>
      </c>
      <c r="J743" s="153">
        <v>0</v>
      </c>
      <c r="K743" s="153"/>
      <c r="L743" s="153"/>
      <c r="M743" s="269"/>
      <c r="N743" s="269"/>
      <c r="O743" s="269"/>
      <c r="P743" s="191"/>
      <c r="Q743" s="191"/>
      <c r="R743" s="191"/>
      <c r="S743" s="191"/>
      <c r="T743" s="191"/>
      <c r="U743" s="191"/>
      <c r="V743" s="191"/>
      <c r="W743" s="191"/>
      <c r="X743" s="191"/>
      <c r="Y743" s="191"/>
      <c r="Z743" s="191"/>
      <c r="AA743" s="191"/>
      <c r="AB743" s="191"/>
      <c r="AC743" s="191"/>
      <c r="AD743" s="191"/>
      <c r="AE743" s="191"/>
      <c r="AF743" s="191"/>
      <c r="AG743" s="191"/>
      <c r="AH743" s="191"/>
      <c r="AI743" s="191"/>
      <c r="AJ743" s="191"/>
      <c r="AK743" s="191"/>
      <c r="AL743" s="191"/>
      <c r="AM743" s="191"/>
      <c r="AN743" s="191"/>
      <c r="AO743" s="191"/>
      <c r="AP743" s="191"/>
      <c r="AQ743" s="191"/>
      <c r="AR743" s="191"/>
      <c r="AS743" s="191"/>
      <c r="AT743" s="191"/>
      <c r="AU743" s="191"/>
      <c r="AV743" s="191"/>
      <c r="AW743" s="191"/>
      <c r="AX743" s="191"/>
      <c r="AY743" s="191"/>
      <c r="AZ743" s="191"/>
      <c r="BA743" s="191"/>
      <c r="BB743" s="191"/>
      <c r="BC743" s="191"/>
      <c r="BD743" s="191"/>
      <c r="BE743" s="191"/>
      <c r="BF743" s="191"/>
      <c r="BG743" s="191"/>
      <c r="BH743" s="191"/>
      <c r="BI743" s="191"/>
      <c r="BJ743" s="191"/>
      <c r="BK743" s="191"/>
      <c r="BL743" s="191"/>
      <c r="BM743" s="191"/>
      <c r="BN743" s="191"/>
      <c r="BO743" s="191"/>
      <c r="BP743" s="191"/>
      <c r="BQ743" s="191"/>
      <c r="BR743" s="191"/>
      <c r="BS743" s="191"/>
      <c r="BT743" s="191"/>
      <c r="BU743" s="191"/>
      <c r="BV743" s="191"/>
      <c r="BW743" s="191"/>
      <c r="BX743" s="191"/>
      <c r="BY743" s="191"/>
      <c r="BZ743" s="191"/>
      <c r="CA743" s="191"/>
      <c r="CB743" s="191"/>
      <c r="CC743" s="191"/>
      <c r="CD743" s="191"/>
      <c r="CE743" s="191"/>
      <c r="CF743" s="191"/>
      <c r="CG743" s="191"/>
      <c r="CH743" s="191"/>
      <c r="CI743" s="191"/>
      <c r="CJ743" s="191"/>
      <c r="CK743" s="191"/>
      <c r="CL743" s="191"/>
      <c r="CM743" s="191"/>
      <c r="CN743" s="191"/>
      <c r="CO743" s="191"/>
      <c r="CP743" s="191"/>
      <c r="CQ743" s="191"/>
      <c r="CR743" s="191"/>
      <c r="CS743" s="191"/>
      <c r="CT743" s="191"/>
      <c r="CU743" s="191"/>
      <c r="CV743" s="191"/>
      <c r="CW743" s="191"/>
      <c r="CX743" s="191"/>
      <c r="CY743" s="191"/>
      <c r="CZ743" s="191"/>
      <c r="DA743" s="191"/>
      <c r="DB743" s="191"/>
      <c r="DC743" s="191"/>
      <c r="DD743" s="191"/>
      <c r="DE743" s="191"/>
      <c r="DF743" s="191"/>
      <c r="DG743" s="191"/>
      <c r="DH743" s="191"/>
      <c r="DI743" s="191"/>
      <c r="DJ743" s="191"/>
      <c r="DK743" s="191"/>
      <c r="DL743" s="191"/>
      <c r="DM743" s="191"/>
      <c r="DN743" s="191"/>
      <c r="DO743" s="191"/>
      <c r="DP743" s="191"/>
      <c r="DQ743" s="191"/>
      <c r="DR743" s="191"/>
      <c r="DS743" s="191"/>
      <c r="DT743" s="191"/>
      <c r="DU743" s="191"/>
      <c r="DV743" s="191"/>
      <c r="DW743" s="191"/>
      <c r="DX743" s="191"/>
      <c r="DY743" s="191"/>
      <c r="DZ743" s="191"/>
      <c r="EA743" s="191"/>
      <c r="EB743" s="191"/>
      <c r="EC743" s="191"/>
      <c r="ED743" s="191"/>
      <c r="EE743" s="191"/>
      <c r="EF743" s="191"/>
      <c r="EG743" s="191"/>
      <c r="EH743" s="191"/>
      <c r="EI743" s="191"/>
      <c r="EJ743" s="191"/>
      <c r="EK743" s="191"/>
      <c r="EL743" s="191"/>
      <c r="EM743" s="191"/>
      <c r="EN743" s="191"/>
      <c r="EO743" s="191"/>
      <c r="EP743" s="191"/>
      <c r="EQ743" s="191"/>
      <c r="ER743" s="191"/>
      <c r="ES743" s="191"/>
      <c r="ET743" s="191"/>
      <c r="EU743" s="191"/>
      <c r="EV743" s="191"/>
      <c r="EW743" s="191"/>
      <c r="EX743" s="191"/>
      <c r="EY743" s="191"/>
      <c r="EZ743" s="191"/>
      <c r="FA743" s="191"/>
      <c r="FB743" s="191"/>
      <c r="FC743" s="191"/>
      <c r="FD743" s="191"/>
      <c r="FE743" s="191"/>
      <c r="FF743" s="191"/>
      <c r="FG743" s="191"/>
      <c r="FH743" s="191"/>
      <c r="FI743" s="191"/>
      <c r="FJ743" s="191"/>
      <c r="FK743" s="191"/>
      <c r="FL743" s="191"/>
      <c r="FM743" s="191"/>
      <c r="FN743" s="191"/>
      <c r="FO743" s="191"/>
      <c r="FP743" s="191"/>
      <c r="FQ743" s="191"/>
      <c r="FR743" s="191"/>
      <c r="FS743" s="191"/>
      <c r="FT743" s="191"/>
      <c r="FU743" s="191"/>
      <c r="FV743" s="191"/>
      <c r="FW743" s="191"/>
      <c r="FX743" s="191"/>
      <c r="FY743" s="191"/>
      <c r="FZ743" s="191"/>
      <c r="GA743" s="191"/>
      <c r="GB743" s="191"/>
      <c r="GC743" s="191"/>
      <c r="GD743" s="191"/>
      <c r="GE743" s="191"/>
      <c r="GF743" s="191"/>
      <c r="GG743" s="191"/>
      <c r="GH743" s="191"/>
      <c r="GI743" s="191"/>
      <c r="GJ743" s="191"/>
      <c r="GK743" s="191"/>
      <c r="GL743" s="191"/>
      <c r="GM743" s="191"/>
      <c r="GN743" s="191"/>
      <c r="GO743" s="191"/>
      <c r="GP743" s="191"/>
      <c r="GQ743" s="191"/>
      <c r="GR743" s="191"/>
      <c r="GS743" s="191"/>
      <c r="GT743" s="191"/>
      <c r="GU743" s="191"/>
      <c r="GV743" s="191"/>
      <c r="GW743" s="191"/>
      <c r="GX743" s="191"/>
      <c r="GY743" s="191"/>
      <c r="GZ743" s="191"/>
      <c r="HA743" s="191"/>
      <c r="HB743" s="191"/>
      <c r="HC743" s="191"/>
      <c r="HD743" s="191"/>
      <c r="HE743" s="191"/>
      <c r="HF743" s="191"/>
      <c r="HG743" s="191"/>
      <c r="HH743" s="191"/>
      <c r="HI743" s="191"/>
      <c r="HJ743" s="191"/>
      <c r="HK743" s="191"/>
      <c r="HL743" s="191"/>
      <c r="HM743" s="191"/>
      <c r="HN743" s="191"/>
      <c r="HO743" s="191"/>
      <c r="HP743" s="191"/>
      <c r="HQ743" s="191"/>
      <c r="HR743" s="191"/>
      <c r="HS743" s="191"/>
      <c r="HT743" s="191"/>
      <c r="HU743" s="191"/>
      <c r="HV743" s="191"/>
      <c r="HW743" s="191"/>
      <c r="HX743" s="191"/>
      <c r="HY743" s="191"/>
      <c r="HZ743" s="191"/>
      <c r="IA743" s="191"/>
      <c r="IB743" s="191"/>
      <c r="IC743" s="191"/>
      <c r="ID743" s="191"/>
      <c r="IE743" s="191"/>
      <c r="IF743" s="191"/>
      <c r="IG743" s="191"/>
      <c r="IH743" s="191"/>
      <c r="II743" s="191"/>
      <c r="IJ743" s="191"/>
      <c r="IK743" s="191"/>
      <c r="IL743" s="191"/>
      <c r="IM743" s="191"/>
      <c r="IN743" s="191"/>
      <c r="IO743" s="191"/>
      <c r="IP743" s="191"/>
      <c r="IQ743" s="191"/>
      <c r="IR743" s="191"/>
      <c r="IS743" s="191"/>
      <c r="IT743" s="191"/>
      <c r="IU743" s="191"/>
      <c r="IV743" s="191"/>
    </row>
    <row r="744" spans="1:256" ht="45" customHeight="1" thickTop="1" thickBot="1" x14ac:dyDescent="0.55000000000000004">
      <c r="B744" s="29"/>
      <c r="C744" s="157" t="s">
        <v>874</v>
      </c>
      <c r="D744" s="158" t="s">
        <v>875</v>
      </c>
      <c r="E744" s="159"/>
      <c r="F744" s="158"/>
      <c r="G744" s="160"/>
      <c r="H744" s="160"/>
      <c r="I744" s="160">
        <f>I745</f>
        <v>500</v>
      </c>
      <c r="J744" s="160">
        <f>J745</f>
        <v>650</v>
      </c>
      <c r="K744" s="160">
        <f t="shared" ref="K744:M744" si="70">K745</f>
        <v>0</v>
      </c>
      <c r="L744" s="160">
        <f t="shared" si="70"/>
        <v>0</v>
      </c>
      <c r="M744" s="160">
        <f t="shared" si="70"/>
        <v>0</v>
      </c>
      <c r="N744" s="160"/>
      <c r="O744" s="160"/>
      <c r="P744" s="191"/>
      <c r="Q744" s="215"/>
      <c r="R744" s="215"/>
      <c r="S744" s="215"/>
      <c r="T744" s="215"/>
      <c r="U744" s="215"/>
      <c r="V744" s="215"/>
      <c r="W744" s="215"/>
      <c r="X744" s="215"/>
      <c r="Y744" s="215"/>
      <c r="Z744" s="215"/>
      <c r="AA744" s="215"/>
      <c r="AB744" s="215"/>
      <c r="AC744" s="215"/>
      <c r="AD744" s="215"/>
      <c r="AE744" s="215"/>
      <c r="AF744" s="215"/>
      <c r="AG744" s="215"/>
      <c r="AH744" s="215"/>
      <c r="AI744" s="215"/>
      <c r="AJ744" s="215"/>
      <c r="AK744" s="215"/>
      <c r="AL744" s="215"/>
      <c r="AM744" s="215"/>
      <c r="AN744" s="215"/>
      <c r="AO744" s="215"/>
      <c r="AP744" s="215"/>
      <c r="AQ744" s="215"/>
      <c r="AR744" s="215"/>
      <c r="AS744" s="215"/>
      <c r="AT744" s="215"/>
      <c r="AU744" s="215"/>
      <c r="AV744" s="215"/>
      <c r="AW744" s="215"/>
      <c r="AX744" s="215"/>
      <c r="AY744" s="215"/>
      <c r="AZ744" s="215"/>
      <c r="BA744" s="215"/>
      <c r="BB744" s="215"/>
      <c r="BC744" s="215"/>
      <c r="BD744" s="215"/>
      <c r="BE744" s="215"/>
      <c r="BF744" s="215"/>
      <c r="BG744" s="215"/>
      <c r="BH744" s="215"/>
      <c r="BI744" s="215"/>
      <c r="BJ744" s="215"/>
      <c r="BK744" s="215"/>
      <c r="BL744" s="215"/>
      <c r="BM744" s="215"/>
      <c r="BN744" s="215"/>
      <c r="BO744" s="215"/>
      <c r="BP744" s="215"/>
      <c r="BQ744" s="215"/>
      <c r="BR744" s="215"/>
      <c r="BS744" s="215"/>
      <c r="BT744" s="215"/>
      <c r="BU744" s="215"/>
      <c r="BV744" s="215"/>
      <c r="BW744" s="215"/>
      <c r="BX744" s="215"/>
      <c r="BY744" s="215"/>
      <c r="BZ744" s="215"/>
      <c r="CA744" s="215"/>
      <c r="CB744" s="215"/>
      <c r="CC744" s="215"/>
      <c r="CD744" s="215"/>
      <c r="CE744" s="215"/>
      <c r="CF744" s="215"/>
      <c r="CG744" s="215"/>
      <c r="CH744" s="215"/>
      <c r="CI744" s="215"/>
      <c r="CJ744" s="215"/>
      <c r="CK744" s="215"/>
      <c r="CL744" s="215"/>
      <c r="CM744" s="215"/>
      <c r="CN744" s="215"/>
      <c r="CO744" s="215"/>
      <c r="CP744" s="215"/>
      <c r="CQ744" s="215"/>
      <c r="CR744" s="215"/>
      <c r="CS744" s="215"/>
      <c r="CT744" s="215"/>
      <c r="CU744" s="215"/>
      <c r="CV744" s="215"/>
      <c r="CW744" s="215"/>
      <c r="CX744" s="215"/>
      <c r="CY744" s="215"/>
      <c r="CZ744" s="215"/>
      <c r="DA744" s="215"/>
      <c r="DB744" s="215"/>
      <c r="DC744" s="215"/>
      <c r="DD744" s="215"/>
      <c r="DE744" s="215"/>
      <c r="DF744" s="215"/>
      <c r="DG744" s="215"/>
      <c r="DH744" s="215"/>
      <c r="DI744" s="215"/>
      <c r="DJ744" s="215"/>
      <c r="DK744" s="215"/>
      <c r="DL744" s="215"/>
      <c r="DM744" s="215"/>
      <c r="DN744" s="215"/>
      <c r="DO744" s="215"/>
      <c r="DP744" s="215"/>
      <c r="DQ744" s="215"/>
      <c r="DR744" s="215"/>
      <c r="DS744" s="215"/>
      <c r="DT744" s="215"/>
      <c r="DU744" s="215"/>
      <c r="DV744" s="215"/>
      <c r="DW744" s="215"/>
      <c r="DX744" s="215"/>
      <c r="DY744" s="215"/>
      <c r="DZ744" s="215"/>
      <c r="EA744" s="215"/>
      <c r="EB744" s="215"/>
      <c r="EC744" s="215"/>
      <c r="ED744" s="215"/>
      <c r="EE744" s="215"/>
      <c r="EF744" s="215"/>
      <c r="EG744" s="215"/>
      <c r="EH744" s="215"/>
      <c r="EI744" s="215"/>
      <c r="EJ744" s="215"/>
      <c r="EK744" s="215"/>
      <c r="EL744" s="215"/>
      <c r="EM744" s="215"/>
      <c r="EN744" s="215"/>
      <c r="EO744" s="215"/>
      <c r="EP744" s="215"/>
      <c r="EQ744" s="215"/>
      <c r="ER744" s="215"/>
      <c r="ES744" s="215"/>
      <c r="ET744" s="215"/>
      <c r="EU744" s="215"/>
      <c r="EV744" s="215"/>
      <c r="EW744" s="215"/>
      <c r="EX744" s="215"/>
      <c r="EY744" s="215"/>
      <c r="EZ744" s="215"/>
      <c r="FA744" s="215"/>
      <c r="FB744" s="215"/>
      <c r="FC744" s="215"/>
      <c r="FD744" s="215"/>
      <c r="FE744" s="215"/>
      <c r="FF744" s="215"/>
      <c r="FG744" s="215"/>
      <c r="FH744" s="215"/>
      <c r="FI744" s="215"/>
      <c r="FJ744" s="215"/>
      <c r="FK744" s="215"/>
      <c r="FL744" s="215"/>
      <c r="FM744" s="215"/>
      <c r="FN744" s="215"/>
      <c r="FO744" s="215"/>
      <c r="FP744" s="215"/>
      <c r="FQ744" s="215"/>
      <c r="FR744" s="215"/>
      <c r="FS744" s="215"/>
      <c r="FT744" s="215"/>
      <c r="FU744" s="215"/>
      <c r="FV744" s="215"/>
      <c r="FW744" s="215"/>
      <c r="FX744" s="215"/>
      <c r="FY744" s="215"/>
      <c r="FZ744" s="215"/>
      <c r="GA744" s="215"/>
      <c r="GB744" s="215"/>
      <c r="GC744" s="215"/>
      <c r="GD744" s="215"/>
      <c r="GE744" s="215"/>
      <c r="GF744" s="215"/>
      <c r="GG744" s="215"/>
      <c r="GH744" s="215"/>
      <c r="GI744" s="215"/>
      <c r="GJ744" s="215"/>
      <c r="GK744" s="215"/>
      <c r="GL744" s="215"/>
      <c r="GM744" s="215"/>
      <c r="GN744" s="215"/>
      <c r="GO744" s="215"/>
      <c r="GP744" s="215"/>
      <c r="GQ744" s="215"/>
      <c r="GR744" s="215"/>
      <c r="GS744" s="215"/>
      <c r="GT744" s="215"/>
      <c r="GU744" s="215"/>
      <c r="GV744" s="215"/>
      <c r="GW744" s="215"/>
      <c r="GX744" s="215"/>
      <c r="GY744" s="215"/>
      <c r="GZ744" s="215"/>
      <c r="HA744" s="215"/>
      <c r="HB744" s="215"/>
      <c r="HC744" s="215"/>
      <c r="HD744" s="215"/>
      <c r="HE744" s="215"/>
      <c r="HF744" s="215"/>
      <c r="HG744" s="215"/>
      <c r="HH744" s="215"/>
      <c r="HI744" s="215"/>
      <c r="HJ744" s="215"/>
      <c r="HK744" s="215"/>
      <c r="HL744" s="215"/>
      <c r="HM744" s="215"/>
      <c r="HN744" s="215"/>
      <c r="HO744" s="215"/>
      <c r="HP744" s="215"/>
      <c r="HQ744" s="215"/>
      <c r="HR744" s="215"/>
      <c r="HS744" s="215"/>
      <c r="HT744" s="215"/>
      <c r="HU744" s="215"/>
      <c r="HV744" s="215"/>
      <c r="HW744" s="215"/>
      <c r="HX744" s="215"/>
      <c r="HY744" s="215"/>
      <c r="HZ744" s="215"/>
      <c r="IA744" s="215"/>
      <c r="IB744" s="215"/>
      <c r="IC744" s="215"/>
      <c r="ID744" s="215"/>
      <c r="IE744" s="215"/>
      <c r="IF744" s="215"/>
      <c r="IG744" s="215"/>
      <c r="IH744" s="215"/>
      <c r="II744" s="215"/>
      <c r="IJ744" s="215"/>
      <c r="IK744" s="215"/>
      <c r="IL744" s="215"/>
      <c r="IM744" s="215"/>
      <c r="IN744" s="215"/>
      <c r="IO744" s="215"/>
      <c r="IP744" s="215"/>
      <c r="IQ744" s="215"/>
      <c r="IR744" s="215"/>
      <c r="IS744" s="215"/>
      <c r="IT744" s="215"/>
      <c r="IU744" s="215"/>
      <c r="IV744" s="215"/>
    </row>
    <row r="745" spans="1:256" ht="45" customHeight="1" thickTop="1" x14ac:dyDescent="0.5">
      <c r="B745" s="29"/>
      <c r="C745" s="448" t="s">
        <v>876</v>
      </c>
      <c r="D745" s="350" t="s">
        <v>875</v>
      </c>
      <c r="E745" s="133"/>
      <c r="F745" s="133"/>
      <c r="G745" s="371"/>
      <c r="H745" s="53"/>
      <c r="I745" s="53">
        <f>SUM(I746:I747)</f>
        <v>500</v>
      </c>
      <c r="J745" s="53">
        <f>SUM(J746:J747)</f>
        <v>650</v>
      </c>
      <c r="K745" s="53">
        <f>SUM(K746:K747)</f>
        <v>0</v>
      </c>
      <c r="L745" s="53"/>
      <c r="M745" s="53"/>
      <c r="N745" s="53"/>
      <c r="O745" s="53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  <c r="AW745" s="2"/>
      <c r="AX745" s="2"/>
      <c r="AY745" s="2"/>
      <c r="AZ745" s="2"/>
      <c r="BA745" s="2"/>
      <c r="BB745" s="2"/>
      <c r="BC745" s="2"/>
      <c r="BD745" s="2"/>
      <c r="BE745" s="2"/>
      <c r="BF745" s="2"/>
      <c r="BG745" s="2"/>
      <c r="BH745" s="2"/>
      <c r="BI745" s="2"/>
      <c r="BJ745" s="2"/>
      <c r="BK745" s="2"/>
      <c r="BL745" s="2"/>
      <c r="BM745" s="2"/>
      <c r="BN745" s="2"/>
      <c r="BO745" s="2"/>
      <c r="BP745" s="2"/>
      <c r="BQ745" s="2"/>
      <c r="BR745" s="2"/>
      <c r="BS745" s="2"/>
      <c r="BT745" s="2"/>
      <c r="BU745" s="2"/>
      <c r="BV745" s="2"/>
      <c r="BW745" s="2"/>
      <c r="BX745" s="2"/>
      <c r="BY745" s="2"/>
      <c r="BZ745" s="2"/>
      <c r="CA745" s="2"/>
      <c r="CB745" s="2"/>
      <c r="CC745" s="2"/>
      <c r="CD745" s="2"/>
      <c r="CE745" s="2"/>
      <c r="CF745" s="2"/>
      <c r="CG745" s="2"/>
      <c r="CH745" s="2"/>
      <c r="CI745" s="2"/>
      <c r="CJ745" s="2"/>
      <c r="CK745" s="2"/>
      <c r="CL745" s="2"/>
      <c r="CM745" s="2"/>
      <c r="CN745" s="2"/>
      <c r="CO745" s="2"/>
      <c r="CP745" s="2"/>
      <c r="CQ745" s="2"/>
      <c r="CR745" s="2"/>
      <c r="CS745" s="2"/>
      <c r="CT745" s="2"/>
      <c r="CU745" s="2"/>
      <c r="CV745" s="2"/>
      <c r="CW745" s="2"/>
      <c r="CX745" s="2"/>
      <c r="CY745" s="2"/>
      <c r="CZ745" s="2"/>
      <c r="DA745" s="2"/>
      <c r="DB745" s="2"/>
      <c r="DC745" s="2"/>
      <c r="DD745" s="2"/>
      <c r="DE745" s="2"/>
      <c r="DF745" s="2"/>
      <c r="DG745" s="2"/>
      <c r="DH745" s="2"/>
      <c r="DI745" s="2"/>
      <c r="DJ745" s="2"/>
      <c r="DK745" s="2"/>
      <c r="DL745" s="2"/>
      <c r="DM745" s="2"/>
      <c r="DN745" s="2"/>
      <c r="DO745" s="2"/>
      <c r="DP745" s="2"/>
      <c r="DQ745" s="2"/>
      <c r="DR745" s="2"/>
      <c r="DS745" s="2"/>
      <c r="DT745" s="2"/>
      <c r="DU745" s="2"/>
      <c r="DV745" s="2"/>
      <c r="DW745" s="2"/>
      <c r="DX745" s="2"/>
      <c r="DY745" s="2"/>
      <c r="DZ745" s="2"/>
      <c r="EA745" s="2"/>
      <c r="EB745" s="2"/>
      <c r="EC745" s="2"/>
      <c r="ED745" s="2"/>
      <c r="EE745" s="2"/>
      <c r="EF745" s="2"/>
      <c r="EG745" s="2"/>
      <c r="EH745" s="2"/>
      <c r="EI745" s="2"/>
      <c r="EJ745" s="2"/>
      <c r="EK745" s="2"/>
      <c r="EL745" s="2"/>
      <c r="EM745" s="2"/>
      <c r="EN745" s="2"/>
      <c r="EO745" s="2"/>
      <c r="EP745" s="2"/>
      <c r="EQ745" s="2"/>
      <c r="ER745" s="2"/>
      <c r="ES745" s="2"/>
      <c r="ET745" s="2"/>
      <c r="EU745" s="2"/>
      <c r="EV745" s="2"/>
      <c r="EW745" s="2"/>
      <c r="EX745" s="2"/>
      <c r="EY745" s="2"/>
      <c r="EZ745" s="2"/>
      <c r="FA745" s="2"/>
      <c r="FB745" s="2"/>
      <c r="FC745" s="2"/>
      <c r="FD745" s="2"/>
      <c r="FE745" s="2"/>
      <c r="FF745" s="2"/>
      <c r="FG745" s="2"/>
      <c r="FH745" s="2"/>
      <c r="FI745" s="2"/>
      <c r="FJ745" s="2"/>
      <c r="FK745" s="2"/>
      <c r="FL745" s="2"/>
      <c r="FM745" s="2"/>
      <c r="FN745" s="2"/>
      <c r="FO745" s="2"/>
      <c r="FP745" s="2"/>
      <c r="FQ745" s="2"/>
      <c r="FR745" s="2"/>
      <c r="FS745" s="2"/>
      <c r="FT745" s="2"/>
      <c r="FU745" s="2"/>
      <c r="FV745" s="2"/>
      <c r="FW745" s="2"/>
      <c r="FX745" s="2"/>
      <c r="FY745" s="2"/>
      <c r="FZ745" s="2"/>
      <c r="GA745" s="2"/>
      <c r="GB745" s="2"/>
      <c r="GC745" s="2"/>
      <c r="GD745" s="2"/>
      <c r="GE745" s="2"/>
      <c r="GF745" s="2"/>
      <c r="GG745" s="2"/>
      <c r="GH745" s="2"/>
      <c r="GI745" s="2"/>
      <c r="GJ745" s="2"/>
      <c r="GK745" s="2"/>
      <c r="GL745" s="2"/>
      <c r="GM745" s="2"/>
      <c r="GN745" s="2"/>
      <c r="GO745" s="2"/>
      <c r="GP745" s="2"/>
      <c r="GQ745" s="2"/>
      <c r="GR745" s="2"/>
      <c r="GS745" s="2"/>
      <c r="GT745" s="2"/>
      <c r="GU745" s="2"/>
      <c r="GV745" s="2"/>
      <c r="GW745" s="2"/>
      <c r="GX745" s="2"/>
      <c r="GY745" s="2"/>
      <c r="GZ745" s="2"/>
      <c r="HA745" s="2"/>
      <c r="HB745" s="2"/>
      <c r="HC745" s="2"/>
      <c r="HD745" s="2"/>
      <c r="HE745" s="2"/>
      <c r="HF745" s="2"/>
      <c r="HG745" s="2"/>
      <c r="HH745" s="2"/>
      <c r="HI745" s="2"/>
      <c r="HJ745" s="2"/>
      <c r="HK745" s="2"/>
      <c r="HL745" s="2"/>
      <c r="HM745" s="2"/>
      <c r="HN745" s="2"/>
      <c r="HO745" s="2"/>
      <c r="HP745" s="2"/>
      <c r="HQ745" s="2"/>
      <c r="HR745" s="2"/>
      <c r="HS745" s="2"/>
      <c r="HT745" s="2"/>
      <c r="HU745" s="2"/>
      <c r="HV745" s="2"/>
      <c r="HW745" s="2"/>
      <c r="HX745" s="2"/>
      <c r="HY745" s="2"/>
      <c r="HZ745" s="2"/>
      <c r="IA745" s="2"/>
      <c r="IB745" s="2"/>
      <c r="IC745" s="2"/>
      <c r="ID745" s="2"/>
      <c r="IE745" s="2"/>
      <c r="IF745" s="2"/>
      <c r="IG745" s="2"/>
      <c r="IH745" s="2"/>
      <c r="II745" s="2"/>
      <c r="IJ745" s="2"/>
      <c r="IK745" s="2"/>
      <c r="IL745" s="2"/>
      <c r="IM745" s="2"/>
      <c r="IN745" s="2"/>
      <c r="IO745" s="2"/>
      <c r="IP745" s="2"/>
      <c r="IQ745" s="2"/>
      <c r="IR745" s="2"/>
      <c r="IS745" s="2"/>
      <c r="IT745" s="2"/>
      <c r="IU745" s="2"/>
      <c r="IV745" s="2"/>
    </row>
    <row r="746" spans="1:256" ht="45" customHeight="1" x14ac:dyDescent="0.5">
      <c r="B746" s="29"/>
      <c r="C746" s="55"/>
      <c r="D746" s="146"/>
      <c r="E746" s="57" t="s">
        <v>19</v>
      </c>
      <c r="F746" s="56" t="s">
        <v>464</v>
      </c>
      <c r="G746" s="169"/>
      <c r="H746" s="75"/>
      <c r="I746" s="75">
        <v>300</v>
      </c>
      <c r="J746" s="75">
        <v>650</v>
      </c>
      <c r="K746" s="75"/>
      <c r="L746" s="75"/>
      <c r="M746" s="75"/>
      <c r="N746" s="75"/>
      <c r="O746" s="75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  <c r="AW746" s="2"/>
      <c r="AX746" s="2"/>
      <c r="AY746" s="2"/>
      <c r="AZ746" s="2"/>
      <c r="BA746" s="2"/>
      <c r="BB746" s="2"/>
      <c r="BC746" s="2"/>
      <c r="BD746" s="2"/>
      <c r="BE746" s="2"/>
      <c r="BF746" s="2"/>
      <c r="BG746" s="2"/>
      <c r="BH746" s="2"/>
      <c r="BI746" s="2"/>
      <c r="BJ746" s="2"/>
      <c r="BK746" s="2"/>
      <c r="BL746" s="2"/>
      <c r="BM746" s="2"/>
      <c r="BN746" s="2"/>
      <c r="BO746" s="2"/>
      <c r="BP746" s="2"/>
      <c r="BQ746" s="2"/>
      <c r="BR746" s="2"/>
      <c r="BS746" s="2"/>
      <c r="BT746" s="2"/>
      <c r="BU746" s="2"/>
      <c r="BV746" s="2"/>
      <c r="BW746" s="2"/>
      <c r="BX746" s="2"/>
      <c r="BY746" s="2"/>
      <c r="BZ746" s="2"/>
      <c r="CA746" s="2"/>
      <c r="CB746" s="2"/>
      <c r="CC746" s="2"/>
      <c r="CD746" s="2"/>
      <c r="CE746" s="2"/>
      <c r="CF746" s="2"/>
      <c r="CG746" s="2"/>
      <c r="CH746" s="2"/>
      <c r="CI746" s="2"/>
      <c r="CJ746" s="2"/>
      <c r="CK746" s="2"/>
      <c r="CL746" s="2"/>
      <c r="CM746" s="2"/>
      <c r="CN746" s="2"/>
      <c r="CO746" s="2"/>
      <c r="CP746" s="2"/>
      <c r="CQ746" s="2"/>
      <c r="CR746" s="2"/>
      <c r="CS746" s="2"/>
      <c r="CT746" s="2"/>
      <c r="CU746" s="2"/>
      <c r="CV746" s="2"/>
      <c r="CW746" s="2"/>
      <c r="CX746" s="2"/>
      <c r="CY746" s="2"/>
      <c r="CZ746" s="2"/>
      <c r="DA746" s="2"/>
      <c r="DB746" s="2"/>
      <c r="DC746" s="2"/>
      <c r="DD746" s="2"/>
      <c r="DE746" s="2"/>
      <c r="DF746" s="2"/>
      <c r="DG746" s="2"/>
      <c r="DH746" s="2"/>
      <c r="DI746" s="2"/>
      <c r="DJ746" s="2"/>
      <c r="DK746" s="2"/>
      <c r="DL746" s="2"/>
      <c r="DM746" s="2"/>
      <c r="DN746" s="2"/>
      <c r="DO746" s="2"/>
      <c r="DP746" s="2"/>
      <c r="DQ746" s="2"/>
      <c r="DR746" s="2"/>
      <c r="DS746" s="2"/>
      <c r="DT746" s="2"/>
      <c r="DU746" s="2"/>
      <c r="DV746" s="2"/>
      <c r="DW746" s="2"/>
      <c r="DX746" s="2"/>
      <c r="DY746" s="2"/>
      <c r="DZ746" s="2"/>
      <c r="EA746" s="2"/>
      <c r="EB746" s="2"/>
      <c r="EC746" s="2"/>
      <c r="ED746" s="2"/>
      <c r="EE746" s="2"/>
      <c r="EF746" s="2"/>
      <c r="EG746" s="2"/>
      <c r="EH746" s="2"/>
      <c r="EI746" s="2"/>
      <c r="EJ746" s="2"/>
      <c r="EK746" s="2"/>
      <c r="EL746" s="2"/>
      <c r="EM746" s="2"/>
      <c r="EN746" s="2"/>
      <c r="EO746" s="2"/>
      <c r="EP746" s="2"/>
      <c r="EQ746" s="2"/>
      <c r="ER746" s="2"/>
      <c r="ES746" s="2"/>
      <c r="ET746" s="2"/>
      <c r="EU746" s="2"/>
      <c r="EV746" s="2"/>
      <c r="EW746" s="2"/>
      <c r="EX746" s="2"/>
      <c r="EY746" s="2"/>
      <c r="EZ746" s="2"/>
      <c r="FA746" s="2"/>
      <c r="FB746" s="2"/>
      <c r="FC746" s="2"/>
      <c r="FD746" s="2"/>
      <c r="FE746" s="2"/>
      <c r="FF746" s="2"/>
      <c r="FG746" s="2"/>
      <c r="FH746" s="2"/>
      <c r="FI746" s="2"/>
      <c r="FJ746" s="2"/>
      <c r="FK746" s="2"/>
      <c r="FL746" s="2"/>
      <c r="FM746" s="2"/>
      <c r="FN746" s="2"/>
      <c r="FO746" s="2"/>
      <c r="FP746" s="2"/>
      <c r="FQ746" s="2"/>
      <c r="FR746" s="2"/>
      <c r="FS746" s="2"/>
      <c r="FT746" s="2"/>
      <c r="FU746" s="2"/>
      <c r="FV746" s="2"/>
      <c r="FW746" s="2"/>
      <c r="FX746" s="2"/>
      <c r="FY746" s="2"/>
      <c r="FZ746" s="2"/>
      <c r="GA746" s="2"/>
      <c r="GB746" s="2"/>
      <c r="GC746" s="2"/>
      <c r="GD746" s="2"/>
      <c r="GE746" s="2"/>
      <c r="GF746" s="2"/>
      <c r="GG746" s="2"/>
      <c r="GH746" s="2"/>
      <c r="GI746" s="2"/>
      <c r="GJ746" s="2"/>
      <c r="GK746" s="2"/>
      <c r="GL746" s="2"/>
      <c r="GM746" s="2"/>
      <c r="GN746" s="2"/>
      <c r="GO746" s="2"/>
      <c r="GP746" s="2"/>
      <c r="GQ746" s="2"/>
      <c r="GR746" s="2"/>
      <c r="GS746" s="2"/>
      <c r="GT746" s="2"/>
      <c r="GU746" s="2"/>
      <c r="GV746" s="2"/>
      <c r="GW746" s="2"/>
      <c r="GX746" s="2"/>
      <c r="GY746" s="2"/>
      <c r="GZ746" s="2"/>
      <c r="HA746" s="2"/>
      <c r="HB746" s="2"/>
      <c r="HC746" s="2"/>
      <c r="HD746" s="2"/>
      <c r="HE746" s="2"/>
      <c r="HF746" s="2"/>
      <c r="HG746" s="2"/>
      <c r="HH746" s="2"/>
      <c r="HI746" s="2"/>
      <c r="HJ746" s="2"/>
      <c r="HK746" s="2"/>
      <c r="HL746" s="2"/>
      <c r="HM746" s="2"/>
      <c r="HN746" s="2"/>
      <c r="HO746" s="2"/>
      <c r="HP746" s="2"/>
      <c r="HQ746" s="2"/>
      <c r="HR746" s="2"/>
      <c r="HS746" s="2"/>
      <c r="HT746" s="2"/>
      <c r="HU746" s="2"/>
      <c r="HV746" s="2"/>
      <c r="HW746" s="2"/>
      <c r="HX746" s="2"/>
      <c r="HY746" s="2"/>
      <c r="HZ746" s="2"/>
      <c r="IA746" s="2"/>
      <c r="IB746" s="2"/>
      <c r="IC746" s="2"/>
      <c r="ID746" s="2"/>
      <c r="IE746" s="2"/>
      <c r="IF746" s="2"/>
      <c r="IG746" s="2"/>
      <c r="IH746" s="2"/>
      <c r="II746" s="2"/>
      <c r="IJ746" s="2"/>
      <c r="IK746" s="2"/>
      <c r="IL746" s="2"/>
      <c r="IM746" s="2"/>
      <c r="IN746" s="2"/>
      <c r="IO746" s="2"/>
      <c r="IP746" s="2"/>
      <c r="IQ746" s="2"/>
      <c r="IR746" s="2"/>
      <c r="IS746" s="2"/>
      <c r="IT746" s="2"/>
      <c r="IU746" s="2"/>
      <c r="IV746" s="2"/>
    </row>
    <row r="747" spans="1:256" ht="45" customHeight="1" thickBot="1" x14ac:dyDescent="0.55000000000000004">
      <c r="B747" s="29"/>
      <c r="C747" s="87"/>
      <c r="D747" s="120"/>
      <c r="E747" s="89" t="s">
        <v>21</v>
      </c>
      <c r="F747" s="119" t="s">
        <v>877</v>
      </c>
      <c r="G747" s="184"/>
      <c r="H747" s="153"/>
      <c r="I747" s="153">
        <v>200</v>
      </c>
      <c r="J747" s="153">
        <v>0</v>
      </c>
      <c r="K747" s="153"/>
      <c r="L747" s="153"/>
      <c r="M747" s="153"/>
      <c r="N747" s="153"/>
      <c r="O747" s="153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  <c r="AW747" s="2"/>
      <c r="AX747" s="2"/>
      <c r="AY747" s="2"/>
      <c r="AZ747" s="2"/>
      <c r="BA747" s="2"/>
      <c r="BB747" s="2"/>
      <c r="BC747" s="2"/>
      <c r="BD747" s="2"/>
      <c r="BE747" s="2"/>
      <c r="BF747" s="2"/>
      <c r="BG747" s="2"/>
      <c r="BH747" s="2"/>
      <c r="BI747" s="2"/>
      <c r="BJ747" s="2"/>
      <c r="BK747" s="2"/>
      <c r="BL747" s="2"/>
      <c r="BM747" s="2"/>
      <c r="BN747" s="2"/>
      <c r="BO747" s="2"/>
      <c r="BP747" s="2"/>
      <c r="BQ747" s="2"/>
      <c r="BR747" s="2"/>
      <c r="BS747" s="2"/>
      <c r="BT747" s="2"/>
      <c r="BU747" s="2"/>
      <c r="BV747" s="2"/>
      <c r="BW747" s="2"/>
      <c r="BX747" s="2"/>
      <c r="BY747" s="2"/>
      <c r="BZ747" s="2"/>
      <c r="CA747" s="2"/>
      <c r="CB747" s="2"/>
      <c r="CC747" s="2"/>
      <c r="CD747" s="2"/>
      <c r="CE747" s="2"/>
      <c r="CF747" s="2"/>
      <c r="CG747" s="2"/>
      <c r="CH747" s="2"/>
      <c r="CI747" s="2"/>
      <c r="CJ747" s="2"/>
      <c r="CK747" s="2"/>
      <c r="CL747" s="2"/>
      <c r="CM747" s="2"/>
      <c r="CN747" s="2"/>
      <c r="CO747" s="2"/>
      <c r="CP747" s="2"/>
      <c r="CQ747" s="2"/>
      <c r="CR747" s="2"/>
      <c r="CS747" s="2"/>
      <c r="CT747" s="2"/>
      <c r="CU747" s="2"/>
      <c r="CV747" s="2"/>
      <c r="CW747" s="2"/>
      <c r="CX747" s="2"/>
      <c r="CY747" s="2"/>
      <c r="CZ747" s="2"/>
      <c r="DA747" s="2"/>
      <c r="DB747" s="2"/>
      <c r="DC747" s="2"/>
      <c r="DD747" s="2"/>
      <c r="DE747" s="2"/>
      <c r="DF747" s="2"/>
      <c r="DG747" s="2"/>
      <c r="DH747" s="2"/>
      <c r="DI747" s="2"/>
      <c r="DJ747" s="2"/>
      <c r="DK747" s="2"/>
      <c r="DL747" s="2"/>
      <c r="DM747" s="2"/>
      <c r="DN747" s="2"/>
      <c r="DO747" s="2"/>
      <c r="DP747" s="2"/>
      <c r="DQ747" s="2"/>
      <c r="DR747" s="2"/>
      <c r="DS747" s="2"/>
      <c r="DT747" s="2"/>
      <c r="DU747" s="2"/>
      <c r="DV747" s="2"/>
      <c r="DW747" s="2"/>
      <c r="DX747" s="2"/>
      <c r="DY747" s="2"/>
      <c r="DZ747" s="2"/>
      <c r="EA747" s="2"/>
      <c r="EB747" s="2"/>
      <c r="EC747" s="2"/>
      <c r="ED747" s="2"/>
      <c r="EE747" s="2"/>
      <c r="EF747" s="2"/>
      <c r="EG747" s="2"/>
      <c r="EH747" s="2"/>
      <c r="EI747" s="2"/>
      <c r="EJ747" s="2"/>
      <c r="EK747" s="2"/>
      <c r="EL747" s="2"/>
      <c r="EM747" s="2"/>
      <c r="EN747" s="2"/>
      <c r="EO747" s="2"/>
      <c r="EP747" s="2"/>
      <c r="EQ747" s="2"/>
      <c r="ER747" s="2"/>
      <c r="ES747" s="2"/>
      <c r="ET747" s="2"/>
      <c r="EU747" s="2"/>
      <c r="EV747" s="2"/>
      <c r="EW747" s="2"/>
      <c r="EX747" s="2"/>
      <c r="EY747" s="2"/>
      <c r="EZ747" s="2"/>
      <c r="FA747" s="2"/>
      <c r="FB747" s="2"/>
      <c r="FC747" s="2"/>
      <c r="FD747" s="2"/>
      <c r="FE747" s="2"/>
      <c r="FF747" s="2"/>
      <c r="FG747" s="2"/>
      <c r="FH747" s="2"/>
      <c r="FI747" s="2"/>
      <c r="FJ747" s="2"/>
      <c r="FK747" s="2"/>
      <c r="FL747" s="2"/>
      <c r="FM747" s="2"/>
      <c r="FN747" s="2"/>
      <c r="FO747" s="2"/>
      <c r="FP747" s="2"/>
      <c r="FQ747" s="2"/>
      <c r="FR747" s="2"/>
      <c r="FS747" s="2"/>
      <c r="FT747" s="2"/>
      <c r="FU747" s="2"/>
      <c r="FV747" s="2"/>
      <c r="FW747" s="2"/>
      <c r="FX747" s="2"/>
      <c r="FY747" s="2"/>
      <c r="FZ747" s="2"/>
      <c r="GA747" s="2"/>
      <c r="GB747" s="2"/>
      <c r="GC747" s="2"/>
      <c r="GD747" s="2"/>
      <c r="GE747" s="2"/>
      <c r="GF747" s="2"/>
      <c r="GG747" s="2"/>
      <c r="GH747" s="2"/>
      <c r="GI747" s="2"/>
      <c r="GJ747" s="2"/>
      <c r="GK747" s="2"/>
      <c r="GL747" s="2"/>
      <c r="GM747" s="2"/>
      <c r="GN747" s="2"/>
      <c r="GO747" s="2"/>
      <c r="GP747" s="2"/>
      <c r="GQ747" s="2"/>
      <c r="GR747" s="2"/>
      <c r="GS747" s="2"/>
      <c r="GT747" s="2"/>
      <c r="GU747" s="2"/>
      <c r="GV747" s="2"/>
      <c r="GW747" s="2"/>
      <c r="GX747" s="2"/>
      <c r="GY747" s="2"/>
      <c r="GZ747" s="2"/>
      <c r="HA747" s="2"/>
      <c r="HB747" s="2"/>
      <c r="HC747" s="2"/>
      <c r="HD747" s="2"/>
      <c r="HE747" s="2"/>
      <c r="HF747" s="2"/>
      <c r="HG747" s="2"/>
      <c r="HH747" s="2"/>
      <c r="HI747" s="2"/>
      <c r="HJ747" s="2"/>
      <c r="HK747" s="2"/>
      <c r="HL747" s="2"/>
      <c r="HM747" s="2"/>
      <c r="HN747" s="2"/>
      <c r="HO747" s="2"/>
      <c r="HP747" s="2"/>
      <c r="HQ747" s="2"/>
      <c r="HR747" s="2"/>
      <c r="HS747" s="2"/>
      <c r="HT747" s="2"/>
      <c r="HU747" s="2"/>
      <c r="HV747" s="2"/>
      <c r="HW747" s="2"/>
      <c r="HX747" s="2"/>
      <c r="HY747" s="2"/>
      <c r="HZ747" s="2"/>
      <c r="IA747" s="2"/>
      <c r="IB747" s="2"/>
      <c r="IC747" s="2"/>
      <c r="ID747" s="2"/>
      <c r="IE747" s="2"/>
      <c r="IF747" s="2"/>
      <c r="IG747" s="2"/>
      <c r="IH747" s="2"/>
      <c r="II747" s="2"/>
      <c r="IJ747" s="2"/>
      <c r="IK747" s="2"/>
      <c r="IL747" s="2"/>
      <c r="IM747" s="2"/>
      <c r="IN747" s="2"/>
      <c r="IO747" s="2"/>
      <c r="IP747" s="2"/>
      <c r="IQ747" s="2"/>
      <c r="IR747" s="2"/>
      <c r="IS747" s="2"/>
      <c r="IT747" s="2"/>
      <c r="IU747" s="2"/>
      <c r="IV747" s="2"/>
    </row>
    <row r="748" spans="1:256" ht="45" customHeight="1" thickTop="1" thickBot="1" x14ac:dyDescent="0.55000000000000004">
      <c r="B748" s="2"/>
      <c r="C748" s="374"/>
      <c r="D748" s="199"/>
      <c r="E748" s="154"/>
      <c r="F748" s="126"/>
      <c r="G748" s="368"/>
      <c r="H748" s="156"/>
      <c r="I748" s="156"/>
      <c r="J748" s="156"/>
      <c r="K748" s="156"/>
      <c r="L748" s="156"/>
      <c r="M748" s="156"/>
      <c r="N748" s="156"/>
      <c r="O748" s="156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  <c r="AW748" s="2"/>
      <c r="AX748" s="2"/>
      <c r="AY748" s="2"/>
      <c r="AZ748" s="2"/>
      <c r="BA748" s="2"/>
      <c r="BB748" s="2"/>
      <c r="BC748" s="2"/>
      <c r="BD748" s="2"/>
      <c r="BE748" s="2"/>
      <c r="BF748" s="2"/>
      <c r="BG748" s="2"/>
      <c r="BH748" s="2"/>
      <c r="BI748" s="2"/>
      <c r="BJ748" s="2"/>
      <c r="BK748" s="2"/>
      <c r="BL748" s="2"/>
      <c r="BM748" s="2"/>
      <c r="BN748" s="2"/>
      <c r="BO748" s="2"/>
      <c r="BP748" s="2"/>
      <c r="BQ748" s="2"/>
      <c r="BR748" s="2"/>
      <c r="BS748" s="2"/>
      <c r="BT748" s="2"/>
      <c r="BU748" s="2"/>
      <c r="BV748" s="2"/>
      <c r="BW748" s="2"/>
      <c r="BX748" s="2"/>
      <c r="BY748" s="2"/>
      <c r="BZ748" s="2"/>
      <c r="CA748" s="2"/>
      <c r="CB748" s="2"/>
      <c r="CC748" s="2"/>
      <c r="CD748" s="2"/>
      <c r="CE748" s="2"/>
      <c r="CF748" s="2"/>
      <c r="CG748" s="2"/>
      <c r="CH748" s="2"/>
      <c r="CI748" s="2"/>
      <c r="CJ748" s="2"/>
      <c r="CK748" s="2"/>
      <c r="CL748" s="2"/>
      <c r="CM748" s="2"/>
      <c r="CN748" s="2"/>
      <c r="CO748" s="2"/>
      <c r="CP748" s="2"/>
      <c r="CQ748" s="2"/>
      <c r="CR748" s="2"/>
      <c r="CS748" s="2"/>
      <c r="CT748" s="2"/>
      <c r="CU748" s="2"/>
      <c r="CV748" s="2"/>
      <c r="CW748" s="2"/>
      <c r="CX748" s="2"/>
      <c r="CY748" s="2"/>
      <c r="CZ748" s="2"/>
      <c r="DA748" s="2"/>
      <c r="DB748" s="2"/>
      <c r="DC748" s="2"/>
      <c r="DD748" s="2"/>
      <c r="DE748" s="2"/>
      <c r="DF748" s="2"/>
      <c r="DG748" s="2"/>
      <c r="DH748" s="2"/>
      <c r="DI748" s="2"/>
      <c r="DJ748" s="2"/>
      <c r="DK748" s="2"/>
      <c r="DL748" s="2"/>
      <c r="DM748" s="2"/>
      <c r="DN748" s="2"/>
      <c r="DO748" s="2"/>
      <c r="DP748" s="2"/>
      <c r="DQ748" s="2"/>
      <c r="DR748" s="2"/>
      <c r="DS748" s="2"/>
      <c r="DT748" s="2"/>
      <c r="DU748" s="2"/>
      <c r="DV748" s="2"/>
      <c r="DW748" s="2"/>
      <c r="DX748" s="2"/>
      <c r="DY748" s="2"/>
      <c r="DZ748" s="2"/>
      <c r="EA748" s="2"/>
      <c r="EB748" s="2"/>
      <c r="EC748" s="2"/>
      <c r="ED748" s="2"/>
      <c r="EE748" s="2"/>
      <c r="EF748" s="2"/>
      <c r="EG748" s="2"/>
      <c r="EH748" s="2"/>
      <c r="EI748" s="2"/>
      <c r="EJ748" s="2"/>
      <c r="EK748" s="2"/>
      <c r="EL748" s="2"/>
      <c r="EM748" s="2"/>
      <c r="EN748" s="2"/>
      <c r="EO748" s="2"/>
      <c r="EP748" s="2"/>
      <c r="EQ748" s="2"/>
      <c r="ER748" s="2"/>
      <c r="ES748" s="2"/>
      <c r="ET748" s="2"/>
      <c r="EU748" s="2"/>
      <c r="EV748" s="2"/>
      <c r="EW748" s="2"/>
      <c r="EX748" s="2"/>
      <c r="EY748" s="2"/>
      <c r="EZ748" s="2"/>
      <c r="FA748" s="2"/>
      <c r="FB748" s="2"/>
      <c r="FC748" s="2"/>
      <c r="FD748" s="2"/>
      <c r="FE748" s="2"/>
      <c r="FF748" s="2"/>
      <c r="FG748" s="2"/>
      <c r="FH748" s="2"/>
      <c r="FI748" s="2"/>
      <c r="FJ748" s="2"/>
      <c r="FK748" s="2"/>
      <c r="FL748" s="2"/>
      <c r="FM748" s="2"/>
      <c r="FN748" s="2"/>
      <c r="FO748" s="2"/>
      <c r="FP748" s="2"/>
      <c r="FQ748" s="2"/>
      <c r="FR748" s="2"/>
      <c r="FS748" s="2"/>
      <c r="FT748" s="2"/>
      <c r="FU748" s="2"/>
      <c r="FV748" s="2"/>
      <c r="FW748" s="2"/>
      <c r="FX748" s="2"/>
      <c r="FY748" s="2"/>
      <c r="FZ748" s="2"/>
      <c r="GA748" s="2"/>
      <c r="GB748" s="2"/>
      <c r="GC748" s="2"/>
      <c r="GD748" s="2"/>
      <c r="GE748" s="2"/>
      <c r="GF748" s="2"/>
      <c r="GG748" s="2"/>
      <c r="GH748" s="2"/>
      <c r="GI748" s="2"/>
      <c r="GJ748" s="2"/>
      <c r="GK748" s="2"/>
      <c r="GL748" s="2"/>
      <c r="GM748" s="2"/>
      <c r="GN748" s="2"/>
      <c r="GO748" s="2"/>
      <c r="GP748" s="2"/>
      <c r="GQ748" s="2"/>
      <c r="GR748" s="2"/>
      <c r="GS748" s="2"/>
      <c r="GT748" s="2"/>
      <c r="GU748" s="2"/>
      <c r="GV748" s="2"/>
      <c r="GW748" s="2"/>
      <c r="GX748" s="2"/>
      <c r="GY748" s="2"/>
      <c r="GZ748" s="2"/>
      <c r="HA748" s="2"/>
      <c r="HB748" s="2"/>
      <c r="HC748" s="2"/>
      <c r="HD748" s="2"/>
      <c r="HE748" s="2"/>
      <c r="HF748" s="2"/>
      <c r="HG748" s="2"/>
      <c r="HH748" s="2"/>
      <c r="HI748" s="2"/>
      <c r="HJ748" s="2"/>
      <c r="HK748" s="2"/>
      <c r="HL748" s="2"/>
      <c r="HM748" s="2"/>
      <c r="HN748" s="2"/>
      <c r="HO748" s="2"/>
      <c r="HP748" s="2"/>
      <c r="HQ748" s="2"/>
      <c r="HR748" s="2"/>
      <c r="HS748" s="2"/>
      <c r="HT748" s="2"/>
      <c r="HU748" s="2"/>
      <c r="HV748" s="2"/>
      <c r="HW748" s="2"/>
      <c r="HX748" s="2"/>
      <c r="HY748" s="2"/>
      <c r="HZ748" s="2"/>
      <c r="IA748" s="2"/>
      <c r="IB748" s="2"/>
      <c r="IC748" s="2"/>
      <c r="ID748" s="2"/>
      <c r="IE748" s="2"/>
      <c r="IF748" s="2"/>
      <c r="IG748" s="2"/>
      <c r="IH748" s="2"/>
      <c r="II748" s="2"/>
      <c r="IJ748" s="2"/>
      <c r="IK748" s="2"/>
      <c r="IL748" s="2"/>
      <c r="IM748" s="2"/>
      <c r="IN748" s="2"/>
      <c r="IO748" s="2"/>
      <c r="IP748" s="2"/>
      <c r="IQ748" s="2"/>
      <c r="IR748" s="2"/>
      <c r="IS748" s="2"/>
      <c r="IT748" s="2"/>
      <c r="IU748" s="2"/>
      <c r="IV748" s="2"/>
    </row>
    <row r="749" spans="1:256" ht="45" customHeight="1" thickTop="1" thickBot="1" x14ac:dyDescent="0.55000000000000004">
      <c r="B749" s="29"/>
      <c r="C749" s="503" t="s">
        <v>7</v>
      </c>
      <c r="D749" s="505" t="s">
        <v>8</v>
      </c>
      <c r="E749" s="507"/>
      <c r="F749" s="503" t="s">
        <v>9</v>
      </c>
      <c r="G749" s="509" t="s">
        <v>10</v>
      </c>
      <c r="H749" s="510"/>
      <c r="I749" s="498" t="s">
        <v>2</v>
      </c>
      <c r="J749" s="499"/>
      <c r="K749" s="499"/>
      <c r="L749" s="500"/>
      <c r="M749" s="490" t="s">
        <v>3</v>
      </c>
      <c r="N749" s="30"/>
      <c r="O749" s="31"/>
      <c r="P749" s="2"/>
      <c r="Q749" s="23"/>
      <c r="R749" s="23"/>
      <c r="S749" s="23"/>
      <c r="T749" s="23"/>
      <c r="U749" s="23"/>
      <c r="V749" s="23"/>
      <c r="W749" s="23"/>
      <c r="X749" s="23"/>
      <c r="Y749" s="23"/>
      <c r="Z749" s="23"/>
      <c r="AA749" s="23"/>
      <c r="AB749" s="23"/>
      <c r="AC749" s="23"/>
      <c r="AD749" s="23"/>
      <c r="AE749" s="23"/>
      <c r="AF749" s="23"/>
      <c r="AG749" s="23"/>
      <c r="AH749" s="23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  <c r="AW749" s="2"/>
      <c r="AX749" s="2"/>
      <c r="AY749" s="2"/>
      <c r="AZ749" s="2"/>
      <c r="BA749" s="2"/>
      <c r="BB749" s="2"/>
      <c r="BC749" s="2"/>
      <c r="BD749" s="2"/>
      <c r="BE749" s="2"/>
      <c r="BF749" s="2"/>
      <c r="BG749" s="2"/>
      <c r="BH749" s="2"/>
      <c r="BI749" s="2"/>
      <c r="BJ749" s="2"/>
      <c r="BK749" s="2"/>
      <c r="BL749" s="2"/>
      <c r="BM749" s="2"/>
      <c r="BN749" s="2"/>
      <c r="BO749" s="2"/>
      <c r="BP749" s="2"/>
      <c r="BQ749" s="2"/>
      <c r="BR749" s="2"/>
      <c r="BS749" s="2"/>
      <c r="BT749" s="2"/>
      <c r="BU749" s="2"/>
      <c r="BV749" s="2"/>
      <c r="BW749" s="2"/>
      <c r="BX749" s="2"/>
      <c r="BY749" s="2"/>
      <c r="BZ749" s="2"/>
      <c r="CA749" s="2"/>
      <c r="CB749" s="2"/>
      <c r="CC749" s="2"/>
      <c r="CD749" s="2"/>
      <c r="CE749" s="2"/>
      <c r="CF749" s="2"/>
      <c r="CG749" s="2"/>
      <c r="CH749" s="2"/>
      <c r="CI749" s="2"/>
      <c r="CJ749" s="2"/>
      <c r="CK749" s="2"/>
      <c r="CL749" s="2"/>
      <c r="CM749" s="2"/>
      <c r="CN749" s="2"/>
      <c r="CO749" s="2"/>
      <c r="CP749" s="2"/>
      <c r="CQ749" s="2"/>
      <c r="CR749" s="2"/>
      <c r="CS749" s="2"/>
      <c r="CT749" s="2"/>
      <c r="CU749" s="2"/>
      <c r="CV749" s="2"/>
      <c r="CW749" s="2"/>
      <c r="CX749" s="2"/>
      <c r="CY749" s="2"/>
      <c r="CZ749" s="2"/>
      <c r="DA749" s="2"/>
      <c r="DB749" s="2"/>
      <c r="DC749" s="2"/>
      <c r="DD749" s="2"/>
      <c r="DE749" s="2"/>
      <c r="DF749" s="2"/>
      <c r="DG749" s="2"/>
      <c r="DH749" s="2"/>
      <c r="DI749" s="2"/>
      <c r="DJ749" s="2"/>
      <c r="DK749" s="2"/>
      <c r="DL749" s="2"/>
      <c r="DM749" s="2"/>
      <c r="DN749" s="2"/>
      <c r="DO749" s="2"/>
      <c r="DP749" s="2"/>
      <c r="DQ749" s="2"/>
      <c r="DR749" s="2"/>
      <c r="DS749" s="2"/>
      <c r="DT749" s="2"/>
      <c r="DU749" s="2"/>
      <c r="DV749" s="2"/>
      <c r="DW749" s="2"/>
      <c r="DX749" s="2"/>
      <c r="DY749" s="2"/>
      <c r="DZ749" s="2"/>
      <c r="EA749" s="2"/>
      <c r="EB749" s="2"/>
      <c r="EC749" s="2"/>
      <c r="ED749" s="2"/>
      <c r="EE749" s="2"/>
      <c r="EF749" s="2"/>
      <c r="EG749" s="2"/>
      <c r="EH749" s="2"/>
      <c r="EI749" s="2"/>
      <c r="EJ749" s="2"/>
      <c r="EK749" s="2"/>
      <c r="EL749" s="2"/>
      <c r="EM749" s="2"/>
      <c r="EN749" s="2"/>
      <c r="EO749" s="2"/>
      <c r="EP749" s="2"/>
      <c r="EQ749" s="2"/>
      <c r="ER749" s="2"/>
      <c r="ES749" s="2"/>
      <c r="ET749" s="2"/>
      <c r="EU749" s="2"/>
      <c r="EV749" s="2"/>
      <c r="EW749" s="2"/>
      <c r="EX749" s="2"/>
      <c r="EY749" s="2"/>
      <c r="EZ749" s="2"/>
      <c r="FA749" s="2"/>
      <c r="FB749" s="2"/>
      <c r="FC749" s="2"/>
      <c r="FD749" s="2"/>
      <c r="FE749" s="2"/>
      <c r="FF749" s="2"/>
      <c r="FG749" s="2"/>
      <c r="FH749" s="2"/>
      <c r="FI749" s="2"/>
      <c r="FJ749" s="2"/>
      <c r="FK749" s="2"/>
      <c r="FL749" s="2"/>
      <c r="FM749" s="2"/>
      <c r="FN749" s="2"/>
      <c r="FO749" s="2"/>
      <c r="FP749" s="2"/>
      <c r="FQ749" s="2"/>
      <c r="FR749" s="2"/>
      <c r="FS749" s="2"/>
      <c r="FT749" s="2"/>
      <c r="FU749" s="2"/>
      <c r="FV749" s="2"/>
      <c r="FW749" s="2"/>
      <c r="FX749" s="2"/>
      <c r="FY749" s="2"/>
      <c r="FZ749" s="2"/>
      <c r="GA749" s="2"/>
      <c r="GB749" s="2"/>
      <c r="GC749" s="2"/>
      <c r="GD749" s="2"/>
      <c r="GE749" s="2"/>
      <c r="GF749" s="2"/>
      <c r="GG749" s="2"/>
      <c r="GH749" s="2"/>
      <c r="GI749" s="2"/>
      <c r="GJ749" s="2"/>
      <c r="GK749" s="2"/>
      <c r="GL749" s="2"/>
      <c r="GM749" s="2"/>
      <c r="GN749" s="2"/>
      <c r="GO749" s="2"/>
      <c r="GP749" s="2"/>
      <c r="GQ749" s="2"/>
      <c r="GR749" s="2"/>
      <c r="GS749" s="2"/>
      <c r="GT749" s="2"/>
      <c r="GU749" s="2"/>
      <c r="GV749" s="2"/>
      <c r="GW749" s="2"/>
      <c r="GX749" s="2"/>
      <c r="GY749" s="2"/>
      <c r="GZ749" s="2"/>
      <c r="HA749" s="2"/>
      <c r="HB749" s="2"/>
      <c r="HC749" s="2"/>
      <c r="HD749" s="2"/>
      <c r="HE749" s="2"/>
      <c r="HF749" s="2"/>
      <c r="HG749" s="2"/>
      <c r="HH749" s="2"/>
      <c r="HI749" s="2"/>
      <c r="HJ749" s="2"/>
      <c r="HK749" s="2"/>
      <c r="HL749" s="2"/>
      <c r="HM749" s="2"/>
      <c r="HN749" s="2"/>
      <c r="HO749" s="2"/>
      <c r="HP749" s="2"/>
      <c r="HQ749" s="2"/>
      <c r="HR749" s="2"/>
      <c r="HS749" s="2"/>
      <c r="HT749" s="2"/>
      <c r="HU749" s="2"/>
      <c r="HV749" s="2"/>
      <c r="HW749" s="2"/>
      <c r="HX749" s="2"/>
      <c r="HY749" s="2"/>
      <c r="HZ749" s="2"/>
      <c r="IA749" s="2"/>
      <c r="IB749" s="2"/>
      <c r="IC749" s="2"/>
      <c r="ID749" s="2"/>
      <c r="IE749" s="2"/>
      <c r="IF749" s="2"/>
      <c r="IG749" s="2"/>
      <c r="IH749" s="2"/>
      <c r="II749" s="2"/>
      <c r="IJ749" s="2"/>
      <c r="IK749" s="2"/>
      <c r="IL749" s="2"/>
      <c r="IM749" s="2"/>
      <c r="IN749" s="2"/>
      <c r="IO749" s="2"/>
      <c r="IP749" s="2"/>
      <c r="IQ749" s="2"/>
      <c r="IR749" s="2"/>
      <c r="IS749" s="2"/>
      <c r="IT749" s="2"/>
      <c r="IU749" s="2"/>
      <c r="IV749" s="2"/>
    </row>
    <row r="750" spans="1:256" ht="45" customHeight="1" thickTop="1" thickBot="1" x14ac:dyDescent="0.55000000000000004">
      <c r="A750" s="32"/>
      <c r="B750" s="29"/>
      <c r="C750" s="504"/>
      <c r="D750" s="506"/>
      <c r="E750" s="508"/>
      <c r="F750" s="504"/>
      <c r="G750" s="33">
        <v>2020</v>
      </c>
      <c r="H750" s="34">
        <v>2021</v>
      </c>
      <c r="I750" s="35">
        <v>2020</v>
      </c>
      <c r="J750" s="15">
        <v>2021</v>
      </c>
      <c r="K750" s="15" t="s">
        <v>5</v>
      </c>
      <c r="L750" s="15" t="s">
        <v>6</v>
      </c>
      <c r="M750" s="491"/>
      <c r="N750" s="36"/>
      <c r="O750" s="37"/>
      <c r="P750" s="2"/>
      <c r="Q750" s="23"/>
      <c r="R750" s="23"/>
      <c r="S750" s="23"/>
      <c r="T750" s="23"/>
      <c r="U750" s="23"/>
      <c r="V750" s="23"/>
      <c r="W750" s="23"/>
      <c r="X750" s="23"/>
      <c r="Y750" s="23"/>
      <c r="Z750" s="23"/>
      <c r="AA750" s="23"/>
      <c r="AB750" s="23"/>
      <c r="AC750" s="23"/>
      <c r="AD750" s="23"/>
      <c r="AE750" s="23"/>
      <c r="AF750" s="23"/>
      <c r="AG750" s="23"/>
      <c r="AH750" s="23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  <c r="AW750" s="2"/>
      <c r="AX750" s="2"/>
      <c r="AY750" s="2"/>
      <c r="AZ750" s="2"/>
      <c r="BA750" s="2"/>
      <c r="BB750" s="2"/>
      <c r="BC750" s="2"/>
      <c r="BD750" s="2"/>
      <c r="BE750" s="2"/>
      <c r="BF750" s="2"/>
      <c r="BG750" s="2"/>
      <c r="BH750" s="2"/>
      <c r="BI750" s="2"/>
      <c r="BJ750" s="2"/>
      <c r="BK750" s="2"/>
      <c r="BL750" s="2"/>
      <c r="BM750" s="2"/>
      <c r="BN750" s="2"/>
      <c r="BO750" s="2"/>
      <c r="BP750" s="2"/>
      <c r="BQ750" s="2"/>
      <c r="BR750" s="2"/>
      <c r="BS750" s="2"/>
      <c r="BT750" s="2"/>
      <c r="BU750" s="2"/>
      <c r="BV750" s="2"/>
      <c r="BW750" s="2"/>
      <c r="BX750" s="2"/>
      <c r="BY750" s="2"/>
      <c r="BZ750" s="2"/>
      <c r="CA750" s="2"/>
      <c r="CB750" s="2"/>
      <c r="CC750" s="2"/>
      <c r="CD750" s="2"/>
      <c r="CE750" s="2"/>
      <c r="CF750" s="2"/>
      <c r="CG750" s="2"/>
      <c r="CH750" s="2"/>
      <c r="CI750" s="2"/>
      <c r="CJ750" s="2"/>
      <c r="CK750" s="2"/>
      <c r="CL750" s="2"/>
      <c r="CM750" s="2"/>
      <c r="CN750" s="2"/>
      <c r="CO750" s="2"/>
      <c r="CP750" s="2"/>
      <c r="CQ750" s="2"/>
      <c r="CR750" s="2"/>
      <c r="CS750" s="2"/>
      <c r="CT750" s="2"/>
      <c r="CU750" s="2"/>
      <c r="CV750" s="2"/>
      <c r="CW750" s="2"/>
      <c r="CX750" s="2"/>
      <c r="CY750" s="2"/>
      <c r="CZ750" s="2"/>
      <c r="DA750" s="2"/>
      <c r="DB750" s="2"/>
      <c r="DC750" s="2"/>
      <c r="DD750" s="2"/>
      <c r="DE750" s="2"/>
      <c r="DF750" s="2"/>
      <c r="DG750" s="2"/>
      <c r="DH750" s="2"/>
      <c r="DI750" s="2"/>
      <c r="DJ750" s="2"/>
      <c r="DK750" s="2"/>
      <c r="DL750" s="2"/>
      <c r="DM750" s="2"/>
      <c r="DN750" s="2"/>
      <c r="DO750" s="2"/>
      <c r="DP750" s="2"/>
      <c r="DQ750" s="2"/>
      <c r="DR750" s="2"/>
      <c r="DS750" s="2"/>
      <c r="DT750" s="2"/>
      <c r="DU750" s="2"/>
      <c r="DV750" s="2"/>
      <c r="DW750" s="2"/>
      <c r="DX750" s="2"/>
      <c r="DY750" s="2"/>
      <c r="DZ750" s="2"/>
      <c r="EA750" s="2"/>
      <c r="EB750" s="2"/>
      <c r="EC750" s="2"/>
      <c r="ED750" s="2"/>
      <c r="EE750" s="2"/>
      <c r="EF750" s="2"/>
      <c r="EG750" s="2"/>
      <c r="EH750" s="2"/>
      <c r="EI750" s="2"/>
      <c r="EJ750" s="2"/>
      <c r="EK750" s="2"/>
      <c r="EL750" s="2"/>
      <c r="EM750" s="2"/>
      <c r="EN750" s="2"/>
      <c r="EO750" s="2"/>
      <c r="EP750" s="2"/>
      <c r="EQ750" s="2"/>
      <c r="ER750" s="2"/>
      <c r="ES750" s="2"/>
      <c r="ET750" s="2"/>
      <c r="EU750" s="2"/>
      <c r="EV750" s="2"/>
      <c r="EW750" s="2"/>
      <c r="EX750" s="2"/>
      <c r="EY750" s="2"/>
      <c r="EZ750" s="2"/>
      <c r="FA750" s="2"/>
      <c r="FB750" s="2"/>
      <c r="FC750" s="2"/>
      <c r="FD750" s="2"/>
      <c r="FE750" s="2"/>
      <c r="FF750" s="2"/>
      <c r="FG750" s="2"/>
      <c r="FH750" s="2"/>
      <c r="FI750" s="2"/>
      <c r="FJ750" s="2"/>
      <c r="FK750" s="2"/>
      <c r="FL750" s="2"/>
      <c r="FM750" s="2"/>
      <c r="FN750" s="2"/>
      <c r="FO750" s="2"/>
      <c r="FP750" s="2"/>
      <c r="FQ750" s="2"/>
      <c r="FR750" s="2"/>
      <c r="FS750" s="2"/>
      <c r="FT750" s="2"/>
      <c r="FU750" s="2"/>
      <c r="FV750" s="2"/>
      <c r="FW750" s="2"/>
      <c r="FX750" s="2"/>
      <c r="FY750" s="2"/>
      <c r="FZ750" s="2"/>
      <c r="GA750" s="2"/>
      <c r="GB750" s="2"/>
      <c r="GC750" s="2"/>
      <c r="GD750" s="2"/>
      <c r="GE750" s="2"/>
      <c r="GF750" s="2"/>
      <c r="GG750" s="2"/>
      <c r="GH750" s="2"/>
      <c r="GI750" s="2"/>
      <c r="GJ750" s="2"/>
      <c r="GK750" s="2"/>
      <c r="GL750" s="2"/>
      <c r="GM750" s="2"/>
      <c r="GN750" s="2"/>
      <c r="GO750" s="2"/>
      <c r="GP750" s="2"/>
      <c r="GQ750" s="2"/>
      <c r="GR750" s="2"/>
      <c r="GS750" s="2"/>
      <c r="GT750" s="2"/>
      <c r="GU750" s="2"/>
      <c r="GV750" s="2"/>
      <c r="GW750" s="2"/>
      <c r="GX750" s="2"/>
      <c r="GY750" s="2"/>
      <c r="GZ750" s="2"/>
      <c r="HA750" s="2"/>
      <c r="HB750" s="2"/>
      <c r="HC750" s="2"/>
      <c r="HD750" s="2"/>
      <c r="HE750" s="2"/>
      <c r="HF750" s="2"/>
      <c r="HG750" s="2"/>
      <c r="HH750" s="2"/>
      <c r="HI750" s="2"/>
      <c r="HJ750" s="2"/>
      <c r="HK750" s="2"/>
      <c r="HL750" s="2"/>
      <c r="HM750" s="2"/>
      <c r="HN750" s="2"/>
      <c r="HO750" s="2"/>
      <c r="HP750" s="2"/>
      <c r="HQ750" s="2"/>
      <c r="HR750" s="2"/>
      <c r="HS750" s="2"/>
      <c r="HT750" s="2"/>
      <c r="HU750" s="2"/>
      <c r="HV750" s="2"/>
      <c r="HW750" s="2"/>
      <c r="HX750" s="2"/>
      <c r="HY750" s="2"/>
      <c r="HZ750" s="2"/>
      <c r="IA750" s="2"/>
      <c r="IB750" s="2"/>
      <c r="IC750" s="2"/>
      <c r="ID750" s="2"/>
      <c r="IE750" s="2"/>
      <c r="IF750" s="2"/>
      <c r="IG750" s="2"/>
      <c r="IH750" s="2"/>
      <c r="II750" s="2"/>
      <c r="IJ750" s="2"/>
      <c r="IK750" s="2"/>
      <c r="IL750" s="2"/>
      <c r="IM750" s="2"/>
      <c r="IN750" s="2"/>
      <c r="IO750" s="2"/>
      <c r="IP750" s="2"/>
      <c r="IQ750" s="2"/>
      <c r="IR750" s="2"/>
      <c r="IS750" s="2"/>
      <c r="IT750" s="2"/>
      <c r="IU750" s="2"/>
      <c r="IV750" s="2"/>
    </row>
    <row r="751" spans="1:256" ht="45" customHeight="1" thickTop="1" thickBot="1" x14ac:dyDescent="0.55000000000000004">
      <c r="B751" s="29"/>
      <c r="C751" s="157" t="s">
        <v>878</v>
      </c>
      <c r="D751" s="492" t="s">
        <v>356</v>
      </c>
      <c r="E751" s="492"/>
      <c r="F751" s="492"/>
      <c r="G751" s="38"/>
      <c r="H751" s="38"/>
      <c r="I751" s="38">
        <f>I752</f>
        <v>7070</v>
      </c>
      <c r="J751" s="38">
        <f>J752</f>
        <v>6140</v>
      </c>
      <c r="K751" s="38">
        <f t="shared" ref="K751:M751" si="71">K752</f>
        <v>0</v>
      </c>
      <c r="L751" s="38">
        <f t="shared" si="71"/>
        <v>0</v>
      </c>
      <c r="M751" s="38">
        <f t="shared" si="71"/>
        <v>0</v>
      </c>
      <c r="N751" s="38"/>
      <c r="O751" s="38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  <c r="AW751" s="2"/>
      <c r="AX751" s="2"/>
      <c r="AY751" s="2"/>
      <c r="AZ751" s="2"/>
      <c r="BA751" s="2"/>
      <c r="BB751" s="2"/>
      <c r="BC751" s="2"/>
      <c r="BD751" s="2"/>
      <c r="BE751" s="2"/>
      <c r="BF751" s="2"/>
      <c r="BG751" s="2"/>
      <c r="BH751" s="2"/>
      <c r="BI751" s="2"/>
      <c r="BJ751" s="2"/>
      <c r="BK751" s="2"/>
      <c r="BL751" s="2"/>
      <c r="BM751" s="2"/>
      <c r="BN751" s="2"/>
      <c r="BO751" s="2"/>
      <c r="BP751" s="2"/>
      <c r="BQ751" s="2"/>
      <c r="BR751" s="2"/>
      <c r="BS751" s="2"/>
      <c r="BT751" s="2"/>
      <c r="BU751" s="2"/>
      <c r="BV751" s="2"/>
      <c r="BW751" s="2"/>
      <c r="BX751" s="2"/>
      <c r="BY751" s="2"/>
      <c r="BZ751" s="2"/>
      <c r="CA751" s="2"/>
      <c r="CB751" s="2"/>
      <c r="CC751" s="2"/>
      <c r="CD751" s="2"/>
      <c r="CE751" s="2"/>
      <c r="CF751" s="2"/>
      <c r="CG751" s="2"/>
      <c r="CH751" s="2"/>
      <c r="CI751" s="2"/>
      <c r="CJ751" s="2"/>
      <c r="CK751" s="2"/>
      <c r="CL751" s="2"/>
      <c r="CM751" s="2"/>
      <c r="CN751" s="2"/>
      <c r="CO751" s="2"/>
      <c r="CP751" s="2"/>
      <c r="CQ751" s="2"/>
      <c r="CR751" s="2"/>
      <c r="CS751" s="2"/>
      <c r="CT751" s="2"/>
      <c r="CU751" s="2"/>
      <c r="CV751" s="2"/>
      <c r="CW751" s="2"/>
      <c r="CX751" s="2"/>
      <c r="CY751" s="2"/>
      <c r="CZ751" s="2"/>
      <c r="DA751" s="2"/>
      <c r="DB751" s="2"/>
      <c r="DC751" s="2"/>
      <c r="DD751" s="2"/>
      <c r="DE751" s="2"/>
      <c r="DF751" s="2"/>
      <c r="DG751" s="2"/>
      <c r="DH751" s="2"/>
      <c r="DI751" s="2"/>
      <c r="DJ751" s="2"/>
      <c r="DK751" s="2"/>
      <c r="DL751" s="2"/>
      <c r="DM751" s="2"/>
      <c r="DN751" s="2"/>
      <c r="DO751" s="2"/>
      <c r="DP751" s="2"/>
      <c r="DQ751" s="2"/>
      <c r="DR751" s="2"/>
      <c r="DS751" s="2"/>
      <c r="DT751" s="2"/>
      <c r="DU751" s="2"/>
      <c r="DV751" s="2"/>
      <c r="DW751" s="2"/>
      <c r="DX751" s="2"/>
      <c r="DY751" s="2"/>
      <c r="DZ751" s="2"/>
      <c r="EA751" s="2"/>
      <c r="EB751" s="2"/>
      <c r="EC751" s="2"/>
      <c r="ED751" s="2"/>
      <c r="EE751" s="2"/>
      <c r="EF751" s="2"/>
      <c r="EG751" s="2"/>
      <c r="EH751" s="2"/>
      <c r="EI751" s="2"/>
      <c r="EJ751" s="2"/>
      <c r="EK751" s="2"/>
      <c r="EL751" s="2"/>
      <c r="EM751" s="2"/>
      <c r="EN751" s="2"/>
      <c r="EO751" s="2"/>
      <c r="EP751" s="2"/>
      <c r="EQ751" s="2"/>
      <c r="ER751" s="2"/>
      <c r="ES751" s="2"/>
      <c r="ET751" s="2"/>
      <c r="EU751" s="2"/>
      <c r="EV751" s="2"/>
      <c r="EW751" s="2"/>
      <c r="EX751" s="2"/>
      <c r="EY751" s="2"/>
      <c r="EZ751" s="2"/>
      <c r="FA751" s="2"/>
      <c r="FB751" s="2"/>
      <c r="FC751" s="2"/>
      <c r="FD751" s="2"/>
      <c r="FE751" s="2"/>
      <c r="FF751" s="2"/>
      <c r="FG751" s="2"/>
      <c r="FH751" s="2"/>
      <c r="FI751" s="2"/>
      <c r="FJ751" s="2"/>
      <c r="FK751" s="2"/>
      <c r="FL751" s="2"/>
      <c r="FM751" s="2"/>
      <c r="FN751" s="2"/>
      <c r="FO751" s="2"/>
      <c r="FP751" s="2"/>
      <c r="FQ751" s="2"/>
      <c r="FR751" s="2"/>
      <c r="FS751" s="2"/>
      <c r="FT751" s="2"/>
      <c r="FU751" s="2"/>
      <c r="FV751" s="2"/>
      <c r="FW751" s="2"/>
      <c r="FX751" s="2"/>
      <c r="FY751" s="2"/>
      <c r="FZ751" s="2"/>
      <c r="GA751" s="2"/>
      <c r="GB751" s="2"/>
      <c r="GC751" s="2"/>
      <c r="GD751" s="2"/>
      <c r="GE751" s="2"/>
      <c r="GF751" s="2"/>
      <c r="GG751" s="2"/>
      <c r="GH751" s="2"/>
      <c r="GI751" s="2"/>
      <c r="GJ751" s="2"/>
      <c r="GK751" s="2"/>
      <c r="GL751" s="2"/>
      <c r="GM751" s="2"/>
      <c r="GN751" s="2"/>
      <c r="GO751" s="2"/>
      <c r="GP751" s="2"/>
      <c r="GQ751" s="2"/>
      <c r="GR751" s="2"/>
      <c r="GS751" s="2"/>
      <c r="GT751" s="2"/>
      <c r="GU751" s="2"/>
      <c r="GV751" s="2"/>
      <c r="GW751" s="2"/>
      <c r="GX751" s="2"/>
      <c r="GY751" s="2"/>
      <c r="GZ751" s="2"/>
      <c r="HA751" s="2"/>
      <c r="HB751" s="2"/>
      <c r="HC751" s="2"/>
      <c r="HD751" s="2"/>
      <c r="HE751" s="2"/>
      <c r="HF751" s="2"/>
      <c r="HG751" s="2"/>
      <c r="HH751" s="2"/>
      <c r="HI751" s="2"/>
      <c r="HJ751" s="2"/>
      <c r="HK751" s="2"/>
      <c r="HL751" s="2"/>
      <c r="HM751" s="2"/>
      <c r="HN751" s="2"/>
      <c r="HO751" s="2"/>
      <c r="HP751" s="2"/>
      <c r="HQ751" s="2"/>
      <c r="HR751" s="2"/>
      <c r="HS751" s="2"/>
      <c r="HT751" s="2"/>
      <c r="HU751" s="2"/>
      <c r="HV751" s="2"/>
      <c r="HW751" s="2"/>
      <c r="HX751" s="2"/>
      <c r="HY751" s="2"/>
      <c r="HZ751" s="2"/>
      <c r="IA751" s="2"/>
      <c r="IB751" s="2"/>
      <c r="IC751" s="2"/>
      <c r="ID751" s="2"/>
      <c r="IE751" s="2"/>
      <c r="IF751" s="2"/>
      <c r="IG751" s="2"/>
      <c r="IH751" s="2"/>
      <c r="II751" s="2"/>
      <c r="IJ751" s="2"/>
      <c r="IK751" s="2"/>
      <c r="IL751" s="2"/>
      <c r="IM751" s="2"/>
      <c r="IN751" s="2"/>
      <c r="IO751" s="2"/>
      <c r="IP751" s="2"/>
      <c r="IQ751" s="2"/>
      <c r="IR751" s="2"/>
      <c r="IS751" s="2"/>
      <c r="IT751" s="2"/>
      <c r="IU751" s="2"/>
      <c r="IV751" s="2"/>
    </row>
    <row r="752" spans="1:256" ht="45" customHeight="1" thickTop="1" x14ac:dyDescent="0.5">
      <c r="B752" s="29"/>
      <c r="C752" s="112" t="s">
        <v>879</v>
      </c>
      <c r="D752" s="180" t="s">
        <v>880</v>
      </c>
      <c r="E752" s="52"/>
      <c r="F752" s="50" t="s">
        <v>127</v>
      </c>
      <c r="G752" s="53"/>
      <c r="H752" s="53"/>
      <c r="I752" s="53">
        <f>SUM(I753:I767)</f>
        <v>7070</v>
      </c>
      <c r="J752" s="53">
        <f>SUM(J753:J767)</f>
        <v>6140</v>
      </c>
      <c r="K752" s="53">
        <f>SUM(K753:K767)</f>
        <v>0</v>
      </c>
      <c r="L752" s="53"/>
      <c r="M752" s="53"/>
      <c r="N752" s="53"/>
      <c r="O752" s="53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  <c r="AW752" s="2"/>
      <c r="AX752" s="2"/>
      <c r="AY752" s="2"/>
      <c r="AZ752" s="2"/>
      <c r="BA752" s="2"/>
      <c r="BB752" s="2"/>
      <c r="BC752" s="2"/>
      <c r="BD752" s="2"/>
      <c r="BE752" s="2"/>
      <c r="BF752" s="2"/>
      <c r="BG752" s="2"/>
      <c r="BH752" s="2"/>
      <c r="BI752" s="2"/>
      <c r="BJ752" s="2"/>
      <c r="BK752" s="2"/>
      <c r="BL752" s="2"/>
      <c r="BM752" s="2"/>
      <c r="BN752" s="2"/>
      <c r="BO752" s="2"/>
      <c r="BP752" s="2"/>
      <c r="BQ752" s="2"/>
      <c r="BR752" s="2"/>
      <c r="BS752" s="2"/>
      <c r="BT752" s="2"/>
      <c r="BU752" s="2"/>
      <c r="BV752" s="2"/>
      <c r="BW752" s="2"/>
      <c r="BX752" s="2"/>
      <c r="BY752" s="2"/>
      <c r="BZ752" s="2"/>
      <c r="CA752" s="2"/>
      <c r="CB752" s="2"/>
      <c r="CC752" s="2"/>
      <c r="CD752" s="2"/>
      <c r="CE752" s="2"/>
      <c r="CF752" s="2"/>
      <c r="CG752" s="2"/>
      <c r="CH752" s="2"/>
      <c r="CI752" s="2"/>
      <c r="CJ752" s="2"/>
      <c r="CK752" s="2"/>
      <c r="CL752" s="2"/>
      <c r="CM752" s="2"/>
      <c r="CN752" s="2"/>
      <c r="CO752" s="2"/>
      <c r="CP752" s="2"/>
      <c r="CQ752" s="2"/>
      <c r="CR752" s="2"/>
      <c r="CS752" s="2"/>
      <c r="CT752" s="2"/>
      <c r="CU752" s="2"/>
      <c r="CV752" s="2"/>
      <c r="CW752" s="2"/>
      <c r="CX752" s="2"/>
      <c r="CY752" s="2"/>
      <c r="CZ752" s="2"/>
      <c r="DA752" s="2"/>
      <c r="DB752" s="2"/>
      <c r="DC752" s="2"/>
      <c r="DD752" s="2"/>
      <c r="DE752" s="2"/>
      <c r="DF752" s="2"/>
      <c r="DG752" s="2"/>
      <c r="DH752" s="2"/>
      <c r="DI752" s="2"/>
      <c r="DJ752" s="2"/>
      <c r="DK752" s="2"/>
      <c r="DL752" s="2"/>
      <c r="DM752" s="2"/>
      <c r="DN752" s="2"/>
      <c r="DO752" s="2"/>
      <c r="DP752" s="2"/>
      <c r="DQ752" s="2"/>
      <c r="DR752" s="2"/>
      <c r="DS752" s="2"/>
      <c r="DT752" s="2"/>
      <c r="DU752" s="2"/>
      <c r="DV752" s="2"/>
      <c r="DW752" s="2"/>
      <c r="DX752" s="2"/>
      <c r="DY752" s="2"/>
      <c r="DZ752" s="2"/>
      <c r="EA752" s="2"/>
      <c r="EB752" s="2"/>
      <c r="EC752" s="2"/>
      <c r="ED752" s="2"/>
      <c r="EE752" s="2"/>
      <c r="EF752" s="2"/>
      <c r="EG752" s="2"/>
      <c r="EH752" s="2"/>
      <c r="EI752" s="2"/>
      <c r="EJ752" s="2"/>
      <c r="EK752" s="2"/>
      <c r="EL752" s="2"/>
      <c r="EM752" s="2"/>
      <c r="EN752" s="2"/>
      <c r="EO752" s="2"/>
      <c r="EP752" s="2"/>
      <c r="EQ752" s="2"/>
      <c r="ER752" s="2"/>
      <c r="ES752" s="2"/>
      <c r="ET752" s="2"/>
      <c r="EU752" s="2"/>
      <c r="EV752" s="2"/>
      <c r="EW752" s="2"/>
      <c r="EX752" s="2"/>
      <c r="EY752" s="2"/>
      <c r="EZ752" s="2"/>
      <c r="FA752" s="2"/>
      <c r="FB752" s="2"/>
      <c r="FC752" s="2"/>
      <c r="FD752" s="2"/>
      <c r="FE752" s="2"/>
      <c r="FF752" s="2"/>
      <c r="FG752" s="2"/>
      <c r="FH752" s="2"/>
      <c r="FI752" s="2"/>
      <c r="FJ752" s="2"/>
      <c r="FK752" s="2"/>
      <c r="FL752" s="2"/>
      <c r="FM752" s="2"/>
      <c r="FN752" s="2"/>
      <c r="FO752" s="2"/>
      <c r="FP752" s="2"/>
      <c r="FQ752" s="2"/>
      <c r="FR752" s="2"/>
      <c r="FS752" s="2"/>
      <c r="FT752" s="2"/>
      <c r="FU752" s="2"/>
      <c r="FV752" s="2"/>
      <c r="FW752" s="2"/>
      <c r="FX752" s="2"/>
      <c r="FY752" s="2"/>
      <c r="FZ752" s="2"/>
      <c r="GA752" s="2"/>
      <c r="GB752" s="2"/>
      <c r="GC752" s="2"/>
      <c r="GD752" s="2"/>
      <c r="GE752" s="2"/>
      <c r="GF752" s="2"/>
      <c r="GG752" s="2"/>
      <c r="GH752" s="2"/>
      <c r="GI752" s="2"/>
      <c r="GJ752" s="2"/>
      <c r="GK752" s="2"/>
      <c r="GL752" s="2"/>
      <c r="GM752" s="2"/>
      <c r="GN752" s="2"/>
      <c r="GO752" s="2"/>
      <c r="GP752" s="2"/>
      <c r="GQ752" s="2"/>
      <c r="GR752" s="2"/>
      <c r="GS752" s="2"/>
      <c r="GT752" s="2"/>
      <c r="GU752" s="2"/>
      <c r="GV752" s="2"/>
      <c r="GW752" s="2"/>
      <c r="GX752" s="2"/>
      <c r="GY752" s="2"/>
      <c r="GZ752" s="2"/>
      <c r="HA752" s="2"/>
      <c r="HB752" s="2"/>
      <c r="HC752" s="2"/>
      <c r="HD752" s="2"/>
      <c r="HE752" s="2"/>
      <c r="HF752" s="2"/>
      <c r="HG752" s="2"/>
      <c r="HH752" s="2"/>
      <c r="HI752" s="2"/>
      <c r="HJ752" s="2"/>
      <c r="HK752" s="2"/>
      <c r="HL752" s="2"/>
      <c r="HM752" s="2"/>
      <c r="HN752" s="2"/>
      <c r="HO752" s="2"/>
      <c r="HP752" s="2"/>
      <c r="HQ752" s="2"/>
      <c r="HR752" s="2"/>
      <c r="HS752" s="2"/>
      <c r="HT752" s="2"/>
      <c r="HU752" s="2"/>
      <c r="HV752" s="2"/>
      <c r="HW752" s="2"/>
      <c r="HX752" s="2"/>
      <c r="HY752" s="2"/>
      <c r="HZ752" s="2"/>
      <c r="IA752" s="2"/>
      <c r="IB752" s="2"/>
      <c r="IC752" s="2"/>
      <c r="ID752" s="2"/>
      <c r="IE752" s="2"/>
      <c r="IF752" s="2"/>
      <c r="IG752" s="2"/>
      <c r="IH752" s="2"/>
      <c r="II752" s="2"/>
      <c r="IJ752" s="2"/>
      <c r="IK752" s="2"/>
      <c r="IL752" s="2"/>
      <c r="IM752" s="2"/>
      <c r="IN752" s="2"/>
      <c r="IO752" s="2"/>
      <c r="IP752" s="2"/>
      <c r="IQ752" s="2"/>
      <c r="IR752" s="2"/>
      <c r="IS752" s="2"/>
      <c r="IT752" s="2"/>
      <c r="IU752" s="2"/>
      <c r="IV752" s="2"/>
    </row>
    <row r="753" spans="2:256" ht="45" customHeight="1" x14ac:dyDescent="0.5">
      <c r="B753" s="86"/>
      <c r="C753" s="146"/>
      <c r="D753" s="146"/>
      <c r="E753" s="57" t="s">
        <v>19</v>
      </c>
      <c r="F753" s="146" t="s">
        <v>881</v>
      </c>
      <c r="G753" s="169"/>
      <c r="H753" s="85"/>
      <c r="I753" s="85">
        <v>1950</v>
      </c>
      <c r="J753" s="85">
        <v>1950</v>
      </c>
      <c r="K753" s="85"/>
      <c r="L753" s="85"/>
      <c r="M753" s="85"/>
      <c r="N753" s="85"/>
      <c r="O753" s="85"/>
      <c r="P753" s="145"/>
      <c r="Q753" s="145"/>
      <c r="R753" s="145"/>
      <c r="S753" s="145"/>
      <c r="T753" s="145"/>
      <c r="U753" s="145"/>
      <c r="V753" s="145"/>
      <c r="W753" s="145"/>
      <c r="X753" s="145"/>
      <c r="Y753" s="145"/>
      <c r="Z753" s="145"/>
      <c r="AA753" s="145"/>
      <c r="AB753" s="145"/>
      <c r="AC753" s="145"/>
      <c r="AD753" s="145"/>
      <c r="AE753" s="145"/>
      <c r="AF753" s="145"/>
      <c r="AG753" s="145"/>
      <c r="AH753" s="145"/>
      <c r="AI753" s="145"/>
      <c r="AJ753" s="145"/>
      <c r="AK753" s="145"/>
      <c r="AL753" s="145"/>
      <c r="AM753" s="145"/>
      <c r="AN753" s="145"/>
      <c r="AO753" s="145"/>
      <c r="AP753" s="145"/>
      <c r="AQ753" s="145"/>
      <c r="AR753" s="145"/>
      <c r="AS753" s="145"/>
      <c r="AT753" s="145"/>
      <c r="AU753" s="145"/>
      <c r="AV753" s="145"/>
      <c r="AW753" s="145"/>
      <c r="AX753" s="145"/>
      <c r="AY753" s="145"/>
      <c r="AZ753" s="145"/>
      <c r="BA753" s="145"/>
      <c r="BB753" s="145"/>
      <c r="BC753" s="145"/>
      <c r="BD753" s="145"/>
      <c r="BE753" s="145"/>
      <c r="BF753" s="145"/>
      <c r="BG753" s="145"/>
      <c r="BH753" s="145"/>
      <c r="BI753" s="145"/>
      <c r="BJ753" s="145"/>
      <c r="BK753" s="145"/>
      <c r="BL753" s="145"/>
      <c r="BM753" s="145"/>
      <c r="BN753" s="145"/>
      <c r="BO753" s="145"/>
      <c r="BP753" s="145"/>
      <c r="BQ753" s="145"/>
      <c r="BR753" s="145"/>
      <c r="BS753" s="145"/>
      <c r="BT753" s="145"/>
      <c r="BU753" s="145"/>
      <c r="BV753" s="145"/>
      <c r="BW753" s="145"/>
      <c r="BX753" s="145"/>
      <c r="BY753" s="145"/>
      <c r="BZ753" s="145"/>
      <c r="CA753" s="145"/>
      <c r="CB753" s="145"/>
      <c r="CC753" s="145"/>
      <c r="CD753" s="145"/>
      <c r="CE753" s="145"/>
      <c r="CF753" s="145"/>
      <c r="CG753" s="145"/>
      <c r="CH753" s="145"/>
      <c r="CI753" s="145"/>
      <c r="CJ753" s="145"/>
      <c r="CK753" s="145"/>
      <c r="CL753" s="145"/>
      <c r="CM753" s="145"/>
      <c r="CN753" s="145"/>
      <c r="CO753" s="145"/>
      <c r="CP753" s="145"/>
      <c r="CQ753" s="145"/>
      <c r="CR753" s="145"/>
      <c r="CS753" s="145"/>
      <c r="CT753" s="145"/>
      <c r="CU753" s="145"/>
      <c r="CV753" s="145"/>
      <c r="CW753" s="145"/>
      <c r="CX753" s="145"/>
      <c r="CY753" s="145"/>
      <c r="CZ753" s="145"/>
      <c r="DA753" s="145"/>
      <c r="DB753" s="145"/>
      <c r="DC753" s="145"/>
      <c r="DD753" s="145"/>
      <c r="DE753" s="145"/>
      <c r="DF753" s="145"/>
      <c r="DG753" s="145"/>
      <c r="DH753" s="145"/>
      <c r="DI753" s="145"/>
      <c r="DJ753" s="145"/>
      <c r="DK753" s="145"/>
      <c r="DL753" s="145"/>
      <c r="DM753" s="145"/>
      <c r="DN753" s="145"/>
      <c r="DO753" s="145"/>
      <c r="DP753" s="145"/>
      <c r="DQ753" s="145"/>
      <c r="DR753" s="145"/>
      <c r="DS753" s="145"/>
      <c r="DT753" s="145"/>
      <c r="DU753" s="145"/>
      <c r="DV753" s="145"/>
      <c r="DW753" s="145"/>
      <c r="DX753" s="145"/>
      <c r="DY753" s="145"/>
      <c r="DZ753" s="145"/>
      <c r="EA753" s="145"/>
      <c r="EB753" s="145"/>
      <c r="EC753" s="145"/>
      <c r="ED753" s="145"/>
      <c r="EE753" s="145"/>
      <c r="EF753" s="145"/>
      <c r="EG753" s="145"/>
      <c r="EH753" s="145"/>
      <c r="EI753" s="145"/>
      <c r="EJ753" s="145"/>
      <c r="EK753" s="145"/>
      <c r="EL753" s="145"/>
      <c r="EM753" s="145"/>
      <c r="EN753" s="145"/>
      <c r="EO753" s="145"/>
      <c r="EP753" s="145"/>
      <c r="EQ753" s="145"/>
      <c r="ER753" s="145"/>
      <c r="ES753" s="145"/>
      <c r="ET753" s="145"/>
      <c r="EU753" s="145"/>
      <c r="EV753" s="145"/>
      <c r="EW753" s="145"/>
      <c r="EX753" s="145"/>
      <c r="EY753" s="145"/>
      <c r="EZ753" s="145"/>
      <c r="FA753" s="145"/>
      <c r="FB753" s="145"/>
      <c r="FC753" s="145"/>
      <c r="FD753" s="145"/>
      <c r="FE753" s="145"/>
      <c r="FF753" s="145"/>
      <c r="FG753" s="145"/>
      <c r="FH753" s="145"/>
      <c r="FI753" s="145"/>
      <c r="FJ753" s="145"/>
      <c r="FK753" s="145"/>
      <c r="FL753" s="145"/>
      <c r="FM753" s="145"/>
      <c r="FN753" s="145"/>
      <c r="FO753" s="145"/>
      <c r="FP753" s="145"/>
      <c r="FQ753" s="145"/>
      <c r="FR753" s="145"/>
      <c r="FS753" s="145"/>
      <c r="FT753" s="145"/>
      <c r="FU753" s="145"/>
      <c r="FV753" s="145"/>
      <c r="FW753" s="145"/>
      <c r="FX753" s="145"/>
      <c r="FY753" s="145"/>
      <c r="FZ753" s="145"/>
      <c r="GA753" s="145"/>
      <c r="GB753" s="145"/>
      <c r="GC753" s="145"/>
      <c r="GD753" s="145"/>
      <c r="GE753" s="145"/>
      <c r="GF753" s="145"/>
      <c r="GG753" s="145"/>
      <c r="GH753" s="145"/>
      <c r="GI753" s="145"/>
      <c r="GJ753" s="145"/>
      <c r="GK753" s="145"/>
      <c r="GL753" s="145"/>
      <c r="GM753" s="145"/>
      <c r="GN753" s="145"/>
      <c r="GO753" s="145"/>
      <c r="GP753" s="145"/>
      <c r="GQ753" s="145"/>
      <c r="GR753" s="145"/>
      <c r="GS753" s="145"/>
      <c r="GT753" s="145"/>
      <c r="GU753" s="145"/>
      <c r="GV753" s="145"/>
      <c r="GW753" s="145"/>
      <c r="GX753" s="145"/>
      <c r="GY753" s="145"/>
      <c r="GZ753" s="145"/>
      <c r="HA753" s="145"/>
      <c r="HB753" s="145"/>
      <c r="HC753" s="145"/>
      <c r="HD753" s="145"/>
      <c r="HE753" s="145"/>
      <c r="HF753" s="145"/>
      <c r="HG753" s="145"/>
      <c r="HH753" s="145"/>
      <c r="HI753" s="145"/>
      <c r="HJ753" s="145"/>
      <c r="HK753" s="145"/>
      <c r="HL753" s="145"/>
      <c r="HM753" s="145"/>
      <c r="HN753" s="145"/>
      <c r="HO753" s="145"/>
      <c r="HP753" s="145"/>
      <c r="HQ753" s="145"/>
      <c r="HR753" s="145"/>
      <c r="HS753" s="145"/>
      <c r="HT753" s="145"/>
      <c r="HU753" s="145"/>
      <c r="HV753" s="145"/>
      <c r="HW753" s="145"/>
      <c r="HX753" s="145"/>
      <c r="HY753" s="145"/>
      <c r="HZ753" s="145"/>
      <c r="IA753" s="145"/>
      <c r="IB753" s="145"/>
      <c r="IC753" s="145"/>
      <c r="ID753" s="145"/>
      <c r="IE753" s="145"/>
      <c r="IF753" s="145"/>
      <c r="IG753" s="145"/>
      <c r="IH753" s="145"/>
      <c r="II753" s="145"/>
      <c r="IJ753" s="145"/>
      <c r="IK753" s="145"/>
      <c r="IL753" s="145"/>
      <c r="IM753" s="145"/>
      <c r="IN753" s="145"/>
      <c r="IO753" s="145"/>
      <c r="IP753" s="145"/>
      <c r="IQ753" s="145"/>
      <c r="IR753" s="145"/>
      <c r="IS753" s="145"/>
      <c r="IT753" s="145"/>
      <c r="IU753" s="145"/>
      <c r="IV753" s="145"/>
    </row>
    <row r="754" spans="2:256" ht="45" customHeight="1" x14ac:dyDescent="0.5">
      <c r="B754" s="86"/>
      <c r="C754" s="146"/>
      <c r="D754" s="146"/>
      <c r="E754" s="57" t="s">
        <v>21</v>
      </c>
      <c r="F754" s="146" t="s">
        <v>882</v>
      </c>
      <c r="G754" s="169"/>
      <c r="H754" s="85"/>
      <c r="I754" s="85">
        <v>230</v>
      </c>
      <c r="J754" s="85">
        <v>230</v>
      </c>
      <c r="K754" s="85"/>
      <c r="L754" s="85"/>
      <c r="M754" s="85"/>
      <c r="N754" s="85"/>
      <c r="O754" s="85"/>
      <c r="P754" s="145"/>
      <c r="Q754" s="145"/>
      <c r="R754" s="145"/>
      <c r="S754" s="145"/>
      <c r="T754" s="145"/>
      <c r="U754" s="145"/>
      <c r="V754" s="145"/>
      <c r="W754" s="145"/>
      <c r="X754" s="145"/>
      <c r="Y754" s="145"/>
      <c r="Z754" s="145"/>
      <c r="AA754" s="145"/>
      <c r="AB754" s="145"/>
      <c r="AC754" s="145"/>
      <c r="AD754" s="145"/>
      <c r="AE754" s="145"/>
      <c r="AF754" s="145"/>
      <c r="AG754" s="145"/>
      <c r="AH754" s="145"/>
      <c r="AI754" s="145"/>
      <c r="AJ754" s="145"/>
      <c r="AK754" s="145"/>
      <c r="AL754" s="145"/>
      <c r="AM754" s="145"/>
      <c r="AN754" s="145"/>
      <c r="AO754" s="145"/>
      <c r="AP754" s="145"/>
      <c r="AQ754" s="145"/>
      <c r="AR754" s="145"/>
      <c r="AS754" s="145"/>
      <c r="AT754" s="145"/>
      <c r="AU754" s="145"/>
      <c r="AV754" s="145"/>
      <c r="AW754" s="145"/>
      <c r="AX754" s="145"/>
      <c r="AY754" s="145"/>
      <c r="AZ754" s="145"/>
      <c r="BA754" s="145"/>
      <c r="BB754" s="145"/>
      <c r="BC754" s="145"/>
      <c r="BD754" s="145"/>
      <c r="BE754" s="145"/>
      <c r="BF754" s="145"/>
      <c r="BG754" s="145"/>
      <c r="BH754" s="145"/>
      <c r="BI754" s="145"/>
      <c r="BJ754" s="145"/>
      <c r="BK754" s="145"/>
      <c r="BL754" s="145"/>
      <c r="BM754" s="145"/>
      <c r="BN754" s="145"/>
      <c r="BO754" s="145"/>
      <c r="BP754" s="145"/>
      <c r="BQ754" s="145"/>
      <c r="BR754" s="145"/>
      <c r="BS754" s="145"/>
      <c r="BT754" s="145"/>
      <c r="BU754" s="145"/>
      <c r="BV754" s="145"/>
      <c r="BW754" s="145"/>
      <c r="BX754" s="145"/>
      <c r="BY754" s="145"/>
      <c r="BZ754" s="145"/>
      <c r="CA754" s="145"/>
      <c r="CB754" s="145"/>
      <c r="CC754" s="145"/>
      <c r="CD754" s="145"/>
      <c r="CE754" s="145"/>
      <c r="CF754" s="145"/>
      <c r="CG754" s="145"/>
      <c r="CH754" s="145"/>
      <c r="CI754" s="145"/>
      <c r="CJ754" s="145"/>
      <c r="CK754" s="145"/>
      <c r="CL754" s="145"/>
      <c r="CM754" s="145"/>
      <c r="CN754" s="145"/>
      <c r="CO754" s="145"/>
      <c r="CP754" s="145"/>
      <c r="CQ754" s="145"/>
      <c r="CR754" s="145"/>
      <c r="CS754" s="145"/>
      <c r="CT754" s="145"/>
      <c r="CU754" s="145"/>
      <c r="CV754" s="145"/>
      <c r="CW754" s="145"/>
      <c r="CX754" s="145"/>
      <c r="CY754" s="145"/>
      <c r="CZ754" s="145"/>
      <c r="DA754" s="145"/>
      <c r="DB754" s="145"/>
      <c r="DC754" s="145"/>
      <c r="DD754" s="145"/>
      <c r="DE754" s="145"/>
      <c r="DF754" s="145"/>
      <c r="DG754" s="145"/>
      <c r="DH754" s="145"/>
      <c r="DI754" s="145"/>
      <c r="DJ754" s="145"/>
      <c r="DK754" s="145"/>
      <c r="DL754" s="145"/>
      <c r="DM754" s="145"/>
      <c r="DN754" s="145"/>
      <c r="DO754" s="145"/>
      <c r="DP754" s="145"/>
      <c r="DQ754" s="145"/>
      <c r="DR754" s="145"/>
      <c r="DS754" s="145"/>
      <c r="DT754" s="145"/>
      <c r="DU754" s="145"/>
      <c r="DV754" s="145"/>
      <c r="DW754" s="145"/>
      <c r="DX754" s="145"/>
      <c r="DY754" s="145"/>
      <c r="DZ754" s="145"/>
      <c r="EA754" s="145"/>
      <c r="EB754" s="145"/>
      <c r="EC754" s="145"/>
      <c r="ED754" s="145"/>
      <c r="EE754" s="145"/>
      <c r="EF754" s="145"/>
      <c r="EG754" s="145"/>
      <c r="EH754" s="145"/>
      <c r="EI754" s="145"/>
      <c r="EJ754" s="145"/>
      <c r="EK754" s="145"/>
      <c r="EL754" s="145"/>
      <c r="EM754" s="145"/>
      <c r="EN754" s="145"/>
      <c r="EO754" s="145"/>
      <c r="EP754" s="145"/>
      <c r="EQ754" s="145"/>
      <c r="ER754" s="145"/>
      <c r="ES754" s="145"/>
      <c r="ET754" s="145"/>
      <c r="EU754" s="145"/>
      <c r="EV754" s="145"/>
      <c r="EW754" s="145"/>
      <c r="EX754" s="145"/>
      <c r="EY754" s="145"/>
      <c r="EZ754" s="145"/>
      <c r="FA754" s="145"/>
      <c r="FB754" s="145"/>
      <c r="FC754" s="145"/>
      <c r="FD754" s="145"/>
      <c r="FE754" s="145"/>
      <c r="FF754" s="145"/>
      <c r="FG754" s="145"/>
      <c r="FH754" s="145"/>
      <c r="FI754" s="145"/>
      <c r="FJ754" s="145"/>
      <c r="FK754" s="145"/>
      <c r="FL754" s="145"/>
      <c r="FM754" s="145"/>
      <c r="FN754" s="145"/>
      <c r="FO754" s="145"/>
      <c r="FP754" s="145"/>
      <c r="FQ754" s="145"/>
      <c r="FR754" s="145"/>
      <c r="FS754" s="145"/>
      <c r="FT754" s="145"/>
      <c r="FU754" s="145"/>
      <c r="FV754" s="145"/>
      <c r="FW754" s="145"/>
      <c r="FX754" s="145"/>
      <c r="FY754" s="145"/>
      <c r="FZ754" s="145"/>
      <c r="GA754" s="145"/>
      <c r="GB754" s="145"/>
      <c r="GC754" s="145"/>
      <c r="GD754" s="145"/>
      <c r="GE754" s="145"/>
      <c r="GF754" s="145"/>
      <c r="GG754" s="145"/>
      <c r="GH754" s="145"/>
      <c r="GI754" s="145"/>
      <c r="GJ754" s="145"/>
      <c r="GK754" s="145"/>
      <c r="GL754" s="145"/>
      <c r="GM754" s="145"/>
      <c r="GN754" s="145"/>
      <c r="GO754" s="145"/>
      <c r="GP754" s="145"/>
      <c r="GQ754" s="145"/>
      <c r="GR754" s="145"/>
      <c r="GS754" s="145"/>
      <c r="GT754" s="145"/>
      <c r="GU754" s="145"/>
      <c r="GV754" s="145"/>
      <c r="GW754" s="145"/>
      <c r="GX754" s="145"/>
      <c r="GY754" s="145"/>
      <c r="GZ754" s="145"/>
      <c r="HA754" s="145"/>
      <c r="HB754" s="145"/>
      <c r="HC754" s="145"/>
      <c r="HD754" s="145"/>
      <c r="HE754" s="145"/>
      <c r="HF754" s="145"/>
      <c r="HG754" s="145"/>
      <c r="HH754" s="145"/>
      <c r="HI754" s="145"/>
      <c r="HJ754" s="145"/>
      <c r="HK754" s="145"/>
      <c r="HL754" s="145"/>
      <c r="HM754" s="145"/>
      <c r="HN754" s="145"/>
      <c r="HO754" s="145"/>
      <c r="HP754" s="145"/>
      <c r="HQ754" s="145"/>
      <c r="HR754" s="145"/>
      <c r="HS754" s="145"/>
      <c r="HT754" s="145"/>
      <c r="HU754" s="145"/>
      <c r="HV754" s="145"/>
      <c r="HW754" s="145"/>
      <c r="HX754" s="145"/>
      <c r="HY754" s="145"/>
      <c r="HZ754" s="145"/>
      <c r="IA754" s="145"/>
      <c r="IB754" s="145"/>
      <c r="IC754" s="145"/>
      <c r="ID754" s="145"/>
      <c r="IE754" s="145"/>
      <c r="IF754" s="145"/>
      <c r="IG754" s="145"/>
      <c r="IH754" s="145"/>
      <c r="II754" s="145"/>
      <c r="IJ754" s="145"/>
      <c r="IK754" s="145"/>
      <c r="IL754" s="145"/>
      <c r="IM754" s="145"/>
      <c r="IN754" s="145"/>
      <c r="IO754" s="145"/>
      <c r="IP754" s="145"/>
      <c r="IQ754" s="145"/>
      <c r="IR754" s="145"/>
      <c r="IS754" s="145"/>
      <c r="IT754" s="145"/>
      <c r="IU754" s="145"/>
      <c r="IV754" s="145"/>
    </row>
    <row r="755" spans="2:256" ht="45" customHeight="1" x14ac:dyDescent="0.5">
      <c r="B755" s="86"/>
      <c r="C755" s="146"/>
      <c r="D755" s="146"/>
      <c r="E755" s="57" t="s">
        <v>77</v>
      </c>
      <c r="F755" s="56" t="s">
        <v>883</v>
      </c>
      <c r="G755" s="169"/>
      <c r="H755" s="85"/>
      <c r="I755" s="85">
        <v>1350</v>
      </c>
      <c r="J755" s="85">
        <v>1300</v>
      </c>
      <c r="K755" s="85"/>
      <c r="L755" s="85"/>
      <c r="M755" s="85"/>
      <c r="N755" s="85"/>
      <c r="O755" s="85"/>
      <c r="P755" s="145"/>
      <c r="Q755" s="145"/>
      <c r="R755" s="145"/>
      <c r="S755" s="145"/>
      <c r="T755" s="145"/>
      <c r="U755" s="145"/>
      <c r="V755" s="145"/>
      <c r="W755" s="145"/>
      <c r="X755" s="145"/>
      <c r="Y755" s="145"/>
      <c r="Z755" s="145"/>
      <c r="AA755" s="145"/>
      <c r="AB755" s="145"/>
      <c r="AC755" s="145"/>
      <c r="AD755" s="145"/>
      <c r="AE755" s="145"/>
      <c r="AF755" s="145"/>
      <c r="AG755" s="145"/>
      <c r="AH755" s="145"/>
      <c r="AI755" s="145"/>
      <c r="AJ755" s="145"/>
      <c r="AK755" s="145"/>
      <c r="AL755" s="145"/>
      <c r="AM755" s="145"/>
      <c r="AN755" s="145"/>
      <c r="AO755" s="145"/>
      <c r="AP755" s="145"/>
      <c r="AQ755" s="145"/>
      <c r="AR755" s="145"/>
      <c r="AS755" s="145"/>
      <c r="AT755" s="145"/>
      <c r="AU755" s="145"/>
      <c r="AV755" s="145"/>
      <c r="AW755" s="145"/>
      <c r="AX755" s="145"/>
      <c r="AY755" s="145"/>
      <c r="AZ755" s="145"/>
      <c r="BA755" s="145"/>
      <c r="BB755" s="145"/>
      <c r="BC755" s="145"/>
      <c r="BD755" s="145"/>
      <c r="BE755" s="145"/>
      <c r="BF755" s="145"/>
      <c r="BG755" s="145"/>
      <c r="BH755" s="145"/>
      <c r="BI755" s="145"/>
      <c r="BJ755" s="145"/>
      <c r="BK755" s="145"/>
      <c r="BL755" s="145"/>
      <c r="BM755" s="145"/>
      <c r="BN755" s="145"/>
      <c r="BO755" s="145"/>
      <c r="BP755" s="145"/>
      <c r="BQ755" s="145"/>
      <c r="BR755" s="145"/>
      <c r="BS755" s="145"/>
      <c r="BT755" s="145"/>
      <c r="BU755" s="145"/>
      <c r="BV755" s="145"/>
      <c r="BW755" s="145"/>
      <c r="BX755" s="145"/>
      <c r="BY755" s="145"/>
      <c r="BZ755" s="145"/>
      <c r="CA755" s="145"/>
      <c r="CB755" s="145"/>
      <c r="CC755" s="145"/>
      <c r="CD755" s="145"/>
      <c r="CE755" s="145"/>
      <c r="CF755" s="145"/>
      <c r="CG755" s="145"/>
      <c r="CH755" s="145"/>
      <c r="CI755" s="145"/>
      <c r="CJ755" s="145"/>
      <c r="CK755" s="145"/>
      <c r="CL755" s="145"/>
      <c r="CM755" s="145"/>
      <c r="CN755" s="145"/>
      <c r="CO755" s="145"/>
      <c r="CP755" s="145"/>
      <c r="CQ755" s="145"/>
      <c r="CR755" s="145"/>
      <c r="CS755" s="145"/>
      <c r="CT755" s="145"/>
      <c r="CU755" s="145"/>
      <c r="CV755" s="145"/>
      <c r="CW755" s="145"/>
      <c r="CX755" s="145"/>
      <c r="CY755" s="145"/>
      <c r="CZ755" s="145"/>
      <c r="DA755" s="145"/>
      <c r="DB755" s="145"/>
      <c r="DC755" s="145"/>
      <c r="DD755" s="145"/>
      <c r="DE755" s="145"/>
      <c r="DF755" s="145"/>
      <c r="DG755" s="145"/>
      <c r="DH755" s="145"/>
      <c r="DI755" s="145"/>
      <c r="DJ755" s="145"/>
      <c r="DK755" s="145"/>
      <c r="DL755" s="145"/>
      <c r="DM755" s="145"/>
      <c r="DN755" s="145"/>
      <c r="DO755" s="145"/>
      <c r="DP755" s="145"/>
      <c r="DQ755" s="145"/>
      <c r="DR755" s="145"/>
      <c r="DS755" s="145"/>
      <c r="DT755" s="145"/>
      <c r="DU755" s="145"/>
      <c r="DV755" s="145"/>
      <c r="DW755" s="145"/>
      <c r="DX755" s="145"/>
      <c r="DY755" s="145"/>
      <c r="DZ755" s="145"/>
      <c r="EA755" s="145"/>
      <c r="EB755" s="145"/>
      <c r="EC755" s="145"/>
      <c r="ED755" s="145"/>
      <c r="EE755" s="145"/>
      <c r="EF755" s="145"/>
      <c r="EG755" s="145"/>
      <c r="EH755" s="145"/>
      <c r="EI755" s="145"/>
      <c r="EJ755" s="145"/>
      <c r="EK755" s="145"/>
      <c r="EL755" s="145"/>
      <c r="EM755" s="145"/>
      <c r="EN755" s="145"/>
      <c r="EO755" s="145"/>
      <c r="EP755" s="145"/>
      <c r="EQ755" s="145"/>
      <c r="ER755" s="145"/>
      <c r="ES755" s="145"/>
      <c r="ET755" s="145"/>
      <c r="EU755" s="145"/>
      <c r="EV755" s="145"/>
      <c r="EW755" s="145"/>
      <c r="EX755" s="145"/>
      <c r="EY755" s="145"/>
      <c r="EZ755" s="145"/>
      <c r="FA755" s="145"/>
      <c r="FB755" s="145"/>
      <c r="FC755" s="145"/>
      <c r="FD755" s="145"/>
      <c r="FE755" s="145"/>
      <c r="FF755" s="145"/>
      <c r="FG755" s="145"/>
      <c r="FH755" s="145"/>
      <c r="FI755" s="145"/>
      <c r="FJ755" s="145"/>
      <c r="FK755" s="145"/>
      <c r="FL755" s="145"/>
      <c r="FM755" s="145"/>
      <c r="FN755" s="145"/>
      <c r="FO755" s="145"/>
      <c r="FP755" s="145"/>
      <c r="FQ755" s="145"/>
      <c r="FR755" s="145"/>
      <c r="FS755" s="145"/>
      <c r="FT755" s="145"/>
      <c r="FU755" s="145"/>
      <c r="FV755" s="145"/>
      <c r="FW755" s="145"/>
      <c r="FX755" s="145"/>
      <c r="FY755" s="145"/>
      <c r="FZ755" s="145"/>
      <c r="GA755" s="145"/>
      <c r="GB755" s="145"/>
      <c r="GC755" s="145"/>
      <c r="GD755" s="145"/>
      <c r="GE755" s="145"/>
      <c r="GF755" s="145"/>
      <c r="GG755" s="145"/>
      <c r="GH755" s="145"/>
      <c r="GI755" s="145"/>
      <c r="GJ755" s="145"/>
      <c r="GK755" s="145"/>
      <c r="GL755" s="145"/>
      <c r="GM755" s="145"/>
      <c r="GN755" s="145"/>
      <c r="GO755" s="145"/>
      <c r="GP755" s="145"/>
      <c r="GQ755" s="145"/>
      <c r="GR755" s="145"/>
      <c r="GS755" s="145"/>
      <c r="GT755" s="145"/>
      <c r="GU755" s="145"/>
      <c r="GV755" s="145"/>
      <c r="GW755" s="145"/>
      <c r="GX755" s="145"/>
      <c r="GY755" s="145"/>
      <c r="GZ755" s="145"/>
      <c r="HA755" s="145"/>
      <c r="HB755" s="145"/>
      <c r="HC755" s="145"/>
      <c r="HD755" s="145"/>
      <c r="HE755" s="145"/>
      <c r="HF755" s="145"/>
      <c r="HG755" s="145"/>
      <c r="HH755" s="145"/>
      <c r="HI755" s="145"/>
      <c r="HJ755" s="145"/>
      <c r="HK755" s="145"/>
      <c r="HL755" s="145"/>
      <c r="HM755" s="145"/>
      <c r="HN755" s="145"/>
      <c r="HO755" s="145"/>
      <c r="HP755" s="145"/>
      <c r="HQ755" s="145"/>
      <c r="HR755" s="145"/>
      <c r="HS755" s="145"/>
      <c r="HT755" s="145"/>
      <c r="HU755" s="145"/>
      <c r="HV755" s="145"/>
      <c r="HW755" s="145"/>
      <c r="HX755" s="145"/>
      <c r="HY755" s="145"/>
      <c r="HZ755" s="145"/>
      <c r="IA755" s="145"/>
      <c r="IB755" s="145"/>
      <c r="IC755" s="145"/>
      <c r="ID755" s="145"/>
      <c r="IE755" s="145"/>
      <c r="IF755" s="145"/>
      <c r="IG755" s="145"/>
      <c r="IH755" s="145"/>
      <c r="II755" s="145"/>
      <c r="IJ755" s="145"/>
      <c r="IK755" s="145"/>
      <c r="IL755" s="145"/>
      <c r="IM755" s="145"/>
      <c r="IN755" s="145"/>
      <c r="IO755" s="145"/>
      <c r="IP755" s="145"/>
      <c r="IQ755" s="145"/>
      <c r="IR755" s="145"/>
      <c r="IS755" s="145"/>
      <c r="IT755" s="145"/>
      <c r="IU755" s="145"/>
      <c r="IV755" s="145"/>
    </row>
    <row r="756" spans="2:256" ht="45" customHeight="1" x14ac:dyDescent="0.5">
      <c r="B756" s="86"/>
      <c r="C756" s="56"/>
      <c r="D756" s="58"/>
      <c r="E756" s="57" t="s">
        <v>23</v>
      </c>
      <c r="F756" s="56" t="s">
        <v>884</v>
      </c>
      <c r="G756" s="75"/>
      <c r="H756" s="85"/>
      <c r="I756" s="85">
        <v>500</v>
      </c>
      <c r="J756" s="85">
        <v>500</v>
      </c>
      <c r="K756" s="85"/>
      <c r="L756" s="85"/>
      <c r="M756" s="85"/>
      <c r="N756" s="85"/>
      <c r="O756" s="85"/>
      <c r="P756" s="145"/>
      <c r="Q756" s="145"/>
      <c r="R756" s="145"/>
      <c r="S756" s="145"/>
      <c r="T756" s="145"/>
      <c r="U756" s="145"/>
      <c r="V756" s="145"/>
      <c r="W756" s="145"/>
      <c r="X756" s="145"/>
      <c r="Y756" s="145"/>
      <c r="Z756" s="145"/>
      <c r="AA756" s="145"/>
      <c r="AB756" s="145"/>
      <c r="AC756" s="145"/>
      <c r="AD756" s="145"/>
      <c r="AE756" s="145"/>
      <c r="AF756" s="145"/>
      <c r="AG756" s="145"/>
      <c r="AH756" s="145"/>
      <c r="AI756" s="145"/>
      <c r="AJ756" s="145"/>
      <c r="AK756" s="145"/>
      <c r="AL756" s="145"/>
      <c r="AM756" s="145"/>
      <c r="AN756" s="145"/>
      <c r="AO756" s="145"/>
      <c r="AP756" s="145"/>
      <c r="AQ756" s="145"/>
      <c r="AR756" s="145"/>
      <c r="AS756" s="145"/>
      <c r="AT756" s="145"/>
      <c r="AU756" s="145"/>
      <c r="AV756" s="145"/>
      <c r="AW756" s="145"/>
      <c r="AX756" s="145"/>
      <c r="AY756" s="145"/>
      <c r="AZ756" s="145"/>
      <c r="BA756" s="145"/>
      <c r="BB756" s="145"/>
      <c r="BC756" s="145"/>
      <c r="BD756" s="145"/>
      <c r="BE756" s="145"/>
      <c r="BF756" s="145"/>
      <c r="BG756" s="145"/>
      <c r="BH756" s="145"/>
      <c r="BI756" s="145"/>
      <c r="BJ756" s="145"/>
      <c r="BK756" s="145"/>
      <c r="BL756" s="145"/>
      <c r="BM756" s="145"/>
      <c r="BN756" s="145"/>
      <c r="BO756" s="145"/>
      <c r="BP756" s="145"/>
      <c r="BQ756" s="145"/>
      <c r="BR756" s="145"/>
      <c r="BS756" s="145"/>
      <c r="BT756" s="145"/>
      <c r="BU756" s="145"/>
      <c r="BV756" s="145"/>
      <c r="BW756" s="145"/>
      <c r="BX756" s="145"/>
      <c r="BY756" s="145"/>
      <c r="BZ756" s="145"/>
      <c r="CA756" s="145"/>
      <c r="CB756" s="145"/>
      <c r="CC756" s="145"/>
      <c r="CD756" s="145"/>
      <c r="CE756" s="145"/>
      <c r="CF756" s="145"/>
      <c r="CG756" s="145"/>
      <c r="CH756" s="145"/>
      <c r="CI756" s="145"/>
      <c r="CJ756" s="145"/>
      <c r="CK756" s="145"/>
      <c r="CL756" s="145"/>
      <c r="CM756" s="145"/>
      <c r="CN756" s="145"/>
      <c r="CO756" s="145"/>
      <c r="CP756" s="145"/>
      <c r="CQ756" s="145"/>
      <c r="CR756" s="145"/>
      <c r="CS756" s="145"/>
      <c r="CT756" s="145"/>
      <c r="CU756" s="145"/>
      <c r="CV756" s="145"/>
      <c r="CW756" s="145"/>
      <c r="CX756" s="145"/>
      <c r="CY756" s="145"/>
      <c r="CZ756" s="145"/>
      <c r="DA756" s="145"/>
      <c r="DB756" s="145"/>
      <c r="DC756" s="145"/>
      <c r="DD756" s="145"/>
      <c r="DE756" s="145"/>
      <c r="DF756" s="145"/>
      <c r="DG756" s="145"/>
      <c r="DH756" s="145"/>
      <c r="DI756" s="145"/>
      <c r="DJ756" s="145"/>
      <c r="DK756" s="145"/>
      <c r="DL756" s="145"/>
      <c r="DM756" s="145"/>
      <c r="DN756" s="145"/>
      <c r="DO756" s="145"/>
      <c r="DP756" s="145"/>
      <c r="DQ756" s="145"/>
      <c r="DR756" s="145"/>
      <c r="DS756" s="145"/>
      <c r="DT756" s="145"/>
      <c r="DU756" s="145"/>
      <c r="DV756" s="145"/>
      <c r="DW756" s="145"/>
      <c r="DX756" s="145"/>
      <c r="DY756" s="145"/>
      <c r="DZ756" s="145"/>
      <c r="EA756" s="145"/>
      <c r="EB756" s="145"/>
      <c r="EC756" s="145"/>
      <c r="ED756" s="145"/>
      <c r="EE756" s="145"/>
      <c r="EF756" s="145"/>
      <c r="EG756" s="145"/>
      <c r="EH756" s="145"/>
      <c r="EI756" s="145"/>
      <c r="EJ756" s="145"/>
      <c r="EK756" s="145"/>
      <c r="EL756" s="145"/>
      <c r="EM756" s="145"/>
      <c r="EN756" s="145"/>
      <c r="EO756" s="145"/>
      <c r="EP756" s="145"/>
      <c r="EQ756" s="145"/>
      <c r="ER756" s="145"/>
      <c r="ES756" s="145"/>
      <c r="ET756" s="145"/>
      <c r="EU756" s="145"/>
      <c r="EV756" s="145"/>
      <c r="EW756" s="145"/>
      <c r="EX756" s="145"/>
      <c r="EY756" s="145"/>
      <c r="EZ756" s="145"/>
      <c r="FA756" s="145"/>
      <c r="FB756" s="145"/>
      <c r="FC756" s="145"/>
      <c r="FD756" s="145"/>
      <c r="FE756" s="145"/>
      <c r="FF756" s="145"/>
      <c r="FG756" s="145"/>
      <c r="FH756" s="145"/>
      <c r="FI756" s="145"/>
      <c r="FJ756" s="145"/>
      <c r="FK756" s="145"/>
      <c r="FL756" s="145"/>
      <c r="FM756" s="145"/>
      <c r="FN756" s="145"/>
      <c r="FO756" s="145"/>
      <c r="FP756" s="145"/>
      <c r="FQ756" s="145"/>
      <c r="FR756" s="145"/>
      <c r="FS756" s="145"/>
      <c r="FT756" s="145"/>
      <c r="FU756" s="145"/>
      <c r="FV756" s="145"/>
      <c r="FW756" s="145"/>
      <c r="FX756" s="145"/>
      <c r="FY756" s="145"/>
      <c r="FZ756" s="145"/>
      <c r="GA756" s="145"/>
      <c r="GB756" s="145"/>
      <c r="GC756" s="145"/>
      <c r="GD756" s="145"/>
      <c r="GE756" s="145"/>
      <c r="GF756" s="145"/>
      <c r="GG756" s="145"/>
      <c r="GH756" s="145"/>
      <c r="GI756" s="145"/>
      <c r="GJ756" s="145"/>
      <c r="GK756" s="145"/>
      <c r="GL756" s="145"/>
      <c r="GM756" s="145"/>
      <c r="GN756" s="145"/>
      <c r="GO756" s="145"/>
      <c r="GP756" s="145"/>
      <c r="GQ756" s="145"/>
      <c r="GR756" s="145"/>
      <c r="GS756" s="145"/>
      <c r="GT756" s="145"/>
      <c r="GU756" s="145"/>
      <c r="GV756" s="145"/>
      <c r="GW756" s="145"/>
      <c r="GX756" s="145"/>
      <c r="GY756" s="145"/>
      <c r="GZ756" s="145"/>
      <c r="HA756" s="145"/>
      <c r="HB756" s="145"/>
      <c r="HC756" s="145"/>
      <c r="HD756" s="145"/>
      <c r="HE756" s="145"/>
      <c r="HF756" s="145"/>
      <c r="HG756" s="145"/>
      <c r="HH756" s="145"/>
      <c r="HI756" s="145"/>
      <c r="HJ756" s="145"/>
      <c r="HK756" s="145"/>
      <c r="HL756" s="145"/>
      <c r="HM756" s="145"/>
      <c r="HN756" s="145"/>
      <c r="HO756" s="145"/>
      <c r="HP756" s="145"/>
      <c r="HQ756" s="145"/>
      <c r="HR756" s="145"/>
      <c r="HS756" s="145"/>
      <c r="HT756" s="145"/>
      <c r="HU756" s="145"/>
      <c r="HV756" s="145"/>
      <c r="HW756" s="145"/>
      <c r="HX756" s="145"/>
      <c r="HY756" s="145"/>
      <c r="HZ756" s="145"/>
      <c r="IA756" s="145"/>
      <c r="IB756" s="145"/>
      <c r="IC756" s="145"/>
      <c r="ID756" s="145"/>
      <c r="IE756" s="145"/>
      <c r="IF756" s="145"/>
      <c r="IG756" s="145"/>
      <c r="IH756" s="145"/>
      <c r="II756" s="145"/>
      <c r="IJ756" s="145"/>
      <c r="IK756" s="145"/>
      <c r="IL756" s="145"/>
      <c r="IM756" s="145"/>
      <c r="IN756" s="145"/>
      <c r="IO756" s="145"/>
      <c r="IP756" s="145"/>
      <c r="IQ756" s="145"/>
      <c r="IR756" s="145"/>
      <c r="IS756" s="145"/>
      <c r="IT756" s="145"/>
      <c r="IU756" s="145"/>
      <c r="IV756" s="145"/>
    </row>
    <row r="757" spans="2:256" ht="45" customHeight="1" x14ac:dyDescent="0.5">
      <c r="B757" s="29"/>
      <c r="C757" s="55"/>
      <c r="D757" s="58"/>
      <c r="E757" s="57" t="s">
        <v>129</v>
      </c>
      <c r="F757" s="58" t="s">
        <v>885</v>
      </c>
      <c r="G757" s="75"/>
      <c r="H757" s="85"/>
      <c r="I757" s="85">
        <v>430</v>
      </c>
      <c r="J757" s="85">
        <v>430</v>
      </c>
      <c r="K757" s="85"/>
      <c r="L757" s="85"/>
      <c r="M757" s="85"/>
      <c r="N757" s="85"/>
      <c r="O757" s="85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  <c r="AW757" s="2"/>
      <c r="AX757" s="2"/>
      <c r="AY757" s="2"/>
      <c r="AZ757" s="2"/>
      <c r="BA757" s="2"/>
      <c r="BB757" s="2"/>
      <c r="BC757" s="2"/>
      <c r="BD757" s="2"/>
      <c r="BE757" s="2"/>
      <c r="BF757" s="2"/>
      <c r="BG757" s="2"/>
      <c r="BH757" s="2"/>
      <c r="BI757" s="2"/>
      <c r="BJ757" s="2"/>
      <c r="BK757" s="2"/>
      <c r="BL757" s="2"/>
      <c r="BM757" s="2"/>
      <c r="BN757" s="2"/>
      <c r="BO757" s="2"/>
      <c r="BP757" s="2"/>
      <c r="BQ757" s="2"/>
      <c r="BR757" s="2"/>
      <c r="BS757" s="2"/>
      <c r="BT757" s="2"/>
      <c r="BU757" s="2"/>
      <c r="BV757" s="2"/>
      <c r="BW757" s="2"/>
      <c r="BX757" s="2"/>
      <c r="BY757" s="2"/>
      <c r="BZ757" s="2"/>
      <c r="CA757" s="2"/>
      <c r="CB757" s="2"/>
      <c r="CC757" s="2"/>
      <c r="CD757" s="2"/>
      <c r="CE757" s="2"/>
      <c r="CF757" s="2"/>
      <c r="CG757" s="2"/>
      <c r="CH757" s="2"/>
      <c r="CI757" s="2"/>
      <c r="CJ757" s="2"/>
      <c r="CK757" s="2"/>
      <c r="CL757" s="2"/>
      <c r="CM757" s="2"/>
      <c r="CN757" s="2"/>
      <c r="CO757" s="2"/>
      <c r="CP757" s="2"/>
      <c r="CQ757" s="2"/>
      <c r="CR757" s="2"/>
      <c r="CS757" s="2"/>
      <c r="CT757" s="2"/>
      <c r="CU757" s="2"/>
      <c r="CV757" s="2"/>
      <c r="CW757" s="2"/>
      <c r="CX757" s="2"/>
      <c r="CY757" s="2"/>
      <c r="CZ757" s="2"/>
      <c r="DA757" s="2"/>
      <c r="DB757" s="2"/>
      <c r="DC757" s="2"/>
      <c r="DD757" s="2"/>
      <c r="DE757" s="2"/>
      <c r="DF757" s="2"/>
      <c r="DG757" s="2"/>
      <c r="DH757" s="2"/>
      <c r="DI757" s="2"/>
      <c r="DJ757" s="2"/>
      <c r="DK757" s="2"/>
      <c r="DL757" s="2"/>
      <c r="DM757" s="2"/>
      <c r="DN757" s="2"/>
      <c r="DO757" s="2"/>
      <c r="DP757" s="2"/>
      <c r="DQ757" s="2"/>
      <c r="DR757" s="2"/>
      <c r="DS757" s="2"/>
      <c r="DT757" s="2"/>
      <c r="DU757" s="2"/>
      <c r="DV757" s="2"/>
      <c r="DW757" s="2"/>
      <c r="DX757" s="2"/>
      <c r="DY757" s="2"/>
      <c r="DZ757" s="2"/>
      <c r="EA757" s="2"/>
      <c r="EB757" s="2"/>
      <c r="EC757" s="2"/>
      <c r="ED757" s="2"/>
      <c r="EE757" s="2"/>
      <c r="EF757" s="2"/>
      <c r="EG757" s="2"/>
      <c r="EH757" s="2"/>
      <c r="EI757" s="2"/>
      <c r="EJ757" s="2"/>
      <c r="EK757" s="2"/>
      <c r="EL757" s="2"/>
      <c r="EM757" s="2"/>
      <c r="EN757" s="2"/>
      <c r="EO757" s="2"/>
      <c r="EP757" s="2"/>
      <c r="EQ757" s="2"/>
      <c r="ER757" s="2"/>
      <c r="ES757" s="2"/>
      <c r="ET757" s="2"/>
      <c r="EU757" s="2"/>
      <c r="EV757" s="2"/>
      <c r="EW757" s="2"/>
      <c r="EX757" s="2"/>
      <c r="EY757" s="2"/>
      <c r="EZ757" s="2"/>
      <c r="FA757" s="2"/>
      <c r="FB757" s="2"/>
      <c r="FC757" s="2"/>
      <c r="FD757" s="2"/>
      <c r="FE757" s="2"/>
      <c r="FF757" s="2"/>
      <c r="FG757" s="2"/>
      <c r="FH757" s="2"/>
      <c r="FI757" s="2"/>
      <c r="FJ757" s="2"/>
      <c r="FK757" s="2"/>
      <c r="FL757" s="2"/>
      <c r="FM757" s="2"/>
      <c r="FN757" s="2"/>
      <c r="FO757" s="2"/>
      <c r="FP757" s="2"/>
      <c r="FQ757" s="2"/>
      <c r="FR757" s="2"/>
      <c r="FS757" s="2"/>
      <c r="FT757" s="2"/>
      <c r="FU757" s="2"/>
      <c r="FV757" s="2"/>
      <c r="FW757" s="2"/>
      <c r="FX757" s="2"/>
      <c r="FY757" s="2"/>
      <c r="FZ757" s="2"/>
      <c r="GA757" s="2"/>
      <c r="GB757" s="2"/>
      <c r="GC757" s="2"/>
      <c r="GD757" s="2"/>
      <c r="GE757" s="2"/>
      <c r="GF757" s="2"/>
      <c r="GG757" s="2"/>
      <c r="GH757" s="2"/>
      <c r="GI757" s="2"/>
      <c r="GJ757" s="2"/>
      <c r="GK757" s="2"/>
      <c r="GL757" s="2"/>
      <c r="GM757" s="2"/>
      <c r="GN757" s="2"/>
      <c r="GO757" s="2"/>
      <c r="GP757" s="2"/>
      <c r="GQ757" s="2"/>
      <c r="GR757" s="2"/>
      <c r="GS757" s="2"/>
      <c r="GT757" s="2"/>
      <c r="GU757" s="2"/>
      <c r="GV757" s="2"/>
      <c r="GW757" s="2"/>
      <c r="GX757" s="2"/>
      <c r="GY757" s="2"/>
      <c r="GZ757" s="2"/>
      <c r="HA757" s="2"/>
      <c r="HB757" s="2"/>
      <c r="HC757" s="2"/>
      <c r="HD757" s="2"/>
      <c r="HE757" s="2"/>
      <c r="HF757" s="2"/>
      <c r="HG757" s="2"/>
      <c r="HH757" s="2"/>
      <c r="HI757" s="2"/>
      <c r="HJ757" s="2"/>
      <c r="HK757" s="2"/>
      <c r="HL757" s="2"/>
      <c r="HM757" s="2"/>
      <c r="HN757" s="2"/>
      <c r="HO757" s="2"/>
      <c r="HP757" s="2"/>
      <c r="HQ757" s="2"/>
      <c r="HR757" s="2"/>
      <c r="HS757" s="2"/>
      <c r="HT757" s="2"/>
      <c r="HU757" s="2"/>
      <c r="HV757" s="2"/>
      <c r="HW757" s="2"/>
      <c r="HX757" s="2"/>
      <c r="HY757" s="2"/>
      <c r="HZ757" s="2"/>
      <c r="IA757" s="2"/>
      <c r="IB757" s="2"/>
      <c r="IC757" s="2"/>
      <c r="ID757" s="2"/>
      <c r="IE757" s="2"/>
      <c r="IF757" s="2"/>
      <c r="IG757" s="2"/>
      <c r="IH757" s="2"/>
      <c r="II757" s="2"/>
      <c r="IJ757" s="2"/>
      <c r="IK757" s="2"/>
      <c r="IL757" s="2"/>
      <c r="IM757" s="2"/>
      <c r="IN757" s="2"/>
      <c r="IO757" s="2"/>
      <c r="IP757" s="2"/>
      <c r="IQ757" s="2"/>
      <c r="IR757" s="2"/>
      <c r="IS757" s="2"/>
      <c r="IT757" s="2"/>
      <c r="IU757" s="2"/>
      <c r="IV757" s="2"/>
    </row>
    <row r="758" spans="2:256" ht="45" customHeight="1" x14ac:dyDescent="0.5">
      <c r="B758" s="86"/>
      <c r="C758" s="146"/>
      <c r="D758" s="58"/>
      <c r="E758" s="57" t="s">
        <v>25</v>
      </c>
      <c r="F758" s="58" t="s">
        <v>886</v>
      </c>
      <c r="G758" s="75"/>
      <c r="H758" s="85"/>
      <c r="I758" s="85">
        <v>300</v>
      </c>
      <c r="J758" s="85">
        <v>0</v>
      </c>
      <c r="K758" s="85"/>
      <c r="L758" s="85"/>
      <c r="M758" s="85"/>
      <c r="N758" s="85"/>
      <c r="O758" s="85"/>
      <c r="P758" s="145"/>
      <c r="Q758" s="145"/>
      <c r="R758" s="145"/>
      <c r="S758" s="145"/>
      <c r="T758" s="145"/>
      <c r="U758" s="145"/>
      <c r="V758" s="145"/>
      <c r="W758" s="145"/>
      <c r="X758" s="145"/>
      <c r="Y758" s="145"/>
      <c r="Z758" s="145"/>
      <c r="AA758" s="145"/>
      <c r="AB758" s="145"/>
      <c r="AC758" s="145"/>
      <c r="AD758" s="145"/>
      <c r="AE758" s="145"/>
      <c r="AF758" s="145"/>
      <c r="AG758" s="145"/>
      <c r="AH758" s="145"/>
      <c r="AI758" s="145"/>
      <c r="AJ758" s="145"/>
      <c r="AK758" s="145"/>
      <c r="AL758" s="145"/>
      <c r="AM758" s="145"/>
      <c r="AN758" s="145"/>
      <c r="AO758" s="145"/>
      <c r="AP758" s="145"/>
      <c r="AQ758" s="145"/>
      <c r="AR758" s="145"/>
      <c r="AS758" s="145"/>
      <c r="AT758" s="145"/>
      <c r="AU758" s="145"/>
      <c r="AV758" s="145"/>
      <c r="AW758" s="145"/>
      <c r="AX758" s="145"/>
      <c r="AY758" s="145"/>
      <c r="AZ758" s="145"/>
      <c r="BA758" s="145"/>
      <c r="BB758" s="145"/>
      <c r="BC758" s="145"/>
      <c r="BD758" s="145"/>
      <c r="BE758" s="145"/>
      <c r="BF758" s="145"/>
      <c r="BG758" s="145"/>
      <c r="BH758" s="145"/>
      <c r="BI758" s="145"/>
      <c r="BJ758" s="145"/>
      <c r="BK758" s="145"/>
      <c r="BL758" s="145"/>
      <c r="BM758" s="145"/>
      <c r="BN758" s="145"/>
      <c r="BO758" s="145"/>
      <c r="BP758" s="145"/>
      <c r="BQ758" s="145"/>
      <c r="BR758" s="145"/>
      <c r="BS758" s="145"/>
      <c r="BT758" s="145"/>
      <c r="BU758" s="145"/>
      <c r="BV758" s="145"/>
      <c r="BW758" s="145"/>
      <c r="BX758" s="145"/>
      <c r="BY758" s="145"/>
      <c r="BZ758" s="145"/>
      <c r="CA758" s="145"/>
      <c r="CB758" s="145"/>
      <c r="CC758" s="145"/>
      <c r="CD758" s="145"/>
      <c r="CE758" s="145"/>
      <c r="CF758" s="145"/>
      <c r="CG758" s="145"/>
      <c r="CH758" s="145"/>
      <c r="CI758" s="145"/>
      <c r="CJ758" s="145"/>
      <c r="CK758" s="145"/>
      <c r="CL758" s="145"/>
      <c r="CM758" s="145"/>
      <c r="CN758" s="145"/>
      <c r="CO758" s="145"/>
      <c r="CP758" s="145"/>
      <c r="CQ758" s="145"/>
      <c r="CR758" s="145"/>
      <c r="CS758" s="145"/>
      <c r="CT758" s="145"/>
      <c r="CU758" s="145"/>
      <c r="CV758" s="145"/>
      <c r="CW758" s="145"/>
      <c r="CX758" s="145"/>
      <c r="CY758" s="145"/>
      <c r="CZ758" s="145"/>
      <c r="DA758" s="145"/>
      <c r="DB758" s="145"/>
      <c r="DC758" s="145"/>
      <c r="DD758" s="145"/>
      <c r="DE758" s="145"/>
      <c r="DF758" s="145"/>
      <c r="DG758" s="145"/>
      <c r="DH758" s="145"/>
      <c r="DI758" s="145"/>
      <c r="DJ758" s="145"/>
      <c r="DK758" s="145"/>
      <c r="DL758" s="145"/>
      <c r="DM758" s="145"/>
      <c r="DN758" s="145"/>
      <c r="DO758" s="145"/>
      <c r="DP758" s="145"/>
      <c r="DQ758" s="145"/>
      <c r="DR758" s="145"/>
      <c r="DS758" s="145"/>
      <c r="DT758" s="145"/>
      <c r="DU758" s="145"/>
      <c r="DV758" s="145"/>
      <c r="DW758" s="145"/>
      <c r="DX758" s="145"/>
      <c r="DY758" s="145"/>
      <c r="DZ758" s="145"/>
      <c r="EA758" s="145"/>
      <c r="EB758" s="145"/>
      <c r="EC758" s="145"/>
      <c r="ED758" s="145"/>
      <c r="EE758" s="145"/>
      <c r="EF758" s="145"/>
      <c r="EG758" s="145"/>
      <c r="EH758" s="145"/>
      <c r="EI758" s="145"/>
      <c r="EJ758" s="145"/>
      <c r="EK758" s="145"/>
      <c r="EL758" s="145"/>
      <c r="EM758" s="145"/>
      <c r="EN758" s="145"/>
      <c r="EO758" s="145"/>
      <c r="EP758" s="145"/>
      <c r="EQ758" s="145"/>
      <c r="ER758" s="145"/>
      <c r="ES758" s="145"/>
      <c r="ET758" s="145"/>
      <c r="EU758" s="145"/>
      <c r="EV758" s="145"/>
      <c r="EW758" s="145"/>
      <c r="EX758" s="145"/>
      <c r="EY758" s="145"/>
      <c r="EZ758" s="145"/>
      <c r="FA758" s="145"/>
      <c r="FB758" s="145"/>
      <c r="FC758" s="145"/>
      <c r="FD758" s="145"/>
      <c r="FE758" s="145"/>
      <c r="FF758" s="145"/>
      <c r="FG758" s="145"/>
      <c r="FH758" s="145"/>
      <c r="FI758" s="145"/>
      <c r="FJ758" s="145"/>
      <c r="FK758" s="145"/>
      <c r="FL758" s="145"/>
      <c r="FM758" s="145"/>
      <c r="FN758" s="145"/>
      <c r="FO758" s="145"/>
      <c r="FP758" s="145"/>
      <c r="FQ758" s="145"/>
      <c r="FR758" s="145"/>
      <c r="FS758" s="145"/>
      <c r="FT758" s="145"/>
      <c r="FU758" s="145"/>
      <c r="FV758" s="145"/>
      <c r="FW758" s="145"/>
      <c r="FX758" s="145"/>
      <c r="FY758" s="145"/>
      <c r="FZ758" s="145"/>
      <c r="GA758" s="145"/>
      <c r="GB758" s="145"/>
      <c r="GC758" s="145"/>
      <c r="GD758" s="145"/>
      <c r="GE758" s="145"/>
      <c r="GF758" s="145"/>
      <c r="GG758" s="145"/>
      <c r="GH758" s="145"/>
      <c r="GI758" s="145"/>
      <c r="GJ758" s="145"/>
      <c r="GK758" s="145"/>
      <c r="GL758" s="145"/>
      <c r="GM758" s="145"/>
      <c r="GN758" s="145"/>
      <c r="GO758" s="145"/>
      <c r="GP758" s="145"/>
      <c r="GQ758" s="145"/>
      <c r="GR758" s="145"/>
      <c r="GS758" s="145"/>
      <c r="GT758" s="145"/>
      <c r="GU758" s="145"/>
      <c r="GV758" s="145"/>
      <c r="GW758" s="145"/>
      <c r="GX758" s="145"/>
      <c r="GY758" s="145"/>
      <c r="GZ758" s="145"/>
      <c r="HA758" s="145"/>
      <c r="HB758" s="145"/>
      <c r="HC758" s="145"/>
      <c r="HD758" s="145"/>
      <c r="HE758" s="145"/>
      <c r="HF758" s="145"/>
      <c r="HG758" s="145"/>
      <c r="HH758" s="145"/>
      <c r="HI758" s="145"/>
      <c r="HJ758" s="145"/>
      <c r="HK758" s="145"/>
      <c r="HL758" s="145"/>
      <c r="HM758" s="145"/>
      <c r="HN758" s="145"/>
      <c r="HO758" s="145"/>
      <c r="HP758" s="145"/>
      <c r="HQ758" s="145"/>
      <c r="HR758" s="145"/>
      <c r="HS758" s="145"/>
      <c r="HT758" s="145"/>
      <c r="HU758" s="145"/>
      <c r="HV758" s="145"/>
      <c r="HW758" s="145"/>
      <c r="HX758" s="145"/>
      <c r="HY758" s="145"/>
      <c r="HZ758" s="145"/>
      <c r="IA758" s="145"/>
      <c r="IB758" s="145"/>
      <c r="IC758" s="145"/>
      <c r="ID758" s="145"/>
      <c r="IE758" s="145"/>
      <c r="IF758" s="145"/>
      <c r="IG758" s="145"/>
      <c r="IH758" s="145"/>
      <c r="II758" s="145"/>
      <c r="IJ758" s="145"/>
      <c r="IK758" s="145"/>
      <c r="IL758" s="145"/>
      <c r="IM758" s="145"/>
      <c r="IN758" s="145"/>
      <c r="IO758" s="145"/>
      <c r="IP758" s="145"/>
      <c r="IQ758" s="145"/>
      <c r="IR758" s="145"/>
      <c r="IS758" s="145"/>
      <c r="IT758" s="145"/>
      <c r="IU758" s="145"/>
      <c r="IV758" s="145"/>
    </row>
    <row r="759" spans="2:256" ht="45" customHeight="1" x14ac:dyDescent="0.5">
      <c r="B759" s="86"/>
      <c r="C759" s="146"/>
      <c r="D759" s="58"/>
      <c r="E759" s="57" t="s">
        <v>27</v>
      </c>
      <c r="F759" s="146" t="s">
        <v>887</v>
      </c>
      <c r="G759" s="75"/>
      <c r="H759" s="85"/>
      <c r="I759" s="85">
        <v>30</v>
      </c>
      <c r="J759" s="85">
        <v>30</v>
      </c>
      <c r="K759" s="85"/>
      <c r="L759" s="85"/>
      <c r="M759" s="85"/>
      <c r="N759" s="85"/>
      <c r="O759" s="85"/>
      <c r="P759" s="145"/>
      <c r="Q759" s="145"/>
      <c r="R759" s="145"/>
      <c r="S759" s="145"/>
      <c r="T759" s="145"/>
      <c r="U759" s="145"/>
      <c r="V759" s="145"/>
      <c r="W759" s="145"/>
      <c r="X759" s="145"/>
      <c r="Y759" s="145"/>
      <c r="Z759" s="145"/>
      <c r="AA759" s="145"/>
      <c r="AB759" s="145"/>
      <c r="AC759" s="145"/>
      <c r="AD759" s="145"/>
      <c r="AE759" s="145"/>
      <c r="AF759" s="145"/>
      <c r="AG759" s="145"/>
      <c r="AH759" s="145"/>
      <c r="AI759" s="145"/>
      <c r="AJ759" s="145"/>
      <c r="AK759" s="145"/>
      <c r="AL759" s="145"/>
      <c r="AM759" s="145"/>
      <c r="AN759" s="145"/>
      <c r="AO759" s="145"/>
      <c r="AP759" s="145"/>
      <c r="AQ759" s="145"/>
      <c r="AR759" s="145"/>
      <c r="AS759" s="145"/>
      <c r="AT759" s="145"/>
      <c r="AU759" s="145"/>
      <c r="AV759" s="145"/>
      <c r="AW759" s="145"/>
      <c r="AX759" s="145"/>
      <c r="AY759" s="145"/>
      <c r="AZ759" s="145"/>
      <c r="BA759" s="145"/>
      <c r="BB759" s="145"/>
      <c r="BC759" s="145"/>
      <c r="BD759" s="145"/>
      <c r="BE759" s="145"/>
      <c r="BF759" s="145"/>
      <c r="BG759" s="145"/>
      <c r="BH759" s="145"/>
      <c r="BI759" s="145"/>
      <c r="BJ759" s="145"/>
      <c r="BK759" s="145"/>
      <c r="BL759" s="145"/>
      <c r="BM759" s="145"/>
      <c r="BN759" s="145"/>
      <c r="BO759" s="145"/>
      <c r="BP759" s="145"/>
      <c r="BQ759" s="145"/>
      <c r="BR759" s="145"/>
      <c r="BS759" s="145"/>
      <c r="BT759" s="145"/>
      <c r="BU759" s="145"/>
      <c r="BV759" s="145"/>
      <c r="BW759" s="145"/>
      <c r="BX759" s="145"/>
      <c r="BY759" s="145"/>
      <c r="BZ759" s="145"/>
      <c r="CA759" s="145"/>
      <c r="CB759" s="145"/>
      <c r="CC759" s="145"/>
      <c r="CD759" s="145"/>
      <c r="CE759" s="145"/>
      <c r="CF759" s="145"/>
      <c r="CG759" s="145"/>
      <c r="CH759" s="145"/>
      <c r="CI759" s="145"/>
      <c r="CJ759" s="145"/>
      <c r="CK759" s="145"/>
      <c r="CL759" s="145"/>
      <c r="CM759" s="145"/>
      <c r="CN759" s="145"/>
      <c r="CO759" s="145"/>
      <c r="CP759" s="145"/>
      <c r="CQ759" s="145"/>
      <c r="CR759" s="145"/>
      <c r="CS759" s="145"/>
      <c r="CT759" s="145"/>
      <c r="CU759" s="145"/>
      <c r="CV759" s="145"/>
      <c r="CW759" s="145"/>
      <c r="CX759" s="145"/>
      <c r="CY759" s="145"/>
      <c r="CZ759" s="145"/>
      <c r="DA759" s="145"/>
      <c r="DB759" s="145"/>
      <c r="DC759" s="145"/>
      <c r="DD759" s="145"/>
      <c r="DE759" s="145"/>
      <c r="DF759" s="145"/>
      <c r="DG759" s="145"/>
      <c r="DH759" s="145"/>
      <c r="DI759" s="145"/>
      <c r="DJ759" s="145"/>
      <c r="DK759" s="145"/>
      <c r="DL759" s="145"/>
      <c r="DM759" s="145"/>
      <c r="DN759" s="145"/>
      <c r="DO759" s="145"/>
      <c r="DP759" s="145"/>
      <c r="DQ759" s="145"/>
      <c r="DR759" s="145"/>
      <c r="DS759" s="145"/>
      <c r="DT759" s="145"/>
      <c r="DU759" s="145"/>
      <c r="DV759" s="145"/>
      <c r="DW759" s="145"/>
      <c r="DX759" s="145"/>
      <c r="DY759" s="145"/>
      <c r="DZ759" s="145"/>
      <c r="EA759" s="145"/>
      <c r="EB759" s="145"/>
      <c r="EC759" s="145"/>
      <c r="ED759" s="145"/>
      <c r="EE759" s="145"/>
      <c r="EF759" s="145"/>
      <c r="EG759" s="145"/>
      <c r="EH759" s="145"/>
      <c r="EI759" s="145"/>
      <c r="EJ759" s="145"/>
      <c r="EK759" s="145"/>
      <c r="EL759" s="145"/>
      <c r="EM759" s="145"/>
      <c r="EN759" s="145"/>
      <c r="EO759" s="145"/>
      <c r="EP759" s="145"/>
      <c r="EQ759" s="145"/>
      <c r="ER759" s="145"/>
      <c r="ES759" s="145"/>
      <c r="ET759" s="145"/>
      <c r="EU759" s="145"/>
      <c r="EV759" s="145"/>
      <c r="EW759" s="145"/>
      <c r="EX759" s="145"/>
      <c r="EY759" s="145"/>
      <c r="EZ759" s="145"/>
      <c r="FA759" s="145"/>
      <c r="FB759" s="145"/>
      <c r="FC759" s="145"/>
      <c r="FD759" s="145"/>
      <c r="FE759" s="145"/>
      <c r="FF759" s="145"/>
      <c r="FG759" s="145"/>
      <c r="FH759" s="145"/>
      <c r="FI759" s="145"/>
      <c r="FJ759" s="145"/>
      <c r="FK759" s="145"/>
      <c r="FL759" s="145"/>
      <c r="FM759" s="145"/>
      <c r="FN759" s="145"/>
      <c r="FO759" s="145"/>
      <c r="FP759" s="145"/>
      <c r="FQ759" s="145"/>
      <c r="FR759" s="145"/>
      <c r="FS759" s="145"/>
      <c r="FT759" s="145"/>
      <c r="FU759" s="145"/>
      <c r="FV759" s="145"/>
      <c r="FW759" s="145"/>
      <c r="FX759" s="145"/>
      <c r="FY759" s="145"/>
      <c r="FZ759" s="145"/>
      <c r="GA759" s="145"/>
      <c r="GB759" s="145"/>
      <c r="GC759" s="145"/>
      <c r="GD759" s="145"/>
      <c r="GE759" s="145"/>
      <c r="GF759" s="145"/>
      <c r="GG759" s="145"/>
      <c r="GH759" s="145"/>
      <c r="GI759" s="145"/>
      <c r="GJ759" s="145"/>
      <c r="GK759" s="145"/>
      <c r="GL759" s="145"/>
      <c r="GM759" s="145"/>
      <c r="GN759" s="145"/>
      <c r="GO759" s="145"/>
      <c r="GP759" s="145"/>
      <c r="GQ759" s="145"/>
      <c r="GR759" s="145"/>
      <c r="GS759" s="145"/>
      <c r="GT759" s="145"/>
      <c r="GU759" s="145"/>
      <c r="GV759" s="145"/>
      <c r="GW759" s="145"/>
      <c r="GX759" s="145"/>
      <c r="GY759" s="145"/>
      <c r="GZ759" s="145"/>
      <c r="HA759" s="145"/>
      <c r="HB759" s="145"/>
      <c r="HC759" s="145"/>
      <c r="HD759" s="145"/>
      <c r="HE759" s="145"/>
      <c r="HF759" s="145"/>
      <c r="HG759" s="145"/>
      <c r="HH759" s="145"/>
      <c r="HI759" s="145"/>
      <c r="HJ759" s="145"/>
      <c r="HK759" s="145"/>
      <c r="HL759" s="145"/>
      <c r="HM759" s="145"/>
      <c r="HN759" s="145"/>
      <c r="HO759" s="145"/>
      <c r="HP759" s="145"/>
      <c r="HQ759" s="145"/>
      <c r="HR759" s="145"/>
      <c r="HS759" s="145"/>
      <c r="HT759" s="145"/>
      <c r="HU759" s="145"/>
      <c r="HV759" s="145"/>
      <c r="HW759" s="145"/>
      <c r="HX759" s="145"/>
      <c r="HY759" s="145"/>
      <c r="HZ759" s="145"/>
      <c r="IA759" s="145"/>
      <c r="IB759" s="145"/>
      <c r="IC759" s="145"/>
      <c r="ID759" s="145"/>
      <c r="IE759" s="145"/>
      <c r="IF759" s="145"/>
      <c r="IG759" s="145"/>
      <c r="IH759" s="145"/>
      <c r="II759" s="145"/>
      <c r="IJ759" s="145"/>
      <c r="IK759" s="145"/>
      <c r="IL759" s="145"/>
      <c r="IM759" s="145"/>
      <c r="IN759" s="145"/>
      <c r="IO759" s="145"/>
      <c r="IP759" s="145"/>
      <c r="IQ759" s="145"/>
      <c r="IR759" s="145"/>
      <c r="IS759" s="145"/>
      <c r="IT759" s="145"/>
      <c r="IU759" s="145"/>
      <c r="IV759" s="145"/>
    </row>
    <row r="760" spans="2:256" ht="45" customHeight="1" x14ac:dyDescent="0.5">
      <c r="B760" s="86"/>
      <c r="C760" s="146"/>
      <c r="D760" s="58"/>
      <c r="E760" s="57" t="s">
        <v>133</v>
      </c>
      <c r="F760" s="56" t="s">
        <v>888</v>
      </c>
      <c r="G760" s="169"/>
      <c r="H760" s="85"/>
      <c r="I760" s="85">
        <v>200</v>
      </c>
      <c r="J760" s="85">
        <v>200</v>
      </c>
      <c r="K760" s="85"/>
      <c r="L760" s="85"/>
      <c r="M760" s="85"/>
      <c r="N760" s="85"/>
      <c r="O760" s="85"/>
      <c r="P760" s="145"/>
      <c r="Q760" s="145"/>
      <c r="R760" s="145"/>
      <c r="S760" s="145"/>
      <c r="T760" s="145"/>
      <c r="U760" s="145"/>
      <c r="V760" s="145"/>
      <c r="W760" s="145"/>
      <c r="X760" s="145"/>
      <c r="Y760" s="145"/>
      <c r="Z760" s="145"/>
      <c r="AA760" s="145"/>
      <c r="AB760" s="145"/>
      <c r="AC760" s="145"/>
      <c r="AD760" s="145"/>
      <c r="AE760" s="145"/>
      <c r="AF760" s="145"/>
      <c r="AG760" s="145"/>
      <c r="AH760" s="145"/>
      <c r="AI760" s="145"/>
      <c r="AJ760" s="145"/>
      <c r="AK760" s="145"/>
      <c r="AL760" s="145"/>
      <c r="AM760" s="145"/>
      <c r="AN760" s="145"/>
      <c r="AO760" s="145"/>
      <c r="AP760" s="145"/>
      <c r="AQ760" s="145"/>
      <c r="AR760" s="145"/>
      <c r="AS760" s="145"/>
      <c r="AT760" s="145"/>
      <c r="AU760" s="145"/>
      <c r="AV760" s="145"/>
      <c r="AW760" s="145"/>
      <c r="AX760" s="145"/>
      <c r="AY760" s="145"/>
      <c r="AZ760" s="145"/>
      <c r="BA760" s="145"/>
      <c r="BB760" s="145"/>
      <c r="BC760" s="145"/>
      <c r="BD760" s="145"/>
      <c r="BE760" s="145"/>
      <c r="BF760" s="145"/>
      <c r="BG760" s="145"/>
      <c r="BH760" s="145"/>
      <c r="BI760" s="145"/>
      <c r="BJ760" s="145"/>
      <c r="BK760" s="145"/>
      <c r="BL760" s="145"/>
      <c r="BM760" s="145"/>
      <c r="BN760" s="145"/>
      <c r="BO760" s="145"/>
      <c r="BP760" s="145"/>
      <c r="BQ760" s="145"/>
      <c r="BR760" s="145"/>
      <c r="BS760" s="145"/>
      <c r="BT760" s="145"/>
      <c r="BU760" s="145"/>
      <c r="BV760" s="145"/>
      <c r="BW760" s="145"/>
      <c r="BX760" s="145"/>
      <c r="BY760" s="145"/>
      <c r="BZ760" s="145"/>
      <c r="CA760" s="145"/>
      <c r="CB760" s="145"/>
      <c r="CC760" s="145"/>
      <c r="CD760" s="145"/>
      <c r="CE760" s="145"/>
      <c r="CF760" s="145"/>
      <c r="CG760" s="145"/>
      <c r="CH760" s="145"/>
      <c r="CI760" s="145"/>
      <c r="CJ760" s="145"/>
      <c r="CK760" s="145"/>
      <c r="CL760" s="145"/>
      <c r="CM760" s="145"/>
      <c r="CN760" s="145"/>
      <c r="CO760" s="145"/>
      <c r="CP760" s="145"/>
      <c r="CQ760" s="145"/>
      <c r="CR760" s="145"/>
      <c r="CS760" s="145"/>
      <c r="CT760" s="145"/>
      <c r="CU760" s="145"/>
      <c r="CV760" s="145"/>
      <c r="CW760" s="145"/>
      <c r="CX760" s="145"/>
      <c r="CY760" s="145"/>
      <c r="CZ760" s="145"/>
      <c r="DA760" s="145"/>
      <c r="DB760" s="145"/>
      <c r="DC760" s="145"/>
      <c r="DD760" s="145"/>
      <c r="DE760" s="145"/>
      <c r="DF760" s="145"/>
      <c r="DG760" s="145"/>
      <c r="DH760" s="145"/>
      <c r="DI760" s="145"/>
      <c r="DJ760" s="145"/>
      <c r="DK760" s="145"/>
      <c r="DL760" s="145"/>
      <c r="DM760" s="145"/>
      <c r="DN760" s="145"/>
      <c r="DO760" s="145"/>
      <c r="DP760" s="145"/>
      <c r="DQ760" s="145"/>
      <c r="DR760" s="145"/>
      <c r="DS760" s="145"/>
      <c r="DT760" s="145"/>
      <c r="DU760" s="145"/>
      <c r="DV760" s="145"/>
      <c r="DW760" s="145"/>
      <c r="DX760" s="145"/>
      <c r="DY760" s="145"/>
      <c r="DZ760" s="145"/>
      <c r="EA760" s="145"/>
      <c r="EB760" s="145"/>
      <c r="EC760" s="145"/>
      <c r="ED760" s="145"/>
      <c r="EE760" s="145"/>
      <c r="EF760" s="145"/>
      <c r="EG760" s="145"/>
      <c r="EH760" s="145"/>
      <c r="EI760" s="145"/>
      <c r="EJ760" s="145"/>
      <c r="EK760" s="145"/>
      <c r="EL760" s="145"/>
      <c r="EM760" s="145"/>
      <c r="EN760" s="145"/>
      <c r="EO760" s="145"/>
      <c r="EP760" s="145"/>
      <c r="EQ760" s="145"/>
      <c r="ER760" s="145"/>
      <c r="ES760" s="145"/>
      <c r="ET760" s="145"/>
      <c r="EU760" s="145"/>
      <c r="EV760" s="145"/>
      <c r="EW760" s="145"/>
      <c r="EX760" s="145"/>
      <c r="EY760" s="145"/>
      <c r="EZ760" s="145"/>
      <c r="FA760" s="145"/>
      <c r="FB760" s="145"/>
      <c r="FC760" s="145"/>
      <c r="FD760" s="145"/>
      <c r="FE760" s="145"/>
      <c r="FF760" s="145"/>
      <c r="FG760" s="145"/>
      <c r="FH760" s="145"/>
      <c r="FI760" s="145"/>
      <c r="FJ760" s="145"/>
      <c r="FK760" s="145"/>
      <c r="FL760" s="145"/>
      <c r="FM760" s="145"/>
      <c r="FN760" s="145"/>
      <c r="FO760" s="145"/>
      <c r="FP760" s="145"/>
      <c r="FQ760" s="145"/>
      <c r="FR760" s="145"/>
      <c r="FS760" s="145"/>
      <c r="FT760" s="145"/>
      <c r="FU760" s="145"/>
      <c r="FV760" s="145"/>
      <c r="FW760" s="145"/>
      <c r="FX760" s="145"/>
      <c r="FY760" s="145"/>
      <c r="FZ760" s="145"/>
      <c r="GA760" s="145"/>
      <c r="GB760" s="145"/>
      <c r="GC760" s="145"/>
      <c r="GD760" s="145"/>
      <c r="GE760" s="145"/>
      <c r="GF760" s="145"/>
      <c r="GG760" s="145"/>
      <c r="GH760" s="145"/>
      <c r="GI760" s="145"/>
      <c r="GJ760" s="145"/>
      <c r="GK760" s="145"/>
      <c r="GL760" s="145"/>
      <c r="GM760" s="145"/>
      <c r="GN760" s="145"/>
      <c r="GO760" s="145"/>
      <c r="GP760" s="145"/>
      <c r="GQ760" s="145"/>
      <c r="GR760" s="145"/>
      <c r="GS760" s="145"/>
      <c r="GT760" s="145"/>
      <c r="GU760" s="145"/>
      <c r="GV760" s="145"/>
      <c r="GW760" s="145"/>
      <c r="GX760" s="145"/>
      <c r="GY760" s="145"/>
      <c r="GZ760" s="145"/>
      <c r="HA760" s="145"/>
      <c r="HB760" s="145"/>
      <c r="HC760" s="145"/>
      <c r="HD760" s="145"/>
      <c r="HE760" s="145"/>
      <c r="HF760" s="145"/>
      <c r="HG760" s="145"/>
      <c r="HH760" s="145"/>
      <c r="HI760" s="145"/>
      <c r="HJ760" s="145"/>
      <c r="HK760" s="145"/>
      <c r="HL760" s="145"/>
      <c r="HM760" s="145"/>
      <c r="HN760" s="145"/>
      <c r="HO760" s="145"/>
      <c r="HP760" s="145"/>
      <c r="HQ760" s="145"/>
      <c r="HR760" s="145"/>
      <c r="HS760" s="145"/>
      <c r="HT760" s="145"/>
      <c r="HU760" s="145"/>
      <c r="HV760" s="145"/>
      <c r="HW760" s="145"/>
      <c r="HX760" s="145"/>
      <c r="HY760" s="145"/>
      <c r="HZ760" s="145"/>
      <c r="IA760" s="145"/>
      <c r="IB760" s="145"/>
      <c r="IC760" s="145"/>
      <c r="ID760" s="145"/>
      <c r="IE760" s="145"/>
      <c r="IF760" s="145"/>
      <c r="IG760" s="145"/>
      <c r="IH760" s="145"/>
      <c r="II760" s="145"/>
      <c r="IJ760" s="145"/>
      <c r="IK760" s="145"/>
      <c r="IL760" s="145"/>
      <c r="IM760" s="145"/>
      <c r="IN760" s="145"/>
      <c r="IO760" s="145"/>
      <c r="IP760" s="145"/>
      <c r="IQ760" s="145"/>
      <c r="IR760" s="145"/>
      <c r="IS760" s="145"/>
      <c r="IT760" s="145"/>
      <c r="IU760" s="145"/>
      <c r="IV760" s="145"/>
    </row>
    <row r="761" spans="2:256" ht="45" customHeight="1" x14ac:dyDescent="0.5">
      <c r="B761" s="86"/>
      <c r="C761" s="146"/>
      <c r="D761" s="58"/>
      <c r="E761" s="57" t="s">
        <v>169</v>
      </c>
      <c r="F761" s="56" t="s">
        <v>889</v>
      </c>
      <c r="G761" s="169"/>
      <c r="H761" s="85"/>
      <c r="I761" s="85">
        <v>50</v>
      </c>
      <c r="J761" s="85">
        <v>50</v>
      </c>
      <c r="K761" s="85"/>
      <c r="L761" s="85"/>
      <c r="M761" s="85"/>
      <c r="N761" s="85"/>
      <c r="O761" s="85"/>
      <c r="P761" s="145"/>
      <c r="Q761" s="145"/>
      <c r="R761" s="145"/>
      <c r="S761" s="145"/>
      <c r="T761" s="145"/>
      <c r="U761" s="145"/>
      <c r="V761" s="145"/>
      <c r="W761" s="145"/>
      <c r="X761" s="145"/>
      <c r="Y761" s="145"/>
      <c r="Z761" s="145"/>
      <c r="AA761" s="145"/>
      <c r="AB761" s="145"/>
      <c r="AC761" s="145"/>
      <c r="AD761" s="145"/>
      <c r="AE761" s="145"/>
      <c r="AF761" s="145"/>
      <c r="AG761" s="145"/>
      <c r="AH761" s="145"/>
      <c r="AI761" s="145"/>
      <c r="AJ761" s="145"/>
      <c r="AK761" s="145"/>
      <c r="AL761" s="145"/>
      <c r="AM761" s="145"/>
      <c r="AN761" s="145"/>
      <c r="AO761" s="145"/>
      <c r="AP761" s="145"/>
      <c r="AQ761" s="145"/>
      <c r="AR761" s="145"/>
      <c r="AS761" s="145"/>
      <c r="AT761" s="145"/>
      <c r="AU761" s="145"/>
      <c r="AV761" s="145"/>
      <c r="AW761" s="145"/>
      <c r="AX761" s="145"/>
      <c r="AY761" s="145"/>
      <c r="AZ761" s="145"/>
      <c r="BA761" s="145"/>
      <c r="BB761" s="145"/>
      <c r="BC761" s="145"/>
      <c r="BD761" s="145"/>
      <c r="BE761" s="145"/>
      <c r="BF761" s="145"/>
      <c r="BG761" s="145"/>
      <c r="BH761" s="145"/>
      <c r="BI761" s="145"/>
      <c r="BJ761" s="145"/>
      <c r="BK761" s="145"/>
      <c r="BL761" s="145"/>
      <c r="BM761" s="145"/>
      <c r="BN761" s="145"/>
      <c r="BO761" s="145"/>
      <c r="BP761" s="145"/>
      <c r="BQ761" s="145"/>
      <c r="BR761" s="145"/>
      <c r="BS761" s="145"/>
      <c r="BT761" s="145"/>
      <c r="BU761" s="145"/>
      <c r="BV761" s="145"/>
      <c r="BW761" s="145"/>
      <c r="BX761" s="145"/>
      <c r="BY761" s="145"/>
      <c r="BZ761" s="145"/>
      <c r="CA761" s="145"/>
      <c r="CB761" s="145"/>
      <c r="CC761" s="145"/>
      <c r="CD761" s="145"/>
      <c r="CE761" s="145"/>
      <c r="CF761" s="145"/>
      <c r="CG761" s="145"/>
      <c r="CH761" s="145"/>
      <c r="CI761" s="145"/>
      <c r="CJ761" s="145"/>
      <c r="CK761" s="145"/>
      <c r="CL761" s="145"/>
      <c r="CM761" s="145"/>
      <c r="CN761" s="145"/>
      <c r="CO761" s="145"/>
      <c r="CP761" s="145"/>
      <c r="CQ761" s="145"/>
      <c r="CR761" s="145"/>
      <c r="CS761" s="145"/>
      <c r="CT761" s="145"/>
      <c r="CU761" s="145"/>
      <c r="CV761" s="145"/>
      <c r="CW761" s="145"/>
      <c r="CX761" s="145"/>
      <c r="CY761" s="145"/>
      <c r="CZ761" s="145"/>
      <c r="DA761" s="145"/>
      <c r="DB761" s="145"/>
      <c r="DC761" s="145"/>
      <c r="DD761" s="145"/>
      <c r="DE761" s="145"/>
      <c r="DF761" s="145"/>
      <c r="DG761" s="145"/>
      <c r="DH761" s="145"/>
      <c r="DI761" s="145"/>
      <c r="DJ761" s="145"/>
      <c r="DK761" s="145"/>
      <c r="DL761" s="145"/>
      <c r="DM761" s="145"/>
      <c r="DN761" s="145"/>
      <c r="DO761" s="145"/>
      <c r="DP761" s="145"/>
      <c r="DQ761" s="145"/>
      <c r="DR761" s="145"/>
      <c r="DS761" s="145"/>
      <c r="DT761" s="145"/>
      <c r="DU761" s="145"/>
      <c r="DV761" s="145"/>
      <c r="DW761" s="145"/>
      <c r="DX761" s="145"/>
      <c r="DY761" s="145"/>
      <c r="DZ761" s="145"/>
      <c r="EA761" s="145"/>
      <c r="EB761" s="145"/>
      <c r="EC761" s="145"/>
      <c r="ED761" s="145"/>
      <c r="EE761" s="145"/>
      <c r="EF761" s="145"/>
      <c r="EG761" s="145"/>
      <c r="EH761" s="145"/>
      <c r="EI761" s="145"/>
      <c r="EJ761" s="145"/>
      <c r="EK761" s="145"/>
      <c r="EL761" s="145"/>
      <c r="EM761" s="145"/>
      <c r="EN761" s="145"/>
      <c r="EO761" s="145"/>
      <c r="EP761" s="145"/>
      <c r="EQ761" s="145"/>
      <c r="ER761" s="145"/>
      <c r="ES761" s="145"/>
      <c r="ET761" s="145"/>
      <c r="EU761" s="145"/>
      <c r="EV761" s="145"/>
      <c r="EW761" s="145"/>
      <c r="EX761" s="145"/>
      <c r="EY761" s="145"/>
      <c r="EZ761" s="145"/>
      <c r="FA761" s="145"/>
      <c r="FB761" s="145"/>
      <c r="FC761" s="145"/>
      <c r="FD761" s="145"/>
      <c r="FE761" s="145"/>
      <c r="FF761" s="145"/>
      <c r="FG761" s="145"/>
      <c r="FH761" s="145"/>
      <c r="FI761" s="145"/>
      <c r="FJ761" s="145"/>
      <c r="FK761" s="145"/>
      <c r="FL761" s="145"/>
      <c r="FM761" s="145"/>
      <c r="FN761" s="145"/>
      <c r="FO761" s="145"/>
      <c r="FP761" s="145"/>
      <c r="FQ761" s="145"/>
      <c r="FR761" s="145"/>
      <c r="FS761" s="145"/>
      <c r="FT761" s="145"/>
      <c r="FU761" s="145"/>
      <c r="FV761" s="145"/>
      <c r="FW761" s="145"/>
      <c r="FX761" s="145"/>
      <c r="FY761" s="145"/>
      <c r="FZ761" s="145"/>
      <c r="GA761" s="145"/>
      <c r="GB761" s="145"/>
      <c r="GC761" s="145"/>
      <c r="GD761" s="145"/>
      <c r="GE761" s="145"/>
      <c r="GF761" s="145"/>
      <c r="GG761" s="145"/>
      <c r="GH761" s="145"/>
      <c r="GI761" s="145"/>
      <c r="GJ761" s="145"/>
      <c r="GK761" s="145"/>
      <c r="GL761" s="145"/>
      <c r="GM761" s="145"/>
      <c r="GN761" s="145"/>
      <c r="GO761" s="145"/>
      <c r="GP761" s="145"/>
      <c r="GQ761" s="145"/>
      <c r="GR761" s="145"/>
      <c r="GS761" s="145"/>
      <c r="GT761" s="145"/>
      <c r="GU761" s="145"/>
      <c r="GV761" s="145"/>
      <c r="GW761" s="145"/>
      <c r="GX761" s="145"/>
      <c r="GY761" s="145"/>
      <c r="GZ761" s="145"/>
      <c r="HA761" s="145"/>
      <c r="HB761" s="145"/>
      <c r="HC761" s="145"/>
      <c r="HD761" s="145"/>
      <c r="HE761" s="145"/>
      <c r="HF761" s="145"/>
      <c r="HG761" s="145"/>
      <c r="HH761" s="145"/>
      <c r="HI761" s="145"/>
      <c r="HJ761" s="145"/>
      <c r="HK761" s="145"/>
      <c r="HL761" s="145"/>
      <c r="HM761" s="145"/>
      <c r="HN761" s="145"/>
      <c r="HO761" s="145"/>
      <c r="HP761" s="145"/>
      <c r="HQ761" s="145"/>
      <c r="HR761" s="145"/>
      <c r="HS761" s="145"/>
      <c r="HT761" s="145"/>
      <c r="HU761" s="145"/>
      <c r="HV761" s="145"/>
      <c r="HW761" s="145"/>
      <c r="HX761" s="145"/>
      <c r="HY761" s="145"/>
      <c r="HZ761" s="145"/>
      <c r="IA761" s="145"/>
      <c r="IB761" s="145"/>
      <c r="IC761" s="145"/>
      <c r="ID761" s="145"/>
      <c r="IE761" s="145"/>
      <c r="IF761" s="145"/>
      <c r="IG761" s="145"/>
      <c r="IH761" s="145"/>
      <c r="II761" s="145"/>
      <c r="IJ761" s="145"/>
      <c r="IK761" s="145"/>
      <c r="IL761" s="145"/>
      <c r="IM761" s="145"/>
      <c r="IN761" s="145"/>
      <c r="IO761" s="145"/>
      <c r="IP761" s="145"/>
      <c r="IQ761" s="145"/>
      <c r="IR761" s="145"/>
      <c r="IS761" s="145"/>
      <c r="IT761" s="145"/>
      <c r="IU761" s="145"/>
      <c r="IV761" s="145"/>
    </row>
    <row r="762" spans="2:256" ht="45" customHeight="1" thickBot="1" x14ac:dyDescent="0.55000000000000004">
      <c r="B762" s="86"/>
      <c r="C762" s="55"/>
      <c r="D762" s="58"/>
      <c r="E762" s="57" t="s">
        <v>172</v>
      </c>
      <c r="F762" s="146" t="s">
        <v>890</v>
      </c>
      <c r="G762" s="75"/>
      <c r="H762" s="85"/>
      <c r="I762" s="85">
        <v>600</v>
      </c>
      <c r="J762" s="85">
        <v>600</v>
      </c>
      <c r="K762" s="85"/>
      <c r="L762" s="85"/>
      <c r="M762" s="85"/>
      <c r="N762" s="85"/>
      <c r="O762" s="85"/>
      <c r="P762" s="145"/>
      <c r="Q762" s="145"/>
      <c r="R762" s="145"/>
      <c r="S762" s="145"/>
      <c r="T762" s="145"/>
      <c r="U762" s="145"/>
      <c r="V762" s="145"/>
      <c r="W762" s="145"/>
      <c r="X762" s="145"/>
      <c r="Y762" s="145"/>
      <c r="Z762" s="145"/>
      <c r="AA762" s="145"/>
      <c r="AB762" s="145"/>
      <c r="AC762" s="145"/>
      <c r="AD762" s="145"/>
      <c r="AE762" s="145"/>
      <c r="AF762" s="145"/>
      <c r="AG762" s="145"/>
      <c r="AH762" s="145"/>
      <c r="AI762" s="145"/>
      <c r="AJ762" s="145"/>
      <c r="AK762" s="145"/>
      <c r="AL762" s="145"/>
      <c r="AM762" s="145"/>
      <c r="AN762" s="145"/>
      <c r="AO762" s="145"/>
      <c r="AP762" s="145"/>
      <c r="AQ762" s="145"/>
      <c r="AR762" s="145"/>
      <c r="AS762" s="145"/>
      <c r="AT762" s="145"/>
      <c r="AU762" s="145"/>
      <c r="AV762" s="289"/>
      <c r="AW762" s="289"/>
      <c r="AX762" s="289"/>
      <c r="AY762" s="289"/>
      <c r="AZ762" s="289"/>
      <c r="BA762" s="289"/>
      <c r="BB762" s="289"/>
      <c r="BC762" s="289"/>
      <c r="BD762" s="289"/>
      <c r="BE762" s="289"/>
      <c r="BF762" s="289"/>
      <c r="BG762" s="289"/>
      <c r="BH762" s="289"/>
      <c r="BI762" s="289"/>
      <c r="BJ762" s="289"/>
      <c r="BK762" s="289"/>
      <c r="BL762" s="289"/>
      <c r="BM762" s="289"/>
      <c r="BN762" s="289"/>
      <c r="BO762" s="289"/>
      <c r="BP762" s="289"/>
      <c r="BQ762" s="289"/>
      <c r="BR762" s="289"/>
      <c r="BS762" s="289"/>
      <c r="BT762" s="289"/>
      <c r="BU762" s="289"/>
      <c r="BV762" s="289"/>
      <c r="BW762" s="289"/>
      <c r="BX762" s="289"/>
      <c r="BY762" s="289"/>
      <c r="BZ762" s="289"/>
      <c r="CA762" s="289"/>
      <c r="CB762" s="289"/>
      <c r="CC762" s="289"/>
      <c r="CD762" s="289"/>
      <c r="CE762" s="289"/>
      <c r="CF762" s="289"/>
      <c r="CG762" s="289"/>
      <c r="CH762" s="289"/>
      <c r="CI762" s="289"/>
      <c r="CJ762" s="289"/>
      <c r="CK762" s="289"/>
      <c r="CL762" s="289"/>
      <c r="CM762" s="289"/>
      <c r="CN762" s="289"/>
      <c r="CO762" s="289"/>
      <c r="CP762" s="289"/>
      <c r="CQ762" s="289"/>
      <c r="CR762" s="289"/>
      <c r="CS762" s="289"/>
      <c r="CT762" s="289"/>
      <c r="CU762" s="289"/>
      <c r="CV762" s="289"/>
      <c r="CW762" s="289"/>
      <c r="CX762" s="289"/>
      <c r="CY762" s="289"/>
      <c r="CZ762" s="289"/>
      <c r="DA762" s="289"/>
      <c r="DB762" s="289"/>
      <c r="DC762" s="289"/>
      <c r="DD762" s="289"/>
      <c r="DE762" s="289"/>
      <c r="DF762" s="289"/>
      <c r="DG762" s="289"/>
      <c r="DH762" s="289"/>
      <c r="DI762" s="289"/>
      <c r="DJ762" s="289"/>
      <c r="DK762" s="289"/>
      <c r="DL762" s="289"/>
      <c r="DM762" s="289"/>
      <c r="DN762" s="289"/>
      <c r="DO762" s="289"/>
      <c r="DP762" s="289"/>
      <c r="DQ762" s="289"/>
      <c r="DR762" s="289"/>
      <c r="DS762" s="289"/>
      <c r="DT762" s="289"/>
      <c r="DU762" s="289"/>
      <c r="DV762" s="289"/>
      <c r="DW762" s="289"/>
      <c r="DX762" s="289"/>
      <c r="DY762" s="289"/>
      <c r="DZ762" s="289"/>
      <c r="EA762" s="289"/>
      <c r="EB762" s="289"/>
      <c r="EC762" s="289"/>
      <c r="ED762" s="289"/>
      <c r="EE762" s="289"/>
      <c r="EF762" s="289"/>
      <c r="EG762" s="289"/>
      <c r="EH762" s="289"/>
      <c r="EI762" s="289"/>
      <c r="EJ762" s="289"/>
      <c r="EK762" s="289"/>
      <c r="EL762" s="289"/>
      <c r="EM762" s="289"/>
      <c r="EN762" s="289"/>
      <c r="EO762" s="289"/>
      <c r="EP762" s="289"/>
      <c r="EQ762" s="289"/>
      <c r="ER762" s="289"/>
      <c r="ES762" s="289"/>
      <c r="ET762" s="289"/>
      <c r="EU762" s="289"/>
      <c r="EV762" s="289"/>
      <c r="EW762" s="289"/>
      <c r="EX762" s="289"/>
      <c r="EY762" s="289"/>
      <c r="EZ762" s="289"/>
      <c r="FA762" s="289"/>
      <c r="FB762" s="289"/>
      <c r="FC762" s="289"/>
      <c r="FD762" s="289"/>
      <c r="FE762" s="289"/>
      <c r="FF762" s="289"/>
      <c r="FG762" s="289"/>
      <c r="FH762" s="289"/>
      <c r="FI762" s="289"/>
      <c r="FJ762" s="289"/>
      <c r="FK762" s="289"/>
      <c r="FL762" s="289"/>
      <c r="FM762" s="289"/>
      <c r="FN762" s="289"/>
      <c r="FO762" s="289"/>
      <c r="FP762" s="289"/>
      <c r="FQ762" s="289"/>
      <c r="FR762" s="289"/>
      <c r="FS762" s="289"/>
      <c r="FT762" s="289"/>
      <c r="FU762" s="289"/>
      <c r="FV762" s="289"/>
      <c r="FW762" s="289"/>
      <c r="FX762" s="289"/>
      <c r="FY762" s="289"/>
      <c r="FZ762" s="289"/>
      <c r="GA762" s="289"/>
      <c r="GB762" s="289"/>
      <c r="GC762" s="289"/>
      <c r="GD762" s="289"/>
      <c r="GE762" s="289"/>
      <c r="GF762" s="289"/>
      <c r="GG762" s="289"/>
      <c r="GH762" s="289"/>
      <c r="GI762" s="289"/>
      <c r="GJ762" s="289"/>
      <c r="GK762" s="289"/>
      <c r="GL762" s="289"/>
      <c r="GM762" s="289"/>
      <c r="GN762" s="289"/>
      <c r="GO762" s="289"/>
      <c r="GP762" s="289"/>
      <c r="GQ762" s="289"/>
      <c r="GR762" s="289"/>
      <c r="GS762" s="289"/>
      <c r="GT762" s="289"/>
      <c r="GU762" s="289"/>
      <c r="GV762" s="289"/>
      <c r="GW762" s="289"/>
      <c r="GX762" s="289"/>
      <c r="GY762" s="289"/>
      <c r="GZ762" s="289"/>
      <c r="HA762" s="289"/>
      <c r="HB762" s="289"/>
      <c r="HC762" s="289"/>
      <c r="HD762" s="289"/>
      <c r="HE762" s="289"/>
      <c r="HF762" s="289"/>
      <c r="HG762" s="289"/>
      <c r="HH762" s="289"/>
      <c r="HI762" s="289"/>
      <c r="HJ762" s="289"/>
      <c r="HK762" s="289"/>
      <c r="HL762" s="289"/>
      <c r="HM762" s="289"/>
      <c r="HN762" s="289"/>
      <c r="HO762" s="289"/>
      <c r="HP762" s="289"/>
      <c r="HQ762" s="289"/>
      <c r="HR762" s="289"/>
      <c r="HS762" s="289"/>
      <c r="HT762" s="289"/>
      <c r="HU762" s="289"/>
      <c r="HV762" s="289"/>
      <c r="HW762" s="289"/>
      <c r="HX762" s="289"/>
      <c r="HY762" s="289"/>
      <c r="HZ762" s="289"/>
      <c r="IA762" s="289"/>
      <c r="IB762" s="289"/>
      <c r="IC762" s="289"/>
      <c r="ID762" s="289"/>
      <c r="IE762" s="289"/>
      <c r="IF762" s="289"/>
      <c r="IG762" s="289"/>
      <c r="IH762" s="289"/>
      <c r="II762" s="289"/>
      <c r="IJ762" s="289"/>
      <c r="IK762" s="289"/>
      <c r="IL762" s="289"/>
      <c r="IM762" s="289"/>
      <c r="IN762" s="289"/>
      <c r="IO762" s="289"/>
      <c r="IP762" s="289"/>
      <c r="IQ762" s="289"/>
      <c r="IR762" s="289"/>
      <c r="IS762" s="289"/>
      <c r="IT762" s="289"/>
      <c r="IU762" s="289"/>
      <c r="IV762" s="289"/>
    </row>
    <row r="763" spans="2:256" ht="45" customHeight="1" thickTop="1" x14ac:dyDescent="0.5">
      <c r="B763" s="86"/>
      <c r="C763" s="79"/>
      <c r="D763" s="80"/>
      <c r="E763" s="81" t="s">
        <v>334</v>
      </c>
      <c r="F763" s="82" t="s">
        <v>891</v>
      </c>
      <c r="G763" s="173"/>
      <c r="H763" s="147"/>
      <c r="I763" s="147">
        <v>0</v>
      </c>
      <c r="J763" s="147">
        <v>150</v>
      </c>
      <c r="K763" s="147"/>
      <c r="L763" s="147"/>
      <c r="M763" s="147"/>
      <c r="N763" s="147"/>
      <c r="O763" s="147"/>
      <c r="P763" s="2"/>
      <c r="Q763" s="145"/>
      <c r="R763" s="145"/>
      <c r="S763" s="145"/>
      <c r="T763" s="145"/>
      <c r="U763" s="145"/>
      <c r="V763" s="145"/>
      <c r="W763" s="145"/>
      <c r="X763" s="145"/>
      <c r="Y763" s="145"/>
      <c r="Z763" s="145"/>
      <c r="AA763" s="145"/>
      <c r="AB763" s="145"/>
      <c r="AC763" s="145"/>
      <c r="AD763" s="145"/>
      <c r="AE763" s="145"/>
      <c r="AF763" s="145"/>
      <c r="AG763" s="145"/>
      <c r="AH763" s="145"/>
      <c r="AI763" s="145"/>
      <c r="AJ763" s="145"/>
      <c r="AK763" s="145"/>
      <c r="AL763" s="145"/>
      <c r="AM763" s="145"/>
      <c r="AN763" s="145"/>
      <c r="AO763" s="145"/>
      <c r="AP763" s="145"/>
      <c r="AQ763" s="145"/>
      <c r="AR763" s="145"/>
      <c r="AS763" s="145"/>
      <c r="AT763" s="145"/>
      <c r="AU763" s="145"/>
      <c r="AV763" s="2"/>
      <c r="AW763" s="2"/>
      <c r="AX763" s="2"/>
      <c r="AY763" s="2"/>
      <c r="AZ763" s="2"/>
      <c r="BA763" s="2"/>
      <c r="BB763" s="2"/>
      <c r="BC763" s="2"/>
      <c r="BD763" s="2"/>
      <c r="BE763" s="2"/>
      <c r="BF763" s="2"/>
      <c r="BG763" s="2"/>
      <c r="BH763" s="2"/>
      <c r="BI763" s="2"/>
      <c r="BJ763" s="2"/>
      <c r="BK763" s="2"/>
      <c r="BL763" s="2"/>
      <c r="BM763" s="2"/>
      <c r="BN763" s="2"/>
      <c r="BO763" s="2"/>
      <c r="BP763" s="2"/>
      <c r="BQ763" s="2"/>
      <c r="BR763" s="2"/>
      <c r="BS763" s="2"/>
      <c r="BT763" s="2"/>
      <c r="BU763" s="2"/>
      <c r="BV763" s="2"/>
      <c r="BW763" s="2"/>
      <c r="BX763" s="2"/>
      <c r="BY763" s="2"/>
      <c r="BZ763" s="2"/>
      <c r="CA763" s="2"/>
      <c r="CB763" s="2"/>
      <c r="CC763" s="2"/>
      <c r="CD763" s="2"/>
      <c r="CE763" s="2"/>
      <c r="CF763" s="2"/>
      <c r="CG763" s="2"/>
      <c r="CH763" s="2"/>
      <c r="CI763" s="2"/>
      <c r="CJ763" s="2"/>
      <c r="CK763" s="2"/>
      <c r="CL763" s="2"/>
      <c r="CM763" s="2"/>
      <c r="CN763" s="2"/>
      <c r="CO763" s="2"/>
      <c r="CP763" s="2"/>
      <c r="CQ763" s="2"/>
      <c r="CR763" s="2"/>
      <c r="CS763" s="2"/>
      <c r="CT763" s="2"/>
      <c r="CU763" s="2"/>
      <c r="CV763" s="2"/>
      <c r="CW763" s="2"/>
      <c r="CX763" s="2"/>
      <c r="CY763" s="2"/>
      <c r="CZ763" s="2"/>
      <c r="DA763" s="2"/>
      <c r="DB763" s="2"/>
      <c r="DC763" s="2"/>
      <c r="DD763" s="2"/>
      <c r="DE763" s="2"/>
      <c r="DF763" s="2"/>
      <c r="DG763" s="2"/>
      <c r="DH763" s="2"/>
      <c r="DI763" s="2"/>
      <c r="DJ763" s="2"/>
      <c r="DK763" s="2"/>
      <c r="DL763" s="2"/>
      <c r="DM763" s="2"/>
      <c r="DN763" s="2"/>
      <c r="DO763" s="2"/>
      <c r="DP763" s="2"/>
      <c r="DQ763" s="2"/>
      <c r="DR763" s="2"/>
      <c r="DS763" s="2"/>
      <c r="DT763" s="2"/>
      <c r="DU763" s="2"/>
      <c r="DV763" s="2"/>
      <c r="DW763" s="2"/>
      <c r="DX763" s="2"/>
      <c r="DY763" s="2"/>
      <c r="DZ763" s="2"/>
      <c r="EA763" s="2"/>
      <c r="EB763" s="2"/>
      <c r="EC763" s="2"/>
      <c r="ED763" s="2"/>
      <c r="EE763" s="2"/>
      <c r="EF763" s="2"/>
      <c r="EG763" s="2"/>
      <c r="EH763" s="2"/>
      <c r="EI763" s="2"/>
      <c r="EJ763" s="2"/>
      <c r="EK763" s="2"/>
      <c r="EL763" s="2"/>
      <c r="EM763" s="2"/>
      <c r="EN763" s="2"/>
      <c r="EO763" s="2"/>
      <c r="EP763" s="2"/>
      <c r="EQ763" s="2"/>
      <c r="ER763" s="2"/>
      <c r="ES763" s="2"/>
      <c r="ET763" s="2"/>
      <c r="EU763" s="2"/>
      <c r="EV763" s="2"/>
      <c r="EW763" s="2"/>
      <c r="EX763" s="2"/>
      <c r="EY763" s="2"/>
      <c r="EZ763" s="2"/>
      <c r="FA763" s="2"/>
      <c r="FB763" s="2"/>
      <c r="FC763" s="2"/>
      <c r="FD763" s="2"/>
      <c r="FE763" s="2"/>
      <c r="FF763" s="2"/>
      <c r="FG763" s="2"/>
      <c r="FH763" s="2"/>
      <c r="FI763" s="2"/>
      <c r="FJ763" s="2"/>
      <c r="FK763" s="2"/>
      <c r="FL763" s="2"/>
      <c r="FM763" s="2"/>
      <c r="FN763" s="2"/>
      <c r="FO763" s="2"/>
      <c r="FP763" s="2"/>
      <c r="FQ763" s="2"/>
      <c r="FR763" s="2"/>
      <c r="FS763" s="2"/>
      <c r="FT763" s="2"/>
      <c r="FU763" s="2"/>
      <c r="FV763" s="2"/>
      <c r="FW763" s="2"/>
      <c r="FX763" s="2"/>
      <c r="FY763" s="2"/>
      <c r="FZ763" s="2"/>
      <c r="GA763" s="2"/>
      <c r="GB763" s="2"/>
      <c r="GC763" s="2"/>
      <c r="GD763" s="2"/>
      <c r="GE763" s="2"/>
      <c r="GF763" s="2"/>
      <c r="GG763" s="2"/>
      <c r="GH763" s="2"/>
      <c r="GI763" s="2"/>
      <c r="GJ763" s="2"/>
      <c r="GK763" s="2"/>
      <c r="GL763" s="2"/>
      <c r="GM763" s="2"/>
      <c r="GN763" s="2"/>
      <c r="GO763" s="2"/>
      <c r="GP763" s="2"/>
      <c r="GQ763" s="2"/>
      <c r="GR763" s="2"/>
      <c r="GS763" s="2"/>
      <c r="GT763" s="2"/>
      <c r="GU763" s="2"/>
      <c r="GV763" s="2"/>
      <c r="GW763" s="2"/>
      <c r="GX763" s="2"/>
      <c r="GY763" s="2"/>
      <c r="GZ763" s="2"/>
      <c r="HA763" s="2"/>
      <c r="HB763" s="2"/>
      <c r="HC763" s="2"/>
      <c r="HD763" s="2"/>
      <c r="HE763" s="2"/>
      <c r="HF763" s="2"/>
      <c r="HG763" s="2"/>
      <c r="HH763" s="2"/>
      <c r="HI763" s="2"/>
      <c r="HJ763" s="2"/>
      <c r="HK763" s="2"/>
      <c r="HL763" s="2"/>
      <c r="HM763" s="2"/>
      <c r="HN763" s="2"/>
      <c r="HO763" s="2"/>
      <c r="HP763" s="2"/>
      <c r="HQ763" s="2"/>
      <c r="HR763" s="2"/>
      <c r="HS763" s="2"/>
      <c r="HT763" s="2"/>
      <c r="HU763" s="2"/>
      <c r="HV763" s="2"/>
      <c r="HW763" s="2"/>
      <c r="HX763" s="2"/>
      <c r="HY763" s="2"/>
      <c r="HZ763" s="2"/>
      <c r="IA763" s="2"/>
      <c r="IB763" s="2"/>
      <c r="IC763" s="2"/>
      <c r="ID763" s="2"/>
      <c r="IE763" s="2"/>
      <c r="IF763" s="2"/>
      <c r="IG763" s="2"/>
      <c r="IH763" s="2"/>
      <c r="II763" s="2"/>
      <c r="IJ763" s="2"/>
      <c r="IK763" s="2"/>
      <c r="IL763" s="2"/>
      <c r="IM763" s="2"/>
      <c r="IN763" s="2"/>
      <c r="IO763" s="2"/>
      <c r="IP763" s="2"/>
      <c r="IQ763" s="2"/>
      <c r="IR763" s="2"/>
      <c r="IS763" s="2"/>
      <c r="IT763" s="2"/>
      <c r="IU763" s="2"/>
      <c r="IV763" s="2"/>
    </row>
    <row r="764" spans="2:256" ht="45" customHeight="1" x14ac:dyDescent="0.5">
      <c r="B764" s="86"/>
      <c r="C764" s="79"/>
      <c r="D764" s="80"/>
      <c r="E764" s="81" t="s">
        <v>174</v>
      </c>
      <c r="F764" s="82" t="s">
        <v>892</v>
      </c>
      <c r="G764" s="173"/>
      <c r="H764" s="147"/>
      <c r="I764" s="147">
        <v>350</v>
      </c>
      <c r="J764" s="147">
        <v>200</v>
      </c>
      <c r="K764" s="147"/>
      <c r="L764" s="147"/>
      <c r="M764" s="147"/>
      <c r="N764" s="147"/>
      <c r="O764" s="147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  <c r="AW764" s="2"/>
      <c r="AX764" s="2"/>
      <c r="AY764" s="2"/>
      <c r="AZ764" s="2"/>
      <c r="BA764" s="2"/>
      <c r="BB764" s="2"/>
      <c r="BC764" s="2"/>
      <c r="BD764" s="2"/>
      <c r="BE764" s="2"/>
      <c r="BF764" s="2"/>
      <c r="BG764" s="2"/>
      <c r="BH764" s="2"/>
      <c r="BI764" s="2"/>
      <c r="BJ764" s="2"/>
      <c r="BK764" s="2"/>
      <c r="BL764" s="2"/>
      <c r="BM764" s="2"/>
      <c r="BN764" s="2"/>
      <c r="BO764" s="2"/>
      <c r="BP764" s="2"/>
      <c r="BQ764" s="2"/>
      <c r="BR764" s="2"/>
      <c r="BS764" s="2"/>
      <c r="BT764" s="2"/>
      <c r="BU764" s="2"/>
      <c r="BV764" s="2"/>
      <c r="BW764" s="2"/>
      <c r="BX764" s="2"/>
      <c r="BY764" s="2"/>
      <c r="BZ764" s="2"/>
      <c r="CA764" s="2"/>
      <c r="CB764" s="2"/>
      <c r="CC764" s="2"/>
      <c r="CD764" s="2"/>
      <c r="CE764" s="2"/>
      <c r="CF764" s="2"/>
      <c r="CG764" s="2"/>
      <c r="CH764" s="2"/>
      <c r="CI764" s="2"/>
      <c r="CJ764" s="2"/>
      <c r="CK764" s="2"/>
      <c r="CL764" s="2"/>
      <c r="CM764" s="2"/>
      <c r="CN764" s="2"/>
      <c r="CO764" s="2"/>
      <c r="CP764" s="2"/>
      <c r="CQ764" s="2"/>
      <c r="CR764" s="2"/>
      <c r="CS764" s="2"/>
      <c r="CT764" s="2"/>
      <c r="CU764" s="2"/>
      <c r="CV764" s="2"/>
      <c r="CW764" s="2"/>
      <c r="CX764" s="2"/>
      <c r="CY764" s="2"/>
      <c r="CZ764" s="2"/>
      <c r="DA764" s="2"/>
      <c r="DB764" s="2"/>
      <c r="DC764" s="2"/>
      <c r="DD764" s="2"/>
      <c r="DE764" s="2"/>
      <c r="DF764" s="2"/>
      <c r="DG764" s="2"/>
      <c r="DH764" s="2"/>
      <c r="DI764" s="2"/>
      <c r="DJ764" s="2"/>
      <c r="DK764" s="2"/>
      <c r="DL764" s="2"/>
      <c r="DM764" s="2"/>
      <c r="DN764" s="2"/>
      <c r="DO764" s="2"/>
      <c r="DP764" s="2"/>
      <c r="DQ764" s="2"/>
      <c r="DR764" s="2"/>
      <c r="DS764" s="2"/>
      <c r="DT764" s="2"/>
      <c r="DU764" s="2"/>
      <c r="DV764" s="2"/>
      <c r="DW764" s="2"/>
      <c r="DX764" s="2"/>
      <c r="DY764" s="2"/>
      <c r="DZ764" s="2"/>
      <c r="EA764" s="2"/>
      <c r="EB764" s="2"/>
      <c r="EC764" s="2"/>
      <c r="ED764" s="2"/>
      <c r="EE764" s="2"/>
      <c r="EF764" s="2"/>
      <c r="EG764" s="2"/>
      <c r="EH764" s="2"/>
      <c r="EI764" s="2"/>
      <c r="EJ764" s="2"/>
      <c r="EK764" s="2"/>
      <c r="EL764" s="2"/>
      <c r="EM764" s="2"/>
      <c r="EN764" s="2"/>
      <c r="EO764" s="2"/>
      <c r="EP764" s="2"/>
      <c r="EQ764" s="2"/>
      <c r="ER764" s="2"/>
      <c r="ES764" s="2"/>
      <c r="ET764" s="2"/>
      <c r="EU764" s="2"/>
      <c r="EV764" s="2"/>
      <c r="EW764" s="2"/>
      <c r="EX764" s="2"/>
      <c r="EY764" s="2"/>
      <c r="EZ764" s="2"/>
      <c r="FA764" s="2"/>
      <c r="FB764" s="2"/>
      <c r="FC764" s="2"/>
      <c r="FD764" s="2"/>
      <c r="FE764" s="2"/>
      <c r="FF764" s="2"/>
      <c r="FG764" s="2"/>
      <c r="FH764" s="2"/>
      <c r="FI764" s="2"/>
      <c r="FJ764" s="2"/>
      <c r="FK764" s="2"/>
      <c r="FL764" s="2"/>
      <c r="FM764" s="2"/>
      <c r="FN764" s="2"/>
      <c r="FO764" s="2"/>
      <c r="FP764" s="2"/>
      <c r="FQ764" s="2"/>
      <c r="FR764" s="2"/>
      <c r="FS764" s="2"/>
      <c r="FT764" s="2"/>
      <c r="FU764" s="2"/>
      <c r="FV764" s="2"/>
      <c r="FW764" s="2"/>
      <c r="FX764" s="2"/>
      <c r="FY764" s="2"/>
      <c r="FZ764" s="2"/>
      <c r="GA764" s="2"/>
      <c r="GB764" s="2"/>
      <c r="GC764" s="2"/>
      <c r="GD764" s="2"/>
      <c r="GE764" s="2"/>
      <c r="GF764" s="2"/>
      <c r="GG764" s="2"/>
      <c r="GH764" s="2"/>
      <c r="GI764" s="2"/>
      <c r="GJ764" s="2"/>
      <c r="GK764" s="2"/>
      <c r="GL764" s="2"/>
      <c r="GM764" s="2"/>
      <c r="GN764" s="2"/>
      <c r="GO764" s="2"/>
      <c r="GP764" s="2"/>
      <c r="GQ764" s="2"/>
      <c r="GR764" s="2"/>
      <c r="GS764" s="2"/>
      <c r="GT764" s="2"/>
      <c r="GU764" s="2"/>
      <c r="GV764" s="2"/>
      <c r="GW764" s="2"/>
      <c r="GX764" s="2"/>
      <c r="GY764" s="2"/>
      <c r="GZ764" s="2"/>
      <c r="HA764" s="2"/>
      <c r="HB764" s="2"/>
      <c r="HC764" s="2"/>
      <c r="HD764" s="2"/>
      <c r="HE764" s="2"/>
      <c r="HF764" s="2"/>
      <c r="HG764" s="2"/>
      <c r="HH764" s="2"/>
      <c r="HI764" s="2"/>
      <c r="HJ764" s="2"/>
      <c r="HK764" s="2"/>
      <c r="HL764" s="2"/>
      <c r="HM764" s="2"/>
      <c r="HN764" s="2"/>
      <c r="HO764" s="2"/>
      <c r="HP764" s="2"/>
      <c r="HQ764" s="2"/>
      <c r="HR764" s="2"/>
      <c r="HS764" s="2"/>
      <c r="HT764" s="2"/>
      <c r="HU764" s="2"/>
      <c r="HV764" s="2"/>
      <c r="HW764" s="2"/>
      <c r="HX764" s="2"/>
      <c r="HY764" s="2"/>
      <c r="HZ764" s="2"/>
      <c r="IA764" s="2"/>
      <c r="IB764" s="2"/>
      <c r="IC764" s="2"/>
      <c r="ID764" s="2"/>
      <c r="IE764" s="2"/>
      <c r="IF764" s="2"/>
      <c r="IG764" s="2"/>
      <c r="IH764" s="2"/>
      <c r="II764" s="2"/>
      <c r="IJ764" s="2"/>
      <c r="IK764" s="2"/>
      <c r="IL764" s="2"/>
      <c r="IM764" s="2"/>
      <c r="IN764" s="2"/>
      <c r="IO764" s="2"/>
      <c r="IP764" s="2"/>
      <c r="IQ764" s="2"/>
      <c r="IR764" s="2"/>
      <c r="IS764" s="2"/>
      <c r="IT764" s="2"/>
      <c r="IU764" s="2"/>
      <c r="IV764" s="2"/>
    </row>
    <row r="765" spans="2:256" ht="45" customHeight="1" x14ac:dyDescent="0.5">
      <c r="B765" s="86"/>
      <c r="C765" s="79"/>
      <c r="D765" s="80"/>
      <c r="E765" s="81" t="s">
        <v>713</v>
      </c>
      <c r="F765" s="82" t="s">
        <v>893</v>
      </c>
      <c r="G765" s="173"/>
      <c r="H765" s="147">
        <v>2</v>
      </c>
      <c r="I765" s="147">
        <v>1000</v>
      </c>
      <c r="J765" s="75">
        <v>500</v>
      </c>
      <c r="K765" s="147"/>
      <c r="L765" s="147"/>
      <c r="M765" s="147"/>
      <c r="N765" s="147"/>
      <c r="O765" s="147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  <c r="AW765" s="2"/>
      <c r="AX765" s="2"/>
      <c r="AY765" s="2"/>
      <c r="AZ765" s="2"/>
      <c r="BA765" s="2"/>
      <c r="BB765" s="2"/>
      <c r="BC765" s="2"/>
      <c r="BD765" s="2"/>
      <c r="BE765" s="2"/>
      <c r="BF765" s="2"/>
      <c r="BG765" s="2"/>
      <c r="BH765" s="2"/>
      <c r="BI765" s="2"/>
      <c r="BJ765" s="2"/>
      <c r="BK765" s="2"/>
      <c r="BL765" s="2"/>
      <c r="BM765" s="2"/>
      <c r="BN765" s="2"/>
      <c r="BO765" s="2"/>
      <c r="BP765" s="2"/>
      <c r="BQ765" s="2"/>
      <c r="BR765" s="2"/>
      <c r="BS765" s="2"/>
      <c r="BT765" s="2"/>
      <c r="BU765" s="2"/>
      <c r="BV765" s="2"/>
      <c r="BW765" s="2"/>
      <c r="BX765" s="2"/>
      <c r="BY765" s="2"/>
      <c r="BZ765" s="2"/>
      <c r="CA765" s="2"/>
      <c r="CB765" s="2"/>
      <c r="CC765" s="2"/>
      <c r="CD765" s="2"/>
      <c r="CE765" s="2"/>
      <c r="CF765" s="2"/>
      <c r="CG765" s="2"/>
      <c r="CH765" s="2"/>
      <c r="CI765" s="2"/>
      <c r="CJ765" s="2"/>
      <c r="CK765" s="2"/>
      <c r="CL765" s="2"/>
      <c r="CM765" s="2"/>
      <c r="CN765" s="2"/>
      <c r="CO765" s="2"/>
      <c r="CP765" s="2"/>
      <c r="CQ765" s="2"/>
      <c r="CR765" s="2"/>
      <c r="CS765" s="2"/>
      <c r="CT765" s="2"/>
      <c r="CU765" s="2"/>
      <c r="CV765" s="2"/>
      <c r="CW765" s="2"/>
      <c r="CX765" s="2"/>
      <c r="CY765" s="2"/>
      <c r="CZ765" s="2"/>
      <c r="DA765" s="2"/>
      <c r="DB765" s="2"/>
      <c r="DC765" s="2"/>
      <c r="DD765" s="2"/>
      <c r="DE765" s="2"/>
      <c r="DF765" s="2"/>
      <c r="DG765" s="2"/>
      <c r="DH765" s="2"/>
      <c r="DI765" s="2"/>
      <c r="DJ765" s="2"/>
      <c r="DK765" s="2"/>
      <c r="DL765" s="2"/>
      <c r="DM765" s="2"/>
      <c r="DN765" s="2"/>
      <c r="DO765" s="2"/>
      <c r="DP765" s="2"/>
      <c r="DQ765" s="2"/>
      <c r="DR765" s="2"/>
      <c r="DS765" s="2"/>
      <c r="DT765" s="2"/>
      <c r="DU765" s="2"/>
      <c r="DV765" s="2"/>
      <c r="DW765" s="2"/>
      <c r="DX765" s="2"/>
      <c r="DY765" s="2"/>
      <c r="DZ765" s="2"/>
      <c r="EA765" s="2"/>
      <c r="EB765" s="2"/>
      <c r="EC765" s="2"/>
      <c r="ED765" s="2"/>
      <c r="EE765" s="2"/>
      <c r="EF765" s="2"/>
      <c r="EG765" s="2"/>
      <c r="EH765" s="2"/>
      <c r="EI765" s="2"/>
      <c r="EJ765" s="2"/>
      <c r="EK765" s="2"/>
      <c r="EL765" s="2"/>
      <c r="EM765" s="2"/>
      <c r="EN765" s="2"/>
      <c r="EO765" s="2"/>
      <c r="EP765" s="2"/>
      <c r="EQ765" s="2"/>
      <c r="ER765" s="2"/>
      <c r="ES765" s="2"/>
      <c r="ET765" s="2"/>
      <c r="EU765" s="2"/>
      <c r="EV765" s="2"/>
      <c r="EW765" s="2"/>
      <c r="EX765" s="2"/>
      <c r="EY765" s="2"/>
      <c r="EZ765" s="2"/>
      <c r="FA765" s="2"/>
      <c r="FB765" s="2"/>
      <c r="FC765" s="2"/>
      <c r="FD765" s="2"/>
      <c r="FE765" s="2"/>
      <c r="FF765" s="2"/>
      <c r="FG765" s="2"/>
      <c r="FH765" s="2"/>
      <c r="FI765" s="2"/>
      <c r="FJ765" s="2"/>
      <c r="FK765" s="2"/>
      <c r="FL765" s="2"/>
      <c r="FM765" s="2"/>
      <c r="FN765" s="2"/>
      <c r="FO765" s="2"/>
      <c r="FP765" s="2"/>
      <c r="FQ765" s="2"/>
      <c r="FR765" s="2"/>
      <c r="FS765" s="2"/>
      <c r="FT765" s="2"/>
      <c r="FU765" s="2"/>
      <c r="FV765" s="2"/>
      <c r="FW765" s="2"/>
      <c r="FX765" s="2"/>
      <c r="FY765" s="2"/>
      <c r="FZ765" s="2"/>
      <c r="GA765" s="2"/>
      <c r="GB765" s="2"/>
      <c r="GC765" s="2"/>
      <c r="GD765" s="2"/>
      <c r="GE765" s="2"/>
      <c r="GF765" s="2"/>
      <c r="GG765" s="2"/>
      <c r="GH765" s="2"/>
      <c r="GI765" s="2"/>
      <c r="GJ765" s="2"/>
      <c r="GK765" s="2"/>
      <c r="GL765" s="2"/>
      <c r="GM765" s="2"/>
      <c r="GN765" s="2"/>
      <c r="GO765" s="2"/>
      <c r="GP765" s="2"/>
      <c r="GQ765" s="2"/>
      <c r="GR765" s="2"/>
      <c r="GS765" s="2"/>
      <c r="GT765" s="2"/>
      <c r="GU765" s="2"/>
      <c r="GV765" s="2"/>
      <c r="GW765" s="2"/>
      <c r="GX765" s="2"/>
      <c r="GY765" s="2"/>
      <c r="GZ765" s="2"/>
      <c r="HA765" s="2"/>
      <c r="HB765" s="2"/>
      <c r="HC765" s="2"/>
      <c r="HD765" s="2"/>
      <c r="HE765" s="2"/>
      <c r="HF765" s="2"/>
      <c r="HG765" s="2"/>
      <c r="HH765" s="2"/>
      <c r="HI765" s="2"/>
      <c r="HJ765" s="2"/>
      <c r="HK765" s="2"/>
      <c r="HL765" s="2"/>
      <c r="HM765" s="2"/>
      <c r="HN765" s="2"/>
      <c r="HO765" s="2"/>
      <c r="HP765" s="2"/>
      <c r="HQ765" s="2"/>
      <c r="HR765" s="2"/>
      <c r="HS765" s="2"/>
      <c r="HT765" s="2"/>
      <c r="HU765" s="2"/>
      <c r="HV765" s="2"/>
      <c r="HW765" s="2"/>
      <c r="HX765" s="2"/>
      <c r="HY765" s="2"/>
      <c r="HZ765" s="2"/>
      <c r="IA765" s="2"/>
      <c r="IB765" s="2"/>
      <c r="IC765" s="2"/>
      <c r="ID765" s="2"/>
      <c r="IE765" s="2"/>
      <c r="IF765" s="2"/>
      <c r="IG765" s="2"/>
      <c r="IH765" s="2"/>
      <c r="II765" s="2"/>
      <c r="IJ765" s="2"/>
      <c r="IK765" s="2"/>
      <c r="IL765" s="2"/>
      <c r="IM765" s="2"/>
      <c r="IN765" s="2"/>
      <c r="IO765" s="2"/>
      <c r="IP765" s="2"/>
      <c r="IQ765" s="2"/>
      <c r="IR765" s="2"/>
      <c r="IS765" s="2"/>
      <c r="IT765" s="2"/>
      <c r="IU765" s="2"/>
      <c r="IV765" s="2"/>
    </row>
    <row r="766" spans="2:256" ht="45" customHeight="1" thickBot="1" x14ac:dyDescent="0.55000000000000004">
      <c r="B766" s="86"/>
      <c r="C766" s="79"/>
      <c r="D766" s="80"/>
      <c r="E766" s="81" t="s">
        <v>894</v>
      </c>
      <c r="F766" s="82" t="s">
        <v>895</v>
      </c>
      <c r="G766" s="173"/>
      <c r="H766" s="147"/>
      <c r="I766" s="147">
        <v>80</v>
      </c>
      <c r="J766" s="85">
        <v>0</v>
      </c>
      <c r="K766" s="147"/>
      <c r="L766" s="147"/>
      <c r="M766" s="147"/>
      <c r="N766" s="147"/>
      <c r="O766" s="147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  <c r="AW766" s="2"/>
      <c r="AX766" s="2"/>
      <c r="AY766" s="2"/>
      <c r="AZ766" s="2"/>
      <c r="BA766" s="2"/>
      <c r="BB766" s="2"/>
      <c r="BC766" s="2"/>
      <c r="BD766" s="2"/>
      <c r="BE766" s="2"/>
      <c r="BF766" s="2"/>
      <c r="BG766" s="2"/>
      <c r="BH766" s="2"/>
      <c r="BI766" s="2"/>
      <c r="BJ766" s="2"/>
      <c r="BK766" s="2"/>
      <c r="BL766" s="2"/>
      <c r="BM766" s="2"/>
      <c r="BN766" s="2"/>
      <c r="BO766" s="2"/>
      <c r="BP766" s="2"/>
      <c r="BQ766" s="2"/>
      <c r="BR766" s="2"/>
      <c r="BS766" s="2"/>
      <c r="BT766" s="2"/>
      <c r="BU766" s="2"/>
      <c r="BV766" s="2"/>
      <c r="BW766" s="2"/>
      <c r="BX766" s="2"/>
      <c r="BY766" s="2"/>
      <c r="BZ766" s="2"/>
      <c r="CA766" s="2"/>
      <c r="CB766" s="2"/>
      <c r="CC766" s="2"/>
      <c r="CD766" s="2"/>
      <c r="CE766" s="2"/>
      <c r="CF766" s="2"/>
      <c r="CG766" s="2"/>
      <c r="CH766" s="2"/>
      <c r="CI766" s="2"/>
      <c r="CJ766" s="2"/>
      <c r="CK766" s="2"/>
      <c r="CL766" s="2"/>
      <c r="CM766" s="2"/>
      <c r="CN766" s="2"/>
      <c r="CO766" s="2"/>
      <c r="CP766" s="2"/>
      <c r="CQ766" s="2"/>
      <c r="CR766" s="2"/>
      <c r="CS766" s="2"/>
      <c r="CT766" s="2"/>
      <c r="CU766" s="2"/>
      <c r="CV766" s="2"/>
      <c r="CW766" s="2"/>
      <c r="CX766" s="2"/>
      <c r="CY766" s="2"/>
      <c r="CZ766" s="2"/>
      <c r="DA766" s="2"/>
      <c r="DB766" s="2"/>
      <c r="DC766" s="2"/>
      <c r="DD766" s="2"/>
      <c r="DE766" s="2"/>
      <c r="DF766" s="2"/>
      <c r="DG766" s="2"/>
      <c r="DH766" s="2"/>
      <c r="DI766" s="2"/>
      <c r="DJ766" s="2"/>
      <c r="DK766" s="2"/>
      <c r="DL766" s="2"/>
      <c r="DM766" s="2"/>
      <c r="DN766" s="2"/>
      <c r="DO766" s="2"/>
      <c r="DP766" s="2"/>
      <c r="DQ766" s="2"/>
      <c r="DR766" s="2"/>
      <c r="DS766" s="2"/>
      <c r="DT766" s="2"/>
      <c r="DU766" s="2"/>
      <c r="DV766" s="2"/>
      <c r="DW766" s="2"/>
      <c r="DX766" s="2"/>
      <c r="DY766" s="2"/>
      <c r="DZ766" s="2"/>
      <c r="EA766" s="2"/>
      <c r="EB766" s="2"/>
      <c r="EC766" s="2"/>
      <c r="ED766" s="2"/>
      <c r="EE766" s="2"/>
      <c r="EF766" s="2"/>
      <c r="EG766" s="2"/>
      <c r="EH766" s="2"/>
      <c r="EI766" s="2"/>
      <c r="EJ766" s="2"/>
      <c r="EK766" s="2"/>
      <c r="EL766" s="2"/>
      <c r="EM766" s="2"/>
      <c r="EN766" s="2"/>
      <c r="EO766" s="2"/>
      <c r="EP766" s="2"/>
      <c r="EQ766" s="2"/>
      <c r="ER766" s="2"/>
      <c r="ES766" s="2"/>
      <c r="ET766" s="2"/>
      <c r="EU766" s="2"/>
      <c r="EV766" s="2"/>
      <c r="EW766" s="2"/>
      <c r="EX766" s="2"/>
      <c r="EY766" s="2"/>
      <c r="EZ766" s="2"/>
      <c r="FA766" s="2"/>
      <c r="FB766" s="2"/>
      <c r="FC766" s="2"/>
      <c r="FD766" s="2"/>
      <c r="FE766" s="2"/>
      <c r="FF766" s="2"/>
      <c r="FG766" s="2"/>
      <c r="FH766" s="2"/>
      <c r="FI766" s="2"/>
      <c r="FJ766" s="2"/>
      <c r="FK766" s="2"/>
      <c r="FL766" s="2"/>
      <c r="FM766" s="2"/>
      <c r="FN766" s="2"/>
      <c r="FO766" s="2"/>
      <c r="FP766" s="2"/>
      <c r="FQ766" s="2"/>
      <c r="FR766" s="2"/>
      <c r="FS766" s="2"/>
      <c r="FT766" s="2"/>
      <c r="FU766" s="2"/>
      <c r="FV766" s="2"/>
      <c r="FW766" s="2"/>
      <c r="FX766" s="2"/>
      <c r="FY766" s="2"/>
      <c r="FZ766" s="2"/>
      <c r="GA766" s="2"/>
      <c r="GB766" s="2"/>
      <c r="GC766" s="2"/>
      <c r="GD766" s="2"/>
      <c r="GE766" s="2"/>
      <c r="GF766" s="2"/>
      <c r="GG766" s="2"/>
      <c r="GH766" s="2"/>
      <c r="GI766" s="2"/>
      <c r="GJ766" s="2"/>
      <c r="GK766" s="2"/>
      <c r="GL766" s="2"/>
      <c r="GM766" s="2"/>
      <c r="GN766" s="2"/>
      <c r="GO766" s="2"/>
      <c r="GP766" s="2"/>
      <c r="GQ766" s="2"/>
      <c r="GR766" s="2"/>
      <c r="GS766" s="2"/>
      <c r="GT766" s="2"/>
      <c r="GU766" s="2"/>
      <c r="GV766" s="2"/>
      <c r="GW766" s="2"/>
      <c r="GX766" s="2"/>
      <c r="GY766" s="2"/>
      <c r="GZ766" s="2"/>
      <c r="HA766" s="2"/>
      <c r="HB766" s="2"/>
      <c r="HC766" s="2"/>
      <c r="HD766" s="2"/>
      <c r="HE766" s="2"/>
      <c r="HF766" s="2"/>
      <c r="HG766" s="2"/>
      <c r="HH766" s="2"/>
      <c r="HI766" s="2"/>
      <c r="HJ766" s="2"/>
      <c r="HK766" s="2"/>
      <c r="HL766" s="2"/>
      <c r="HM766" s="2"/>
      <c r="HN766" s="2"/>
      <c r="HO766" s="2"/>
      <c r="HP766" s="2"/>
      <c r="HQ766" s="2"/>
      <c r="HR766" s="2"/>
      <c r="HS766" s="2"/>
      <c r="HT766" s="2"/>
      <c r="HU766" s="2"/>
      <c r="HV766" s="2"/>
      <c r="HW766" s="2"/>
      <c r="HX766" s="2"/>
      <c r="HY766" s="2"/>
      <c r="HZ766" s="2"/>
      <c r="IA766" s="2"/>
      <c r="IB766" s="2"/>
      <c r="IC766" s="2"/>
      <c r="ID766" s="2"/>
      <c r="IE766" s="2"/>
      <c r="IF766" s="2"/>
      <c r="IG766" s="2"/>
      <c r="IH766" s="2"/>
      <c r="II766" s="2"/>
      <c r="IJ766" s="2"/>
      <c r="IK766" s="2"/>
      <c r="IL766" s="2"/>
      <c r="IM766" s="2"/>
      <c r="IN766" s="2"/>
      <c r="IO766" s="2"/>
      <c r="IP766" s="2"/>
      <c r="IQ766" s="2"/>
      <c r="IR766" s="2"/>
      <c r="IS766" s="2"/>
      <c r="IT766" s="2"/>
      <c r="IU766" s="2"/>
      <c r="IV766" s="2"/>
    </row>
    <row r="767" spans="2:256" ht="45" hidden="1" customHeight="1" x14ac:dyDescent="0.5">
      <c r="B767" s="86"/>
      <c r="C767" s="79"/>
      <c r="D767" s="80"/>
      <c r="E767" s="81" t="s">
        <v>29</v>
      </c>
      <c r="F767" s="82" t="s">
        <v>896</v>
      </c>
      <c r="G767" s="173"/>
      <c r="H767" s="147"/>
      <c r="I767" s="147">
        <v>0</v>
      </c>
      <c r="J767" s="147">
        <v>0</v>
      </c>
      <c r="K767" s="147">
        <v>0</v>
      </c>
      <c r="L767" s="147"/>
      <c r="M767" s="147"/>
      <c r="N767" s="147"/>
      <c r="O767" s="147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  <c r="AW767" s="2"/>
      <c r="AX767" s="2"/>
      <c r="AY767" s="2"/>
      <c r="AZ767" s="2"/>
      <c r="BA767" s="2"/>
      <c r="BB767" s="2"/>
      <c r="BC767" s="2"/>
      <c r="BD767" s="2"/>
      <c r="BE767" s="2"/>
      <c r="BF767" s="2"/>
      <c r="BG767" s="2"/>
      <c r="BH767" s="2"/>
      <c r="BI767" s="2"/>
      <c r="BJ767" s="2"/>
      <c r="BK767" s="2"/>
      <c r="BL767" s="2"/>
      <c r="BM767" s="2"/>
      <c r="BN767" s="2"/>
      <c r="BO767" s="2"/>
      <c r="BP767" s="2"/>
      <c r="BQ767" s="2"/>
      <c r="BR767" s="2"/>
      <c r="BS767" s="2"/>
      <c r="BT767" s="2"/>
      <c r="BU767" s="2"/>
      <c r="BV767" s="2"/>
      <c r="BW767" s="2"/>
      <c r="BX767" s="2"/>
      <c r="BY767" s="2"/>
      <c r="BZ767" s="2"/>
      <c r="CA767" s="2"/>
      <c r="CB767" s="2"/>
      <c r="CC767" s="2"/>
      <c r="CD767" s="2"/>
      <c r="CE767" s="2"/>
      <c r="CF767" s="2"/>
      <c r="CG767" s="2"/>
      <c r="CH767" s="2"/>
      <c r="CI767" s="2"/>
      <c r="CJ767" s="2"/>
      <c r="CK767" s="2"/>
      <c r="CL767" s="2"/>
      <c r="CM767" s="2"/>
      <c r="CN767" s="2"/>
      <c r="CO767" s="2"/>
      <c r="CP767" s="2"/>
      <c r="CQ767" s="2"/>
      <c r="CR767" s="2"/>
      <c r="CS767" s="2"/>
      <c r="CT767" s="2"/>
      <c r="CU767" s="2"/>
      <c r="CV767" s="2"/>
      <c r="CW767" s="2"/>
      <c r="CX767" s="2"/>
      <c r="CY767" s="2"/>
      <c r="CZ767" s="2"/>
      <c r="DA767" s="2"/>
      <c r="DB767" s="2"/>
      <c r="DC767" s="2"/>
      <c r="DD767" s="2"/>
      <c r="DE767" s="2"/>
      <c r="DF767" s="2"/>
      <c r="DG767" s="2"/>
      <c r="DH767" s="2"/>
      <c r="DI767" s="2"/>
      <c r="DJ767" s="2"/>
      <c r="DK767" s="2"/>
      <c r="DL767" s="2"/>
      <c r="DM767" s="2"/>
      <c r="DN767" s="2"/>
      <c r="DO767" s="2"/>
      <c r="DP767" s="2"/>
      <c r="DQ767" s="2"/>
      <c r="DR767" s="2"/>
      <c r="DS767" s="2"/>
      <c r="DT767" s="2"/>
      <c r="DU767" s="2"/>
      <c r="DV767" s="2"/>
      <c r="DW767" s="2"/>
      <c r="DX767" s="2"/>
      <c r="DY767" s="2"/>
      <c r="DZ767" s="2"/>
      <c r="EA767" s="2"/>
      <c r="EB767" s="2"/>
      <c r="EC767" s="2"/>
      <c r="ED767" s="2"/>
      <c r="EE767" s="2"/>
      <c r="EF767" s="2"/>
      <c r="EG767" s="2"/>
      <c r="EH767" s="2"/>
      <c r="EI767" s="2"/>
      <c r="EJ767" s="2"/>
      <c r="EK767" s="2"/>
      <c r="EL767" s="2"/>
      <c r="EM767" s="2"/>
      <c r="EN767" s="2"/>
      <c r="EO767" s="2"/>
      <c r="EP767" s="2"/>
      <c r="EQ767" s="2"/>
      <c r="ER767" s="2"/>
      <c r="ES767" s="2"/>
      <c r="ET767" s="2"/>
      <c r="EU767" s="2"/>
      <c r="EV767" s="2"/>
      <c r="EW767" s="2"/>
      <c r="EX767" s="2"/>
      <c r="EY767" s="2"/>
      <c r="EZ767" s="2"/>
      <c r="FA767" s="2"/>
      <c r="FB767" s="2"/>
      <c r="FC767" s="2"/>
      <c r="FD767" s="2"/>
      <c r="FE767" s="2"/>
      <c r="FF767" s="2"/>
      <c r="FG767" s="2"/>
      <c r="FH767" s="2"/>
      <c r="FI767" s="2"/>
      <c r="FJ767" s="2"/>
      <c r="FK767" s="2"/>
      <c r="FL767" s="2"/>
      <c r="FM767" s="2"/>
      <c r="FN767" s="2"/>
      <c r="FO767" s="2"/>
      <c r="FP767" s="2"/>
      <c r="FQ767" s="2"/>
      <c r="FR767" s="2"/>
      <c r="FS767" s="2"/>
      <c r="FT767" s="2"/>
      <c r="FU767" s="2"/>
      <c r="FV767" s="2"/>
      <c r="FW767" s="2"/>
      <c r="FX767" s="2"/>
      <c r="FY767" s="2"/>
      <c r="FZ767" s="2"/>
      <c r="GA767" s="2"/>
      <c r="GB767" s="2"/>
      <c r="GC767" s="2"/>
      <c r="GD767" s="2"/>
      <c r="GE767" s="2"/>
      <c r="GF767" s="2"/>
      <c r="GG767" s="2"/>
      <c r="GH767" s="2"/>
      <c r="GI767" s="2"/>
      <c r="GJ767" s="2"/>
      <c r="GK767" s="2"/>
      <c r="GL767" s="2"/>
      <c r="GM767" s="2"/>
      <c r="GN767" s="2"/>
      <c r="GO767" s="2"/>
      <c r="GP767" s="2"/>
      <c r="GQ767" s="2"/>
      <c r="GR767" s="2"/>
      <c r="GS767" s="2"/>
      <c r="GT767" s="2"/>
      <c r="GU767" s="2"/>
      <c r="GV767" s="2"/>
      <c r="GW767" s="2"/>
      <c r="GX767" s="2"/>
      <c r="GY767" s="2"/>
      <c r="GZ767" s="2"/>
      <c r="HA767" s="2"/>
      <c r="HB767" s="2"/>
      <c r="HC767" s="2"/>
      <c r="HD767" s="2"/>
      <c r="HE767" s="2"/>
      <c r="HF767" s="2"/>
      <c r="HG767" s="2"/>
      <c r="HH767" s="2"/>
      <c r="HI767" s="2"/>
      <c r="HJ767" s="2"/>
      <c r="HK767" s="2"/>
      <c r="HL767" s="2"/>
      <c r="HM767" s="2"/>
      <c r="HN767" s="2"/>
      <c r="HO767" s="2"/>
      <c r="HP767" s="2"/>
      <c r="HQ767" s="2"/>
      <c r="HR767" s="2"/>
      <c r="HS767" s="2"/>
      <c r="HT767" s="2"/>
      <c r="HU767" s="2"/>
      <c r="HV767" s="2"/>
      <c r="HW767" s="2"/>
      <c r="HX767" s="2"/>
      <c r="HY767" s="2"/>
      <c r="HZ767" s="2"/>
      <c r="IA767" s="2"/>
      <c r="IB767" s="2"/>
      <c r="IC767" s="2"/>
      <c r="ID767" s="2"/>
      <c r="IE767" s="2"/>
      <c r="IF767" s="2"/>
      <c r="IG767" s="2"/>
      <c r="IH767" s="2"/>
      <c r="II767" s="2"/>
      <c r="IJ767" s="2"/>
      <c r="IK767" s="2"/>
      <c r="IL767" s="2"/>
      <c r="IM767" s="2"/>
      <c r="IN767" s="2"/>
      <c r="IO767" s="2"/>
      <c r="IP767" s="2"/>
      <c r="IQ767" s="2"/>
      <c r="IR767" s="2"/>
      <c r="IS767" s="2"/>
      <c r="IT767" s="2"/>
      <c r="IU767" s="2"/>
      <c r="IV767" s="2"/>
    </row>
    <row r="768" spans="2:256" ht="45" customHeight="1" thickTop="1" thickBot="1" x14ac:dyDescent="0.55000000000000004">
      <c r="B768" s="86"/>
      <c r="C768" s="157" t="s">
        <v>897</v>
      </c>
      <c r="D768" s="158" t="s">
        <v>898</v>
      </c>
      <c r="E768" s="159"/>
      <c r="F768" s="158"/>
      <c r="G768" s="160"/>
      <c r="H768" s="160"/>
      <c r="I768" s="160">
        <f>I769</f>
        <v>1480</v>
      </c>
      <c r="J768" s="160">
        <f>J769</f>
        <v>1480</v>
      </c>
      <c r="K768" s="160">
        <f t="shared" ref="K768:M768" si="72">K769</f>
        <v>0</v>
      </c>
      <c r="L768" s="160">
        <f t="shared" si="72"/>
        <v>0</v>
      </c>
      <c r="M768" s="160">
        <f t="shared" si="72"/>
        <v>0</v>
      </c>
      <c r="N768" s="160"/>
      <c r="O768" s="160"/>
      <c r="P768" s="2"/>
      <c r="Q768" s="145"/>
      <c r="R768" s="145"/>
      <c r="S768" s="145"/>
      <c r="T768" s="145"/>
      <c r="U768" s="145"/>
      <c r="V768" s="145"/>
      <c r="W768" s="145"/>
      <c r="X768" s="145"/>
      <c r="Y768" s="145"/>
      <c r="Z768" s="145"/>
      <c r="AA768" s="145"/>
      <c r="AB768" s="145"/>
      <c r="AC768" s="145"/>
      <c r="AD768" s="145"/>
      <c r="AE768" s="145"/>
      <c r="AF768" s="145"/>
      <c r="AG768" s="145"/>
      <c r="AH768" s="145"/>
      <c r="AI768" s="145"/>
      <c r="AJ768" s="145"/>
      <c r="AK768" s="145"/>
      <c r="AL768" s="145"/>
      <c r="AM768" s="145"/>
      <c r="AN768" s="145"/>
      <c r="AO768" s="145"/>
      <c r="AP768" s="145"/>
      <c r="AQ768" s="145"/>
      <c r="AR768" s="145"/>
      <c r="AS768" s="145"/>
      <c r="AT768" s="145"/>
      <c r="AU768" s="145"/>
      <c r="AV768" s="145"/>
      <c r="AW768" s="145"/>
      <c r="AX768" s="145"/>
      <c r="AY768" s="145"/>
      <c r="AZ768" s="145"/>
      <c r="BA768" s="161"/>
      <c r="BB768" s="161"/>
      <c r="BC768" s="161"/>
      <c r="BD768" s="161"/>
      <c r="BE768" s="161"/>
      <c r="BF768" s="161"/>
      <c r="BG768" s="161"/>
      <c r="BH768" s="161"/>
      <c r="BI768" s="161"/>
      <c r="BJ768" s="161"/>
      <c r="BK768" s="161"/>
      <c r="BL768" s="161"/>
      <c r="BM768" s="161"/>
      <c r="BN768" s="161"/>
      <c r="BO768" s="161"/>
      <c r="BP768" s="161"/>
      <c r="BQ768" s="161"/>
      <c r="BR768" s="161"/>
      <c r="BS768" s="161"/>
      <c r="BT768" s="161"/>
      <c r="BU768" s="161"/>
      <c r="BV768" s="161"/>
      <c r="BW768" s="161"/>
      <c r="BX768" s="161"/>
      <c r="BY768" s="161"/>
      <c r="BZ768" s="161"/>
      <c r="CA768" s="161"/>
      <c r="CB768" s="161"/>
      <c r="CC768" s="161"/>
      <c r="CD768" s="161"/>
      <c r="CE768" s="161"/>
      <c r="CF768" s="161"/>
      <c r="CG768" s="161"/>
      <c r="CH768" s="161"/>
      <c r="CI768" s="161"/>
      <c r="CJ768" s="161"/>
      <c r="CK768" s="161"/>
      <c r="CL768" s="161"/>
      <c r="CM768" s="161"/>
      <c r="CN768" s="161"/>
      <c r="CO768" s="161"/>
      <c r="CP768" s="161"/>
      <c r="CQ768" s="161"/>
      <c r="CR768" s="161"/>
      <c r="CS768" s="161"/>
      <c r="CT768" s="161"/>
      <c r="CU768" s="161"/>
      <c r="CV768" s="161"/>
      <c r="CW768" s="161"/>
      <c r="CX768" s="161"/>
      <c r="CY768" s="161"/>
      <c r="CZ768" s="161"/>
      <c r="DA768" s="161"/>
      <c r="DB768" s="161"/>
      <c r="DC768" s="161"/>
      <c r="DD768" s="161"/>
      <c r="DE768" s="161"/>
      <c r="DF768" s="161"/>
      <c r="DG768" s="161"/>
      <c r="DH768" s="161"/>
      <c r="DI768" s="161"/>
      <c r="DJ768" s="161"/>
      <c r="DK768" s="161"/>
      <c r="DL768" s="161"/>
      <c r="DM768" s="161"/>
      <c r="DN768" s="161"/>
      <c r="DO768" s="161"/>
      <c r="DP768" s="161"/>
      <c r="DQ768" s="161"/>
      <c r="DR768" s="161"/>
      <c r="DS768" s="161"/>
      <c r="DT768" s="161"/>
      <c r="DU768" s="161"/>
      <c r="DV768" s="161"/>
      <c r="DW768" s="161"/>
      <c r="DX768" s="161"/>
      <c r="DY768" s="161"/>
      <c r="DZ768" s="161"/>
      <c r="EA768" s="161"/>
      <c r="EB768" s="161"/>
      <c r="EC768" s="161"/>
      <c r="ED768" s="161"/>
      <c r="EE768" s="161"/>
      <c r="EF768" s="161"/>
      <c r="EG768" s="161"/>
      <c r="EH768" s="161"/>
      <c r="EI768" s="161"/>
      <c r="EJ768" s="161"/>
      <c r="EK768" s="161"/>
      <c r="EL768" s="161"/>
      <c r="EM768" s="161"/>
      <c r="EN768" s="161"/>
      <c r="EO768" s="161"/>
      <c r="EP768" s="161"/>
      <c r="EQ768" s="161"/>
      <c r="ER768" s="161"/>
      <c r="ES768" s="161"/>
      <c r="ET768" s="161"/>
      <c r="EU768" s="161"/>
      <c r="EV768" s="161"/>
      <c r="EW768" s="161"/>
      <c r="EX768" s="161"/>
      <c r="EY768" s="161"/>
      <c r="EZ768" s="161"/>
      <c r="FA768" s="161"/>
      <c r="FB768" s="161"/>
      <c r="FC768" s="161"/>
      <c r="FD768" s="161"/>
      <c r="FE768" s="161"/>
      <c r="FF768" s="161"/>
      <c r="FG768" s="161"/>
      <c r="FH768" s="161"/>
      <c r="FI768" s="161"/>
      <c r="FJ768" s="161"/>
      <c r="FK768" s="161"/>
      <c r="FL768" s="161"/>
      <c r="FM768" s="161"/>
      <c r="FN768" s="161"/>
      <c r="FO768" s="161"/>
      <c r="FP768" s="161"/>
      <c r="FQ768" s="161"/>
      <c r="FR768" s="161"/>
      <c r="FS768" s="161"/>
      <c r="FT768" s="161"/>
      <c r="FU768" s="161"/>
      <c r="FV768" s="161"/>
      <c r="FW768" s="161"/>
      <c r="FX768" s="161"/>
      <c r="FY768" s="161"/>
      <c r="FZ768" s="161"/>
      <c r="GA768" s="161"/>
      <c r="GB768" s="161"/>
      <c r="GC768" s="161"/>
      <c r="GD768" s="161"/>
      <c r="GE768" s="161"/>
      <c r="GF768" s="161"/>
      <c r="GG768" s="161"/>
      <c r="GH768" s="161"/>
      <c r="GI768" s="161"/>
      <c r="GJ768" s="161"/>
      <c r="GK768" s="161"/>
      <c r="GL768" s="161"/>
      <c r="GM768" s="161"/>
      <c r="GN768" s="161"/>
      <c r="GO768" s="161"/>
      <c r="GP768" s="161"/>
      <c r="GQ768" s="161"/>
      <c r="GR768" s="161"/>
      <c r="GS768" s="161"/>
      <c r="GT768" s="161"/>
      <c r="GU768" s="161"/>
      <c r="GV768" s="161"/>
      <c r="GW768" s="161"/>
      <c r="GX768" s="161"/>
      <c r="GY768" s="161"/>
      <c r="GZ768" s="161"/>
      <c r="HA768" s="161"/>
      <c r="HB768" s="161"/>
      <c r="HC768" s="161"/>
      <c r="HD768" s="161"/>
      <c r="HE768" s="161"/>
      <c r="HF768" s="161"/>
      <c r="HG768" s="161"/>
      <c r="HH768" s="161"/>
      <c r="HI768" s="161"/>
      <c r="HJ768" s="161"/>
      <c r="HK768" s="161"/>
      <c r="HL768" s="161"/>
      <c r="HM768" s="161"/>
      <c r="HN768" s="161"/>
      <c r="HO768" s="161"/>
      <c r="HP768" s="161"/>
      <c r="HQ768" s="161"/>
      <c r="HR768" s="161"/>
      <c r="HS768" s="161"/>
      <c r="HT768" s="161"/>
      <c r="HU768" s="161"/>
      <c r="HV768" s="161"/>
      <c r="HW768" s="161"/>
      <c r="HX768" s="161"/>
      <c r="HY768" s="161"/>
      <c r="HZ768" s="161"/>
      <c r="IA768" s="161"/>
      <c r="IB768" s="161"/>
      <c r="IC768" s="161"/>
      <c r="ID768" s="161"/>
      <c r="IE768" s="161"/>
      <c r="IF768" s="161"/>
      <c r="IG768" s="161"/>
      <c r="IH768" s="161"/>
      <c r="II768" s="161"/>
      <c r="IJ768" s="161"/>
      <c r="IK768" s="161"/>
      <c r="IL768" s="161"/>
      <c r="IM768" s="161"/>
      <c r="IN768" s="161"/>
      <c r="IO768" s="161"/>
      <c r="IP768" s="161"/>
      <c r="IQ768" s="161"/>
      <c r="IR768" s="161"/>
      <c r="IS768" s="161"/>
      <c r="IT768" s="161"/>
      <c r="IU768" s="161"/>
      <c r="IV768" s="161"/>
    </row>
    <row r="769" spans="1:256" ht="45" customHeight="1" thickTop="1" x14ac:dyDescent="0.5">
      <c r="B769" s="86"/>
      <c r="C769" s="457" t="s">
        <v>899</v>
      </c>
      <c r="D769" s="50" t="s">
        <v>898</v>
      </c>
      <c r="E769" s="52"/>
      <c r="F769" s="50"/>
      <c r="G769" s="53"/>
      <c r="H769" s="53"/>
      <c r="I769" s="53">
        <f>SUM(I770:I775)</f>
        <v>1480</v>
      </c>
      <c r="J769" s="53">
        <f>SUM(J770:J775)</f>
        <v>1480</v>
      </c>
      <c r="K769" s="53">
        <f>SUM(K770:K775)</f>
        <v>0</v>
      </c>
      <c r="L769" s="53"/>
      <c r="M769" s="53"/>
      <c r="N769" s="53"/>
      <c r="O769" s="53"/>
      <c r="P769" s="2"/>
      <c r="Q769" s="145"/>
      <c r="R769" s="145"/>
      <c r="S769" s="145"/>
      <c r="T769" s="145"/>
      <c r="U769" s="145"/>
      <c r="V769" s="145"/>
      <c r="W769" s="145"/>
      <c r="X769" s="145"/>
      <c r="Y769" s="145"/>
      <c r="Z769" s="145"/>
      <c r="AA769" s="145"/>
      <c r="AB769" s="145"/>
      <c r="AC769" s="145"/>
      <c r="AD769" s="145"/>
      <c r="AE769" s="145"/>
      <c r="AF769" s="145"/>
      <c r="AG769" s="145"/>
      <c r="AH769" s="145"/>
      <c r="AI769" s="145"/>
      <c r="AJ769" s="145"/>
      <c r="AK769" s="145"/>
      <c r="AL769" s="145"/>
      <c r="AM769" s="145"/>
      <c r="AN769" s="145"/>
      <c r="AO769" s="145"/>
      <c r="AP769" s="145"/>
      <c r="AQ769" s="145"/>
      <c r="AR769" s="145"/>
      <c r="AS769" s="145"/>
      <c r="AT769" s="145"/>
      <c r="AU769" s="145"/>
      <c r="AV769" s="145"/>
      <c r="AW769" s="145"/>
      <c r="AX769" s="145"/>
      <c r="AY769" s="145"/>
      <c r="AZ769" s="145"/>
      <c r="BA769" s="2"/>
      <c r="BB769" s="2"/>
      <c r="BC769" s="2"/>
      <c r="BD769" s="2"/>
      <c r="BE769" s="2"/>
      <c r="BF769" s="2"/>
      <c r="BG769" s="2"/>
      <c r="BH769" s="2"/>
      <c r="BI769" s="2"/>
      <c r="BJ769" s="2"/>
      <c r="BK769" s="2"/>
      <c r="BL769" s="2"/>
      <c r="BM769" s="2"/>
      <c r="BN769" s="2"/>
      <c r="BO769" s="2"/>
      <c r="BP769" s="2"/>
      <c r="BQ769" s="2"/>
      <c r="BR769" s="2"/>
      <c r="BS769" s="2"/>
      <c r="BT769" s="2"/>
      <c r="BU769" s="2"/>
      <c r="BV769" s="2"/>
      <c r="BW769" s="2"/>
      <c r="BX769" s="2"/>
      <c r="BY769" s="2"/>
      <c r="BZ769" s="2"/>
      <c r="CA769" s="2"/>
      <c r="CB769" s="2"/>
      <c r="CC769" s="2"/>
      <c r="CD769" s="2"/>
      <c r="CE769" s="2"/>
      <c r="CF769" s="2"/>
      <c r="CG769" s="2"/>
      <c r="CH769" s="2"/>
      <c r="CI769" s="2"/>
      <c r="CJ769" s="2"/>
      <c r="CK769" s="2"/>
      <c r="CL769" s="2"/>
      <c r="CM769" s="2"/>
      <c r="CN769" s="2"/>
      <c r="CO769" s="2"/>
      <c r="CP769" s="2"/>
      <c r="CQ769" s="2"/>
      <c r="CR769" s="2"/>
      <c r="CS769" s="2"/>
      <c r="CT769" s="2"/>
      <c r="CU769" s="2"/>
      <c r="CV769" s="2"/>
      <c r="CW769" s="2"/>
      <c r="CX769" s="2"/>
      <c r="CY769" s="2"/>
      <c r="CZ769" s="2"/>
      <c r="DA769" s="2"/>
      <c r="DB769" s="2"/>
      <c r="DC769" s="2"/>
      <c r="DD769" s="2"/>
      <c r="DE769" s="2"/>
      <c r="DF769" s="2"/>
      <c r="DG769" s="2"/>
      <c r="DH769" s="2"/>
      <c r="DI769" s="2"/>
      <c r="DJ769" s="2"/>
      <c r="DK769" s="2"/>
      <c r="DL769" s="2"/>
      <c r="DM769" s="2"/>
      <c r="DN769" s="2"/>
      <c r="DO769" s="2"/>
      <c r="DP769" s="2"/>
      <c r="DQ769" s="2"/>
      <c r="DR769" s="2"/>
      <c r="DS769" s="2"/>
      <c r="DT769" s="2"/>
      <c r="DU769" s="2"/>
      <c r="DV769" s="2"/>
      <c r="DW769" s="2"/>
      <c r="DX769" s="2"/>
      <c r="DY769" s="2"/>
      <c r="DZ769" s="2"/>
      <c r="EA769" s="2"/>
      <c r="EB769" s="2"/>
      <c r="EC769" s="2"/>
      <c r="ED769" s="2"/>
      <c r="EE769" s="2"/>
      <c r="EF769" s="2"/>
      <c r="EG769" s="2"/>
      <c r="EH769" s="2"/>
      <c r="EI769" s="2"/>
      <c r="EJ769" s="2"/>
      <c r="EK769" s="2"/>
      <c r="EL769" s="2"/>
      <c r="EM769" s="2"/>
      <c r="EN769" s="2"/>
      <c r="EO769" s="2"/>
      <c r="EP769" s="2"/>
      <c r="EQ769" s="2"/>
      <c r="ER769" s="2"/>
      <c r="ES769" s="2"/>
      <c r="ET769" s="2"/>
      <c r="EU769" s="2"/>
      <c r="EV769" s="2"/>
      <c r="EW769" s="2"/>
      <c r="EX769" s="2"/>
      <c r="EY769" s="2"/>
      <c r="EZ769" s="2"/>
      <c r="FA769" s="2"/>
      <c r="FB769" s="2"/>
      <c r="FC769" s="2"/>
      <c r="FD769" s="2"/>
      <c r="FE769" s="2"/>
      <c r="FF769" s="2"/>
      <c r="FG769" s="2"/>
      <c r="FH769" s="2"/>
      <c r="FI769" s="2"/>
      <c r="FJ769" s="2"/>
      <c r="FK769" s="2"/>
      <c r="FL769" s="2"/>
      <c r="FM769" s="2"/>
      <c r="FN769" s="2"/>
      <c r="FO769" s="2"/>
      <c r="FP769" s="2"/>
      <c r="FQ769" s="2"/>
      <c r="FR769" s="2"/>
      <c r="FS769" s="2"/>
      <c r="FT769" s="2"/>
      <c r="FU769" s="2"/>
      <c r="FV769" s="2"/>
      <c r="FW769" s="2"/>
      <c r="FX769" s="2"/>
      <c r="FY769" s="2"/>
      <c r="FZ769" s="2"/>
      <c r="GA769" s="2"/>
      <c r="GB769" s="2"/>
      <c r="GC769" s="2"/>
      <c r="GD769" s="2"/>
      <c r="GE769" s="2"/>
      <c r="GF769" s="2"/>
      <c r="GG769" s="2"/>
      <c r="GH769" s="2"/>
      <c r="GI769" s="2"/>
      <c r="GJ769" s="2"/>
      <c r="GK769" s="2"/>
      <c r="GL769" s="2"/>
      <c r="GM769" s="2"/>
      <c r="GN769" s="2"/>
      <c r="GO769" s="2"/>
      <c r="GP769" s="2"/>
      <c r="GQ769" s="2"/>
      <c r="GR769" s="2"/>
      <c r="GS769" s="2"/>
      <c r="GT769" s="2"/>
      <c r="GU769" s="2"/>
      <c r="GV769" s="2"/>
      <c r="GW769" s="2"/>
      <c r="GX769" s="2"/>
      <c r="GY769" s="2"/>
      <c r="GZ769" s="2"/>
      <c r="HA769" s="2"/>
      <c r="HB769" s="2"/>
      <c r="HC769" s="2"/>
      <c r="HD769" s="2"/>
      <c r="HE769" s="2"/>
      <c r="HF769" s="2"/>
      <c r="HG769" s="2"/>
      <c r="HH769" s="2"/>
      <c r="HI769" s="2"/>
      <c r="HJ769" s="2"/>
      <c r="HK769" s="2"/>
      <c r="HL769" s="2"/>
      <c r="HM769" s="2"/>
      <c r="HN769" s="2"/>
      <c r="HO769" s="2"/>
      <c r="HP769" s="2"/>
      <c r="HQ769" s="2"/>
      <c r="HR769" s="2"/>
      <c r="HS769" s="2"/>
      <c r="HT769" s="2"/>
      <c r="HU769" s="2"/>
      <c r="HV769" s="2"/>
      <c r="HW769" s="2"/>
      <c r="HX769" s="2"/>
      <c r="HY769" s="2"/>
      <c r="HZ769" s="2"/>
      <c r="IA769" s="2"/>
      <c r="IB769" s="2"/>
      <c r="IC769" s="2"/>
      <c r="ID769" s="2"/>
      <c r="IE769" s="2"/>
      <c r="IF769" s="2"/>
      <c r="IG769" s="2"/>
      <c r="IH769" s="2"/>
      <c r="II769" s="2"/>
      <c r="IJ769" s="2"/>
      <c r="IK769" s="2"/>
      <c r="IL769" s="2"/>
      <c r="IM769" s="2"/>
      <c r="IN769" s="2"/>
      <c r="IO769" s="2"/>
      <c r="IP769" s="2"/>
      <c r="IQ769" s="2"/>
      <c r="IR769" s="2"/>
      <c r="IS769" s="2"/>
      <c r="IT769" s="2"/>
      <c r="IU769" s="2"/>
      <c r="IV769" s="2"/>
    </row>
    <row r="770" spans="1:256" ht="45" customHeight="1" x14ac:dyDescent="0.5">
      <c r="A770" s="62">
        <v>32</v>
      </c>
      <c r="B770" s="86"/>
      <c r="C770" s="55"/>
      <c r="D770" s="58"/>
      <c r="E770" s="57" t="s">
        <v>21</v>
      </c>
      <c r="F770" s="56" t="s">
        <v>900</v>
      </c>
      <c r="G770" s="169"/>
      <c r="H770" s="85"/>
      <c r="I770" s="85">
        <v>180</v>
      </c>
      <c r="J770" s="85">
        <v>180</v>
      </c>
      <c r="K770" s="85"/>
      <c r="L770" s="85"/>
      <c r="M770" s="85"/>
      <c r="N770" s="85"/>
      <c r="O770" s="85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  <c r="AW770" s="2"/>
      <c r="AX770" s="2"/>
      <c r="AY770" s="2"/>
      <c r="AZ770" s="2"/>
      <c r="BA770" s="2"/>
      <c r="BB770" s="2"/>
      <c r="BC770" s="2"/>
      <c r="BD770" s="2"/>
      <c r="BE770" s="2"/>
      <c r="BF770" s="2"/>
      <c r="BG770" s="2"/>
      <c r="BH770" s="2"/>
      <c r="BI770" s="2"/>
      <c r="BJ770" s="2"/>
      <c r="BK770" s="2"/>
      <c r="BL770" s="2"/>
      <c r="BM770" s="2"/>
      <c r="BN770" s="2"/>
      <c r="BO770" s="2"/>
      <c r="BP770" s="2"/>
      <c r="BQ770" s="2"/>
      <c r="BR770" s="2"/>
      <c r="BS770" s="2"/>
      <c r="BT770" s="2"/>
      <c r="BU770" s="2"/>
      <c r="BV770" s="2"/>
      <c r="BW770" s="2"/>
      <c r="BX770" s="2"/>
      <c r="BY770" s="2"/>
      <c r="BZ770" s="2"/>
      <c r="CA770" s="2"/>
      <c r="CB770" s="2"/>
      <c r="CC770" s="2"/>
      <c r="CD770" s="2"/>
      <c r="CE770" s="2"/>
      <c r="CF770" s="2"/>
      <c r="CG770" s="2"/>
      <c r="CH770" s="2"/>
      <c r="CI770" s="2"/>
      <c r="CJ770" s="2"/>
      <c r="CK770" s="2"/>
      <c r="CL770" s="2"/>
      <c r="CM770" s="2"/>
      <c r="CN770" s="2"/>
      <c r="CO770" s="2"/>
      <c r="CP770" s="2"/>
      <c r="CQ770" s="2"/>
      <c r="CR770" s="2"/>
      <c r="CS770" s="2"/>
      <c r="CT770" s="2"/>
      <c r="CU770" s="2"/>
      <c r="CV770" s="2"/>
      <c r="CW770" s="2"/>
      <c r="CX770" s="2"/>
      <c r="CY770" s="2"/>
      <c r="CZ770" s="2"/>
      <c r="DA770" s="2"/>
      <c r="DB770" s="2"/>
      <c r="DC770" s="2"/>
      <c r="DD770" s="2"/>
      <c r="DE770" s="2"/>
      <c r="DF770" s="2"/>
      <c r="DG770" s="2"/>
      <c r="DH770" s="2"/>
      <c r="DI770" s="2"/>
      <c r="DJ770" s="2"/>
      <c r="DK770" s="2"/>
      <c r="DL770" s="2"/>
      <c r="DM770" s="2"/>
      <c r="DN770" s="2"/>
      <c r="DO770" s="2"/>
      <c r="DP770" s="2"/>
      <c r="DQ770" s="2"/>
      <c r="DR770" s="2"/>
      <c r="DS770" s="2"/>
      <c r="DT770" s="2"/>
      <c r="DU770" s="2"/>
      <c r="DV770" s="2"/>
      <c r="DW770" s="2"/>
      <c r="DX770" s="2"/>
      <c r="DY770" s="2"/>
      <c r="DZ770" s="2"/>
      <c r="EA770" s="2"/>
      <c r="EB770" s="2"/>
      <c r="EC770" s="2"/>
      <c r="ED770" s="2"/>
      <c r="EE770" s="2"/>
      <c r="EF770" s="2"/>
      <c r="EG770" s="2"/>
      <c r="EH770" s="2"/>
      <c r="EI770" s="2"/>
      <c r="EJ770" s="2"/>
      <c r="EK770" s="2"/>
      <c r="EL770" s="2"/>
      <c r="EM770" s="2"/>
      <c r="EN770" s="2"/>
      <c r="EO770" s="2"/>
      <c r="EP770" s="2"/>
      <c r="EQ770" s="2"/>
      <c r="ER770" s="2"/>
      <c r="ES770" s="2"/>
      <c r="ET770" s="2"/>
      <c r="EU770" s="2"/>
      <c r="EV770" s="2"/>
      <c r="EW770" s="2"/>
      <c r="EX770" s="2"/>
      <c r="EY770" s="2"/>
      <c r="EZ770" s="2"/>
      <c r="FA770" s="2"/>
      <c r="FB770" s="2"/>
      <c r="FC770" s="2"/>
      <c r="FD770" s="2"/>
      <c r="FE770" s="2"/>
      <c r="FF770" s="2"/>
      <c r="FG770" s="2"/>
      <c r="FH770" s="2"/>
      <c r="FI770" s="2"/>
      <c r="FJ770" s="2"/>
      <c r="FK770" s="2"/>
      <c r="FL770" s="2"/>
      <c r="FM770" s="2"/>
      <c r="FN770" s="2"/>
      <c r="FO770" s="2"/>
      <c r="FP770" s="2"/>
      <c r="FQ770" s="2"/>
      <c r="FR770" s="2"/>
      <c r="FS770" s="2"/>
      <c r="FT770" s="2"/>
      <c r="FU770" s="2"/>
      <c r="FV770" s="2"/>
      <c r="FW770" s="2"/>
      <c r="FX770" s="2"/>
      <c r="FY770" s="2"/>
      <c r="FZ770" s="2"/>
      <c r="GA770" s="2"/>
      <c r="GB770" s="2"/>
      <c r="GC770" s="2"/>
      <c r="GD770" s="2"/>
      <c r="GE770" s="2"/>
      <c r="GF770" s="2"/>
      <c r="GG770" s="2"/>
      <c r="GH770" s="2"/>
      <c r="GI770" s="2"/>
      <c r="GJ770" s="2"/>
      <c r="GK770" s="2"/>
      <c r="GL770" s="2"/>
      <c r="GM770" s="2"/>
      <c r="GN770" s="2"/>
      <c r="GO770" s="2"/>
      <c r="GP770" s="2"/>
      <c r="GQ770" s="2"/>
      <c r="GR770" s="2"/>
      <c r="GS770" s="2"/>
      <c r="GT770" s="2"/>
      <c r="GU770" s="2"/>
      <c r="GV770" s="2"/>
      <c r="GW770" s="2"/>
      <c r="GX770" s="2"/>
      <c r="GY770" s="2"/>
      <c r="GZ770" s="2"/>
      <c r="HA770" s="2"/>
      <c r="HB770" s="2"/>
      <c r="HC770" s="2"/>
      <c r="HD770" s="2"/>
      <c r="HE770" s="2"/>
      <c r="HF770" s="2"/>
      <c r="HG770" s="2"/>
      <c r="HH770" s="2"/>
      <c r="HI770" s="2"/>
      <c r="HJ770" s="2"/>
      <c r="HK770" s="2"/>
      <c r="HL770" s="2"/>
      <c r="HM770" s="2"/>
      <c r="HN770" s="2"/>
      <c r="HO770" s="2"/>
      <c r="HP770" s="2"/>
      <c r="HQ770" s="2"/>
      <c r="HR770" s="2"/>
      <c r="HS770" s="2"/>
      <c r="HT770" s="2"/>
      <c r="HU770" s="2"/>
      <c r="HV770" s="2"/>
      <c r="HW770" s="2"/>
      <c r="HX770" s="2"/>
      <c r="HY770" s="2"/>
      <c r="HZ770" s="2"/>
      <c r="IA770" s="2"/>
      <c r="IB770" s="2"/>
      <c r="IC770" s="2"/>
      <c r="ID770" s="2"/>
      <c r="IE770" s="2"/>
      <c r="IF770" s="2"/>
      <c r="IG770" s="2"/>
      <c r="IH770" s="2"/>
      <c r="II770" s="2"/>
      <c r="IJ770" s="2"/>
      <c r="IK770" s="2"/>
      <c r="IL770" s="2"/>
      <c r="IM770" s="2"/>
      <c r="IN770" s="2"/>
      <c r="IO770" s="2"/>
      <c r="IP770" s="2"/>
      <c r="IQ770" s="2"/>
      <c r="IR770" s="2"/>
      <c r="IS770" s="2"/>
      <c r="IT770" s="2"/>
      <c r="IU770" s="2"/>
      <c r="IV770" s="2"/>
    </row>
    <row r="771" spans="1:256" ht="45" customHeight="1" x14ac:dyDescent="0.5">
      <c r="B771" s="29"/>
      <c r="C771" s="55"/>
      <c r="D771" s="58"/>
      <c r="E771" s="57" t="s">
        <v>77</v>
      </c>
      <c r="F771" s="146" t="s">
        <v>161</v>
      </c>
      <c r="G771" s="169"/>
      <c r="H771" s="85"/>
      <c r="I771" s="85">
        <v>50</v>
      </c>
      <c r="J771" s="85">
        <v>50</v>
      </c>
      <c r="K771" s="85"/>
      <c r="L771" s="85"/>
      <c r="M771" s="85"/>
      <c r="N771" s="85"/>
      <c r="O771" s="85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</row>
    <row r="772" spans="1:256" ht="45" customHeight="1" x14ac:dyDescent="0.5">
      <c r="B772" s="29"/>
      <c r="C772" s="55"/>
      <c r="D772" s="58"/>
      <c r="E772" s="57" t="s">
        <v>23</v>
      </c>
      <c r="F772" s="146" t="s">
        <v>901</v>
      </c>
      <c r="G772" s="169"/>
      <c r="H772" s="85"/>
      <c r="I772" s="85">
        <v>100</v>
      </c>
      <c r="J772" s="85">
        <v>100</v>
      </c>
      <c r="K772" s="85"/>
      <c r="L772" s="85"/>
      <c r="M772" s="85"/>
      <c r="N772" s="85"/>
      <c r="O772" s="85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</row>
    <row r="773" spans="1:256" ht="45" customHeight="1" x14ac:dyDescent="0.5">
      <c r="B773" s="29"/>
      <c r="C773" s="79"/>
      <c r="D773" s="80"/>
      <c r="E773" s="81" t="s">
        <v>129</v>
      </c>
      <c r="F773" s="82" t="s">
        <v>902</v>
      </c>
      <c r="G773" s="173"/>
      <c r="H773" s="85"/>
      <c r="I773" s="85">
        <v>150</v>
      </c>
      <c r="J773" s="85">
        <v>150</v>
      </c>
      <c r="K773" s="85"/>
      <c r="L773" s="85"/>
      <c r="M773" s="85"/>
      <c r="N773" s="85"/>
      <c r="O773" s="85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</row>
    <row r="774" spans="1:256" ht="45" customHeight="1" x14ac:dyDescent="0.5">
      <c r="B774" s="29"/>
      <c r="C774" s="79"/>
      <c r="D774" s="80"/>
      <c r="E774" s="81" t="s">
        <v>25</v>
      </c>
      <c r="F774" s="82" t="s">
        <v>903</v>
      </c>
      <c r="G774" s="173"/>
      <c r="H774" s="85"/>
      <c r="I774" s="85">
        <v>800</v>
      </c>
      <c r="J774" s="85">
        <v>800</v>
      </c>
      <c r="K774" s="85"/>
      <c r="L774" s="85"/>
      <c r="M774" s="85"/>
      <c r="N774" s="85"/>
      <c r="O774" s="85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</row>
    <row r="775" spans="1:256" ht="45" customHeight="1" thickBot="1" x14ac:dyDescent="0.55000000000000004">
      <c r="B775" s="29"/>
      <c r="C775" s="87"/>
      <c r="D775" s="289"/>
      <c r="E775" s="89" t="s">
        <v>27</v>
      </c>
      <c r="F775" s="120" t="s">
        <v>904</v>
      </c>
      <c r="G775" s="184"/>
      <c r="H775" s="153"/>
      <c r="I775" s="153">
        <v>200</v>
      </c>
      <c r="J775" s="153">
        <v>200</v>
      </c>
      <c r="K775" s="153"/>
      <c r="L775" s="153"/>
      <c r="M775" s="153"/>
      <c r="N775" s="153"/>
      <c r="O775" s="153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</row>
    <row r="776" spans="1:256" ht="35.25" thickTop="1" x14ac:dyDescent="0.45"/>
    <row r="777" spans="1:256" ht="45" customHeight="1" x14ac:dyDescent="0.5">
      <c r="B777" s="2"/>
      <c r="C777" s="458" t="s">
        <v>794</v>
      </c>
      <c r="D777" s="23"/>
      <c r="E777" s="459"/>
      <c r="F777" s="23"/>
      <c r="G777" s="442"/>
      <c r="H777" s="460"/>
      <c r="I777" s="460"/>
      <c r="J777" s="460"/>
      <c r="K777" s="460"/>
      <c r="L777" s="460"/>
      <c r="M777" s="460"/>
      <c r="N777" s="460"/>
      <c r="O777" s="460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</row>
    <row r="778" spans="1:256" ht="45" customHeight="1" thickBot="1" x14ac:dyDescent="0.55000000000000004">
      <c r="B778" s="2"/>
      <c r="C778" s="458"/>
      <c r="D778" s="23"/>
      <c r="E778" s="459"/>
      <c r="F778" s="23"/>
      <c r="G778" s="442"/>
      <c r="H778" s="460"/>
      <c r="I778" s="460"/>
      <c r="J778" s="460"/>
      <c r="K778" s="460"/>
      <c r="L778" s="460"/>
      <c r="M778" s="460"/>
      <c r="N778" s="460"/>
      <c r="O778" s="460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</row>
    <row r="779" spans="1:256" ht="45" customHeight="1" thickTop="1" thickBot="1" x14ac:dyDescent="0.55000000000000004">
      <c r="B779" s="2"/>
      <c r="C779" s="291">
        <v>810</v>
      </c>
      <c r="D779" s="493" t="s">
        <v>794</v>
      </c>
      <c r="E779" s="494"/>
      <c r="F779" s="495"/>
      <c r="G779" s="461"/>
      <c r="H779" s="201"/>
      <c r="I779" s="201">
        <f>I780</f>
        <v>15000</v>
      </c>
      <c r="J779" s="201">
        <f>J780</f>
        <v>49465</v>
      </c>
      <c r="K779" s="201">
        <f>K780</f>
        <v>0</v>
      </c>
      <c r="L779" s="201"/>
      <c r="M779" s="490" t="s">
        <v>3</v>
      </c>
      <c r="N779" s="201"/>
      <c r="O779" s="201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</row>
    <row r="780" spans="1:256" ht="45" customHeight="1" thickTop="1" thickBot="1" x14ac:dyDescent="0.55000000000000004">
      <c r="B780" s="2"/>
      <c r="C780" s="462" t="s">
        <v>905</v>
      </c>
      <c r="D780" s="463" t="s">
        <v>906</v>
      </c>
      <c r="E780" s="464"/>
      <c r="F780" s="463"/>
      <c r="G780" s="465"/>
      <c r="H780" s="466"/>
      <c r="I780" s="466">
        <f>SUM(I781:I789)</f>
        <v>15000</v>
      </c>
      <c r="J780" s="466">
        <f>SUM(J781:J789)</f>
        <v>49465</v>
      </c>
      <c r="K780" s="466">
        <f>SUM(K781:K783)</f>
        <v>0</v>
      </c>
      <c r="L780" s="466"/>
      <c r="M780" s="491"/>
      <c r="N780" s="467"/>
      <c r="O780" s="467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</row>
    <row r="781" spans="1:256" ht="45" customHeight="1" thickTop="1" x14ac:dyDescent="0.5">
      <c r="B781" s="2"/>
      <c r="C781" s="468"/>
      <c r="D781" s="469"/>
      <c r="E781" s="69" t="s">
        <v>19</v>
      </c>
      <c r="F781" s="470" t="s">
        <v>796</v>
      </c>
      <c r="G781" s="471"/>
      <c r="H781" s="472"/>
      <c r="I781" s="472">
        <v>15000</v>
      </c>
      <c r="J781" s="472">
        <v>15000</v>
      </c>
      <c r="K781" s="472"/>
      <c r="L781" s="472"/>
      <c r="M781" s="473"/>
      <c r="N781" s="473"/>
      <c r="O781" s="473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</row>
    <row r="782" spans="1:256" ht="45" hidden="1" customHeight="1" x14ac:dyDescent="0.5">
      <c r="B782" s="2"/>
      <c r="C782" s="496">
        <v>1106814</v>
      </c>
      <c r="D782" s="496" t="s">
        <v>907</v>
      </c>
      <c r="E782" s="474"/>
      <c r="F782" s="475"/>
      <c r="G782" s="476"/>
      <c r="H782" s="477"/>
      <c r="I782" s="477"/>
      <c r="J782" s="477"/>
      <c r="K782" s="477"/>
      <c r="L782" s="477"/>
      <c r="M782" s="477"/>
      <c r="N782" s="477"/>
      <c r="O782" s="477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</row>
    <row r="783" spans="1:256" ht="45" hidden="1" customHeight="1" x14ac:dyDescent="0.5">
      <c r="B783" s="2"/>
      <c r="C783" s="497"/>
      <c r="D783" s="497"/>
      <c r="E783" s="474"/>
      <c r="F783" s="475"/>
      <c r="G783" s="478"/>
      <c r="H783" s="479"/>
      <c r="I783" s="479"/>
      <c r="J783" s="479"/>
      <c r="K783" s="479"/>
      <c r="L783" s="479"/>
      <c r="M783" s="479"/>
      <c r="N783" s="479"/>
      <c r="O783" s="479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</row>
    <row r="784" spans="1:256" ht="35.25" x14ac:dyDescent="0.5">
      <c r="B784" s="321"/>
      <c r="C784" s="308"/>
      <c r="D784" s="308"/>
      <c r="E784" s="480" t="s">
        <v>21</v>
      </c>
      <c r="F784" s="481" t="s">
        <v>908</v>
      </c>
      <c r="G784" s="482"/>
      <c r="H784" s="482"/>
      <c r="I784" s="483">
        <v>0</v>
      </c>
      <c r="J784" s="472">
        <v>10000</v>
      </c>
      <c r="K784" s="482"/>
      <c r="L784" s="482"/>
      <c r="M784" s="482"/>
      <c r="N784" s="482"/>
      <c r="O784" s="482"/>
      <c r="P784" s="94"/>
      <c r="Q784" s="94"/>
      <c r="R784" s="94"/>
      <c r="S784" s="94"/>
      <c r="T784" s="94"/>
      <c r="U784" s="94"/>
      <c r="V784" s="94"/>
      <c r="W784" s="94"/>
      <c r="X784" s="94"/>
      <c r="Y784" s="94"/>
      <c r="Z784" s="94"/>
      <c r="AA784" s="94"/>
      <c r="AB784" s="94"/>
      <c r="AC784" s="94"/>
      <c r="AD784" s="94"/>
      <c r="AE784" s="94"/>
      <c r="AF784" s="94"/>
      <c r="AG784" s="94"/>
      <c r="AH784" s="94"/>
      <c r="AI784" s="94"/>
      <c r="AJ784" s="94"/>
      <c r="AK784" s="94"/>
      <c r="AL784" s="94"/>
      <c r="AM784" s="94"/>
      <c r="AN784" s="94"/>
      <c r="AO784" s="94"/>
      <c r="AP784" s="94"/>
      <c r="AQ784" s="94"/>
    </row>
    <row r="785" spans="2:43" ht="35.25" x14ac:dyDescent="0.5">
      <c r="B785" s="321"/>
      <c r="C785" s="233"/>
      <c r="D785" s="233"/>
      <c r="E785" s="480" t="s">
        <v>77</v>
      </c>
      <c r="F785" s="455" t="s">
        <v>909</v>
      </c>
      <c r="G785" s="484"/>
      <c r="H785" s="484"/>
      <c r="I785" s="484"/>
      <c r="J785" s="472">
        <v>855</v>
      </c>
      <c r="K785" s="484"/>
      <c r="L785" s="484"/>
      <c r="M785" s="484"/>
      <c r="N785" s="484"/>
      <c r="O785" s="484"/>
      <c r="P785" s="94"/>
      <c r="Q785" s="94"/>
      <c r="R785" s="94"/>
      <c r="S785" s="94"/>
      <c r="T785" s="94"/>
      <c r="U785" s="94"/>
      <c r="V785" s="94"/>
      <c r="W785" s="94"/>
      <c r="X785" s="94"/>
      <c r="Y785" s="94"/>
      <c r="Z785" s="94"/>
      <c r="AA785" s="94"/>
      <c r="AB785" s="94"/>
      <c r="AC785" s="94"/>
      <c r="AD785" s="94"/>
      <c r="AE785" s="94"/>
      <c r="AF785" s="94"/>
      <c r="AG785" s="94"/>
      <c r="AH785" s="94"/>
      <c r="AI785" s="94"/>
      <c r="AJ785" s="94"/>
      <c r="AK785" s="94"/>
      <c r="AL785" s="94"/>
      <c r="AM785" s="94"/>
      <c r="AN785" s="94"/>
      <c r="AO785" s="94"/>
      <c r="AP785" s="94"/>
      <c r="AQ785" s="94"/>
    </row>
    <row r="786" spans="2:43" ht="35.25" x14ac:dyDescent="0.5">
      <c r="C786" s="233"/>
      <c r="D786" s="233"/>
      <c r="E786" s="480" t="s">
        <v>23</v>
      </c>
      <c r="F786" s="455" t="s">
        <v>910</v>
      </c>
      <c r="G786" s="233"/>
      <c r="H786" s="233"/>
      <c r="I786" s="233"/>
      <c r="J786" s="472">
        <v>2585</v>
      </c>
      <c r="K786" s="233"/>
      <c r="L786" s="233"/>
      <c r="M786" s="233"/>
      <c r="N786" s="233"/>
      <c r="O786" s="233"/>
      <c r="P786" s="94"/>
      <c r="Q786" s="94"/>
      <c r="R786" s="94"/>
      <c r="S786" s="94"/>
      <c r="T786" s="94"/>
      <c r="U786" s="94"/>
      <c r="V786" s="94"/>
      <c r="W786" s="94"/>
      <c r="X786" s="94"/>
      <c r="Y786" s="94"/>
      <c r="Z786" s="94"/>
      <c r="AA786" s="94"/>
      <c r="AB786" s="94"/>
      <c r="AC786" s="94"/>
      <c r="AD786" s="94"/>
      <c r="AE786" s="94"/>
      <c r="AF786" s="94"/>
      <c r="AG786" s="94"/>
      <c r="AH786" s="94"/>
      <c r="AI786" s="94"/>
      <c r="AJ786" s="94"/>
      <c r="AK786" s="94"/>
      <c r="AL786" s="94"/>
      <c r="AM786" s="94"/>
      <c r="AN786" s="94"/>
      <c r="AO786" s="94"/>
      <c r="AP786" s="94"/>
      <c r="AQ786" s="94"/>
    </row>
    <row r="787" spans="2:43" ht="35.25" x14ac:dyDescent="0.5">
      <c r="C787" s="233"/>
      <c r="D787" s="233"/>
      <c r="E787" s="480" t="s">
        <v>129</v>
      </c>
      <c r="F787" s="455" t="s">
        <v>911</v>
      </c>
      <c r="G787" s="233"/>
      <c r="H787" s="233"/>
      <c r="I787" s="233"/>
      <c r="J787" s="472">
        <v>5610</v>
      </c>
      <c r="K787" s="233"/>
      <c r="L787" s="233"/>
      <c r="M787" s="233"/>
      <c r="N787" s="233"/>
      <c r="O787" s="233"/>
      <c r="P787" s="94"/>
      <c r="Q787" s="94"/>
      <c r="R787" s="94"/>
      <c r="S787" s="94"/>
      <c r="T787" s="94"/>
      <c r="U787" s="94"/>
      <c r="V787" s="94"/>
      <c r="W787" s="94"/>
      <c r="X787" s="94"/>
      <c r="Y787" s="94"/>
      <c r="Z787" s="94"/>
      <c r="AA787" s="94"/>
      <c r="AB787" s="94"/>
      <c r="AC787" s="94"/>
      <c r="AD787" s="94"/>
      <c r="AE787" s="94"/>
      <c r="AF787" s="94"/>
      <c r="AG787" s="94"/>
      <c r="AH787" s="94"/>
      <c r="AI787" s="94"/>
      <c r="AJ787" s="94"/>
      <c r="AK787" s="94"/>
      <c r="AL787" s="94"/>
      <c r="AM787" s="94"/>
      <c r="AN787" s="94"/>
      <c r="AO787" s="94"/>
      <c r="AP787" s="94"/>
      <c r="AQ787" s="94"/>
    </row>
    <row r="788" spans="2:43" ht="35.25" x14ac:dyDescent="0.5">
      <c r="C788" s="233"/>
      <c r="D788" s="233"/>
      <c r="E788" s="480" t="s">
        <v>25</v>
      </c>
      <c r="F788" s="485" t="s">
        <v>912</v>
      </c>
      <c r="G788" s="233"/>
      <c r="H788" s="233"/>
      <c r="I788" s="233"/>
      <c r="J788" s="472">
        <v>4180</v>
      </c>
      <c r="K788" s="233"/>
      <c r="L788" s="233"/>
      <c r="M788" s="233"/>
      <c r="N788" s="233"/>
      <c r="O788" s="233"/>
      <c r="P788" s="94"/>
      <c r="Q788" s="94"/>
      <c r="R788" s="94"/>
      <c r="S788" s="94"/>
      <c r="T788" s="94"/>
      <c r="U788" s="94"/>
      <c r="V788" s="94"/>
      <c r="W788" s="94"/>
      <c r="X788" s="94"/>
      <c r="Y788" s="94"/>
      <c r="Z788" s="94"/>
      <c r="AA788" s="94"/>
      <c r="AB788" s="94"/>
      <c r="AC788" s="94"/>
      <c r="AD788" s="94"/>
      <c r="AE788" s="94"/>
      <c r="AF788" s="94"/>
      <c r="AG788" s="94"/>
      <c r="AH788" s="94"/>
      <c r="AI788" s="94"/>
      <c r="AJ788" s="94"/>
      <c r="AK788" s="94"/>
      <c r="AL788" s="94"/>
      <c r="AM788" s="94"/>
      <c r="AN788" s="94"/>
      <c r="AO788" s="94"/>
      <c r="AP788" s="94"/>
      <c r="AQ788" s="94"/>
    </row>
    <row r="789" spans="2:43" ht="36" thickBot="1" x14ac:dyDescent="0.55000000000000004">
      <c r="C789" s="203"/>
      <c r="D789" s="203"/>
      <c r="E789" s="486" t="s">
        <v>27</v>
      </c>
      <c r="F789" s="456" t="s">
        <v>913</v>
      </c>
      <c r="G789" s="203"/>
      <c r="H789" s="487">
        <v>43.5</v>
      </c>
      <c r="I789" s="203"/>
      <c r="J789" s="488">
        <v>11235</v>
      </c>
      <c r="K789" s="203"/>
      <c r="L789" s="203"/>
      <c r="M789" s="203"/>
      <c r="N789" s="203"/>
      <c r="O789" s="203"/>
      <c r="P789" s="94"/>
      <c r="Q789" s="94"/>
      <c r="R789" s="94"/>
      <c r="S789" s="94"/>
      <c r="T789" s="94"/>
      <c r="U789" s="94"/>
      <c r="V789" s="94"/>
      <c r="W789" s="94"/>
      <c r="X789" s="94"/>
      <c r="Y789" s="94"/>
      <c r="Z789" s="94"/>
      <c r="AA789" s="94"/>
      <c r="AB789" s="94"/>
      <c r="AC789" s="94"/>
      <c r="AD789" s="94"/>
      <c r="AE789" s="94"/>
      <c r="AF789" s="94"/>
      <c r="AG789" s="94"/>
      <c r="AH789" s="94"/>
      <c r="AI789" s="94"/>
      <c r="AJ789" s="94"/>
      <c r="AK789" s="94"/>
      <c r="AL789" s="94"/>
      <c r="AM789" s="94"/>
      <c r="AN789" s="94"/>
      <c r="AO789" s="94"/>
      <c r="AP789" s="94"/>
      <c r="AQ789" s="94"/>
    </row>
    <row r="790" spans="2:43" ht="35.25" thickTop="1" x14ac:dyDescent="0.45">
      <c r="C790" s="94"/>
      <c r="D790" s="94"/>
      <c r="E790" s="94"/>
      <c r="F790" s="94"/>
      <c r="G790" s="94"/>
      <c r="H790" s="94"/>
      <c r="I790" s="94"/>
      <c r="J790" s="94"/>
      <c r="K790" s="94"/>
      <c r="L790" s="94"/>
      <c r="M790" s="94"/>
      <c r="N790" s="94"/>
      <c r="O790" s="94"/>
      <c r="P790" s="94"/>
      <c r="Q790" s="94"/>
      <c r="R790" s="94"/>
      <c r="S790" s="94"/>
      <c r="T790" s="94"/>
      <c r="U790" s="94"/>
      <c r="V790" s="94"/>
      <c r="W790" s="94"/>
      <c r="X790" s="94"/>
      <c r="Y790" s="94"/>
      <c r="Z790" s="94"/>
      <c r="AA790" s="94"/>
      <c r="AB790" s="94"/>
      <c r="AC790" s="94"/>
      <c r="AD790" s="94"/>
      <c r="AE790" s="94"/>
      <c r="AF790" s="94"/>
      <c r="AG790" s="94"/>
      <c r="AH790" s="94"/>
      <c r="AI790" s="94"/>
      <c r="AJ790" s="94"/>
      <c r="AK790" s="94"/>
      <c r="AL790" s="94"/>
      <c r="AM790" s="94"/>
      <c r="AN790" s="94"/>
      <c r="AO790" s="94"/>
      <c r="AP790" s="94"/>
      <c r="AQ790" s="94"/>
    </row>
    <row r="791" spans="2:43" x14ac:dyDescent="0.45">
      <c r="C791" s="94"/>
      <c r="D791" s="94"/>
      <c r="E791" s="94"/>
      <c r="F791" s="94"/>
      <c r="G791" s="94"/>
      <c r="H791" s="94"/>
      <c r="I791" s="94"/>
      <c r="J791" s="94"/>
      <c r="K791" s="94"/>
      <c r="L791" s="94"/>
      <c r="M791" s="94"/>
      <c r="N791" s="94"/>
      <c r="O791" s="94"/>
      <c r="P791" s="94"/>
      <c r="Q791" s="94"/>
      <c r="R791" s="94"/>
      <c r="S791" s="94"/>
      <c r="T791" s="94"/>
      <c r="U791" s="94"/>
      <c r="V791" s="94"/>
      <c r="W791" s="94"/>
      <c r="X791" s="94"/>
      <c r="Y791" s="94"/>
      <c r="Z791" s="94"/>
      <c r="AA791" s="94"/>
      <c r="AB791" s="94"/>
      <c r="AC791" s="94"/>
      <c r="AD791" s="94"/>
      <c r="AE791" s="94"/>
      <c r="AF791" s="94"/>
      <c r="AG791" s="94"/>
      <c r="AH791" s="94"/>
      <c r="AI791" s="94"/>
      <c r="AJ791" s="94"/>
      <c r="AK791" s="94"/>
      <c r="AL791" s="94"/>
      <c r="AM791" s="94"/>
      <c r="AN791" s="94"/>
      <c r="AO791" s="94"/>
      <c r="AP791" s="94"/>
      <c r="AQ791" s="94"/>
    </row>
    <row r="792" spans="2:43" x14ac:dyDescent="0.45">
      <c r="C792" s="94"/>
      <c r="D792" s="94"/>
      <c r="E792" s="94"/>
      <c r="F792" s="94"/>
      <c r="G792" s="94"/>
      <c r="H792" s="94"/>
      <c r="I792" s="94"/>
      <c r="J792" s="94"/>
      <c r="K792" s="94"/>
      <c r="L792" s="94"/>
      <c r="M792" s="94"/>
      <c r="N792" s="94"/>
      <c r="O792" s="94"/>
      <c r="P792" s="94"/>
      <c r="Q792" s="94"/>
      <c r="R792" s="94"/>
      <c r="S792" s="94"/>
      <c r="T792" s="94"/>
      <c r="U792" s="94"/>
      <c r="V792" s="94"/>
      <c r="W792" s="94"/>
      <c r="X792" s="94"/>
      <c r="Y792" s="94"/>
      <c r="Z792" s="94"/>
      <c r="AA792" s="94"/>
      <c r="AB792" s="94"/>
      <c r="AC792" s="94"/>
      <c r="AD792" s="94"/>
      <c r="AE792" s="94"/>
      <c r="AF792" s="94"/>
      <c r="AG792" s="94"/>
      <c r="AH792" s="94"/>
      <c r="AI792" s="94"/>
      <c r="AJ792" s="94"/>
      <c r="AK792" s="94"/>
      <c r="AL792" s="94"/>
      <c r="AM792" s="94"/>
      <c r="AN792" s="94"/>
      <c r="AO792" s="94"/>
      <c r="AP792" s="94"/>
      <c r="AQ792" s="94"/>
    </row>
    <row r="793" spans="2:43" x14ac:dyDescent="0.45">
      <c r="C793" s="94"/>
      <c r="D793" s="94"/>
      <c r="E793" s="94"/>
      <c r="F793" s="94"/>
      <c r="G793" s="94"/>
      <c r="H793" s="94"/>
      <c r="I793" s="94"/>
      <c r="J793" s="94"/>
      <c r="K793" s="94"/>
      <c r="L793" s="94"/>
      <c r="M793" s="94"/>
      <c r="N793" s="94"/>
      <c r="O793" s="94"/>
      <c r="P793" s="94"/>
      <c r="Q793" s="94"/>
      <c r="R793" s="94"/>
      <c r="S793" s="94"/>
      <c r="T793" s="94"/>
      <c r="U793" s="94"/>
      <c r="V793" s="94"/>
      <c r="W793" s="94"/>
      <c r="X793" s="94"/>
      <c r="Y793" s="94"/>
      <c r="Z793" s="94"/>
      <c r="AA793" s="94"/>
      <c r="AB793" s="94"/>
      <c r="AC793" s="94"/>
      <c r="AD793" s="94"/>
      <c r="AE793" s="94"/>
      <c r="AF793" s="94"/>
      <c r="AG793" s="94"/>
      <c r="AH793" s="94"/>
      <c r="AI793" s="94"/>
      <c r="AJ793" s="94"/>
      <c r="AK793" s="94"/>
      <c r="AL793" s="94"/>
      <c r="AM793" s="94"/>
      <c r="AN793" s="94"/>
      <c r="AO793" s="94"/>
      <c r="AP793" s="94"/>
      <c r="AQ793" s="94"/>
    </row>
    <row r="794" spans="2:43" x14ac:dyDescent="0.45">
      <c r="C794" s="94"/>
      <c r="D794" s="94"/>
      <c r="E794" s="94"/>
      <c r="F794" s="94"/>
      <c r="G794" s="94"/>
      <c r="H794" s="94"/>
      <c r="I794" s="94"/>
      <c r="J794" s="94"/>
      <c r="K794" s="94"/>
      <c r="L794" s="94"/>
      <c r="M794" s="94"/>
      <c r="N794" s="94"/>
      <c r="O794" s="94"/>
      <c r="P794" s="94"/>
      <c r="Q794" s="94"/>
      <c r="R794" s="94"/>
      <c r="S794" s="94"/>
      <c r="T794" s="94"/>
      <c r="U794" s="94"/>
      <c r="V794" s="94"/>
      <c r="W794" s="94"/>
      <c r="X794" s="94"/>
      <c r="Y794" s="94"/>
      <c r="Z794" s="94"/>
      <c r="AA794" s="94"/>
      <c r="AB794" s="94"/>
      <c r="AC794" s="94"/>
      <c r="AD794" s="94"/>
      <c r="AE794" s="94"/>
      <c r="AF794" s="94"/>
      <c r="AG794" s="94"/>
      <c r="AH794" s="94"/>
      <c r="AI794" s="94"/>
      <c r="AJ794" s="94"/>
      <c r="AK794" s="94"/>
      <c r="AL794" s="94"/>
      <c r="AM794" s="94"/>
      <c r="AN794" s="94"/>
      <c r="AO794" s="94"/>
      <c r="AP794" s="94"/>
      <c r="AQ794" s="94"/>
    </row>
    <row r="795" spans="2:43" x14ac:dyDescent="0.45">
      <c r="C795" s="94"/>
      <c r="D795" s="94"/>
      <c r="E795" s="94"/>
      <c r="F795" s="94"/>
      <c r="G795" s="94"/>
      <c r="H795" s="94"/>
      <c r="I795" s="94"/>
      <c r="J795" s="94"/>
      <c r="K795" s="94"/>
      <c r="L795" s="94"/>
      <c r="M795" s="94"/>
      <c r="N795" s="94"/>
      <c r="O795" s="94"/>
      <c r="P795" s="94"/>
      <c r="Q795" s="94"/>
      <c r="R795" s="94"/>
      <c r="S795" s="94"/>
      <c r="T795" s="94"/>
      <c r="U795" s="94"/>
      <c r="V795" s="94"/>
      <c r="W795" s="94"/>
      <c r="X795" s="94"/>
      <c r="Y795" s="94"/>
      <c r="Z795" s="94"/>
      <c r="AA795" s="94"/>
      <c r="AB795" s="94"/>
      <c r="AC795" s="94"/>
      <c r="AD795" s="94"/>
      <c r="AE795" s="94"/>
      <c r="AF795" s="94"/>
      <c r="AG795" s="94"/>
      <c r="AH795" s="94"/>
      <c r="AI795" s="94"/>
      <c r="AJ795" s="94"/>
      <c r="AK795" s="94"/>
      <c r="AL795" s="94"/>
      <c r="AM795" s="94"/>
      <c r="AN795" s="94"/>
      <c r="AO795" s="94"/>
      <c r="AP795" s="94"/>
      <c r="AQ795" s="94"/>
    </row>
    <row r="796" spans="2:43" x14ac:dyDescent="0.45">
      <c r="C796" s="94"/>
      <c r="D796" s="94"/>
      <c r="E796" s="94"/>
      <c r="F796" s="94"/>
      <c r="G796" s="94"/>
      <c r="H796" s="94"/>
      <c r="I796" s="94"/>
      <c r="J796" s="94"/>
      <c r="K796" s="94"/>
      <c r="L796" s="94"/>
      <c r="M796" s="94"/>
      <c r="N796" s="94"/>
      <c r="O796" s="94"/>
      <c r="P796" s="94"/>
      <c r="Q796" s="94"/>
      <c r="R796" s="94"/>
      <c r="S796" s="94"/>
      <c r="T796" s="94"/>
      <c r="U796" s="94"/>
      <c r="V796" s="94"/>
      <c r="W796" s="94"/>
      <c r="X796" s="94"/>
      <c r="Y796" s="94"/>
      <c r="Z796" s="94"/>
      <c r="AA796" s="94"/>
      <c r="AB796" s="94"/>
      <c r="AC796" s="94"/>
      <c r="AD796" s="94"/>
      <c r="AE796" s="94"/>
      <c r="AF796" s="94"/>
      <c r="AG796" s="94"/>
      <c r="AH796" s="94"/>
      <c r="AI796" s="94"/>
      <c r="AJ796" s="94"/>
      <c r="AK796" s="94"/>
      <c r="AL796" s="94"/>
      <c r="AM796" s="94"/>
      <c r="AN796" s="94"/>
      <c r="AO796" s="94"/>
      <c r="AP796" s="94"/>
      <c r="AQ796" s="94"/>
    </row>
    <row r="797" spans="2:43" x14ac:dyDescent="0.45">
      <c r="C797" s="94"/>
      <c r="D797" s="94"/>
      <c r="E797" s="94"/>
      <c r="F797" s="94"/>
      <c r="G797" s="94"/>
      <c r="H797" s="94"/>
      <c r="I797" s="94"/>
      <c r="J797" s="94"/>
      <c r="K797" s="94"/>
      <c r="L797" s="94"/>
      <c r="M797" s="94"/>
      <c r="N797" s="94"/>
      <c r="O797" s="94"/>
      <c r="P797" s="94"/>
      <c r="Q797" s="94"/>
      <c r="R797" s="94"/>
      <c r="S797" s="94"/>
      <c r="T797" s="94"/>
      <c r="U797" s="94"/>
      <c r="V797" s="94"/>
      <c r="W797" s="94"/>
      <c r="X797" s="94"/>
      <c r="Y797" s="94"/>
      <c r="Z797" s="94"/>
      <c r="AA797" s="94"/>
      <c r="AB797" s="94"/>
      <c r="AC797" s="94"/>
      <c r="AD797" s="94"/>
      <c r="AE797" s="94"/>
      <c r="AF797" s="94"/>
      <c r="AG797" s="94"/>
      <c r="AH797" s="94"/>
      <c r="AI797" s="94"/>
      <c r="AJ797" s="94"/>
      <c r="AK797" s="94"/>
      <c r="AL797" s="94"/>
      <c r="AM797" s="94"/>
      <c r="AN797" s="94"/>
      <c r="AO797" s="94"/>
      <c r="AP797" s="94"/>
      <c r="AQ797" s="94"/>
    </row>
    <row r="798" spans="2:43" x14ac:dyDescent="0.45">
      <c r="C798" s="94"/>
      <c r="D798" s="94"/>
      <c r="E798" s="94"/>
      <c r="F798" s="94"/>
      <c r="G798" s="94"/>
      <c r="H798" s="94"/>
      <c r="I798" s="94"/>
      <c r="J798" s="94"/>
      <c r="K798" s="94"/>
      <c r="L798" s="94"/>
      <c r="M798" s="94"/>
      <c r="N798" s="94"/>
      <c r="O798" s="94"/>
      <c r="P798" s="94"/>
      <c r="Q798" s="94"/>
      <c r="R798" s="94"/>
      <c r="S798" s="94"/>
      <c r="T798" s="94"/>
      <c r="U798" s="94"/>
      <c r="V798" s="94"/>
      <c r="W798" s="94"/>
      <c r="X798" s="94"/>
      <c r="Y798" s="94"/>
      <c r="Z798" s="94"/>
      <c r="AA798" s="94"/>
      <c r="AB798" s="94"/>
      <c r="AC798" s="94"/>
      <c r="AD798" s="94"/>
      <c r="AE798" s="94"/>
      <c r="AF798" s="94"/>
      <c r="AG798" s="94"/>
      <c r="AH798" s="94"/>
      <c r="AI798" s="94"/>
      <c r="AJ798" s="94"/>
      <c r="AK798" s="94"/>
      <c r="AL798" s="94"/>
      <c r="AM798" s="94"/>
      <c r="AN798" s="94"/>
      <c r="AO798" s="94"/>
      <c r="AP798" s="94"/>
      <c r="AQ798" s="94"/>
    </row>
    <row r="799" spans="2:43" x14ac:dyDescent="0.45">
      <c r="C799" s="94"/>
      <c r="D799" s="94"/>
      <c r="E799" s="94"/>
      <c r="F799" s="94"/>
      <c r="G799" s="94"/>
      <c r="H799" s="94"/>
      <c r="I799" s="94"/>
      <c r="J799" s="94"/>
      <c r="K799" s="94"/>
      <c r="L799" s="94"/>
      <c r="M799" s="94"/>
      <c r="N799" s="94"/>
      <c r="O799" s="94"/>
      <c r="P799" s="94"/>
      <c r="Q799" s="94"/>
      <c r="R799" s="94"/>
      <c r="S799" s="94"/>
      <c r="T799" s="94"/>
      <c r="U799" s="94"/>
      <c r="V799" s="94"/>
      <c r="W799" s="94"/>
      <c r="X799" s="94"/>
      <c r="Y799" s="94"/>
      <c r="Z799" s="94"/>
      <c r="AA799" s="94"/>
      <c r="AB799" s="94"/>
      <c r="AC799" s="94"/>
      <c r="AD799" s="94"/>
      <c r="AE799" s="94"/>
      <c r="AF799" s="94"/>
      <c r="AG799" s="94"/>
      <c r="AH799" s="94"/>
      <c r="AI799" s="94"/>
      <c r="AJ799" s="94"/>
      <c r="AK799" s="94"/>
      <c r="AL799" s="94"/>
      <c r="AM799" s="94"/>
      <c r="AN799" s="94"/>
      <c r="AO799" s="94"/>
      <c r="AP799" s="94"/>
      <c r="AQ799" s="94"/>
    </row>
    <row r="800" spans="2:43" x14ac:dyDescent="0.45">
      <c r="C800" s="94"/>
      <c r="D800" s="94"/>
      <c r="E800" s="94"/>
      <c r="F800" s="94"/>
      <c r="G800" s="94"/>
      <c r="H800" s="94"/>
      <c r="I800" s="94"/>
      <c r="J800" s="94"/>
      <c r="K800" s="94"/>
      <c r="L800" s="94"/>
      <c r="M800" s="94"/>
      <c r="N800" s="94"/>
      <c r="O800" s="94"/>
      <c r="P800" s="94"/>
      <c r="Q800" s="94"/>
      <c r="R800" s="94"/>
      <c r="S800" s="94"/>
      <c r="T800" s="94"/>
      <c r="U800" s="94"/>
      <c r="V800" s="94"/>
      <c r="W800" s="94"/>
      <c r="X800" s="94"/>
      <c r="Y800" s="94"/>
      <c r="Z800" s="94"/>
      <c r="AA800" s="94"/>
      <c r="AB800" s="94"/>
      <c r="AC800" s="94"/>
      <c r="AD800" s="94"/>
      <c r="AE800" s="94"/>
      <c r="AF800" s="94"/>
      <c r="AG800" s="94"/>
      <c r="AH800" s="94"/>
      <c r="AI800" s="94"/>
      <c r="AJ800" s="94"/>
      <c r="AK800" s="94"/>
      <c r="AL800" s="94"/>
      <c r="AM800" s="94"/>
      <c r="AN800" s="94"/>
      <c r="AO800" s="94"/>
      <c r="AP800" s="94"/>
      <c r="AQ800" s="94"/>
    </row>
    <row r="801" spans="3:43" x14ac:dyDescent="0.45">
      <c r="C801" s="94"/>
      <c r="D801" s="94"/>
      <c r="E801" s="94"/>
      <c r="F801" s="94"/>
      <c r="G801" s="94"/>
      <c r="H801" s="94"/>
      <c r="I801" s="94"/>
      <c r="J801" s="94"/>
      <c r="K801" s="94"/>
      <c r="L801" s="94"/>
      <c r="M801" s="94"/>
      <c r="N801" s="94"/>
      <c r="O801" s="94"/>
      <c r="P801" s="94"/>
      <c r="Q801" s="94"/>
      <c r="R801" s="94"/>
      <c r="S801" s="94"/>
      <c r="T801" s="94"/>
      <c r="U801" s="94"/>
      <c r="V801" s="94"/>
      <c r="W801" s="94"/>
      <c r="X801" s="94"/>
      <c r="Y801" s="94"/>
      <c r="Z801" s="94"/>
      <c r="AA801" s="94"/>
      <c r="AB801" s="94"/>
      <c r="AC801" s="94"/>
      <c r="AD801" s="94"/>
      <c r="AE801" s="94"/>
      <c r="AF801" s="94"/>
      <c r="AG801" s="94"/>
      <c r="AH801" s="94"/>
      <c r="AI801" s="94"/>
      <c r="AJ801" s="94"/>
      <c r="AK801" s="94"/>
      <c r="AL801" s="94"/>
      <c r="AM801" s="94"/>
      <c r="AN801" s="94"/>
      <c r="AO801" s="94"/>
      <c r="AP801" s="94"/>
      <c r="AQ801" s="94"/>
    </row>
    <row r="802" spans="3:43" x14ac:dyDescent="0.45">
      <c r="C802" s="94"/>
      <c r="D802" s="94"/>
      <c r="E802" s="94"/>
      <c r="F802" s="94"/>
      <c r="G802" s="94"/>
      <c r="H802" s="94"/>
      <c r="I802" s="94"/>
      <c r="J802" s="94"/>
      <c r="K802" s="94"/>
      <c r="L802" s="94"/>
      <c r="M802" s="94"/>
      <c r="N802" s="94"/>
      <c r="O802" s="94"/>
      <c r="P802" s="94"/>
      <c r="Q802" s="94"/>
      <c r="R802" s="94"/>
      <c r="S802" s="94"/>
      <c r="T802" s="94"/>
      <c r="U802" s="94"/>
      <c r="V802" s="94"/>
      <c r="W802" s="94"/>
      <c r="X802" s="94"/>
      <c r="Y802" s="94"/>
      <c r="Z802" s="94"/>
      <c r="AA802" s="94"/>
      <c r="AB802" s="94"/>
      <c r="AC802" s="94"/>
      <c r="AD802" s="94"/>
      <c r="AE802" s="94"/>
      <c r="AF802" s="94"/>
      <c r="AG802" s="94"/>
      <c r="AH802" s="94"/>
      <c r="AI802" s="94"/>
      <c r="AJ802" s="94"/>
      <c r="AK802" s="94"/>
      <c r="AL802" s="94"/>
      <c r="AM802" s="94"/>
      <c r="AN802" s="94"/>
      <c r="AO802" s="94"/>
      <c r="AP802" s="94"/>
      <c r="AQ802" s="94"/>
    </row>
    <row r="803" spans="3:43" x14ac:dyDescent="0.45">
      <c r="C803" s="94"/>
      <c r="D803" s="94"/>
      <c r="E803" s="94"/>
      <c r="F803" s="94"/>
      <c r="G803" s="94"/>
      <c r="H803" s="94"/>
      <c r="I803" s="94"/>
      <c r="J803" s="94"/>
      <c r="K803" s="94"/>
      <c r="L803" s="94"/>
      <c r="M803" s="94"/>
      <c r="N803" s="94"/>
      <c r="O803" s="94"/>
      <c r="P803" s="94"/>
      <c r="Q803" s="94"/>
      <c r="R803" s="94"/>
      <c r="S803" s="94"/>
      <c r="T803" s="94"/>
      <c r="U803" s="94"/>
      <c r="V803" s="94"/>
      <c r="W803" s="94"/>
      <c r="X803" s="94"/>
      <c r="Y803" s="94"/>
      <c r="Z803" s="94"/>
      <c r="AA803" s="94"/>
      <c r="AB803" s="94"/>
      <c r="AC803" s="94"/>
      <c r="AD803" s="94"/>
      <c r="AE803" s="94"/>
      <c r="AF803" s="94"/>
      <c r="AG803" s="94"/>
      <c r="AH803" s="94"/>
      <c r="AI803" s="94"/>
      <c r="AJ803" s="94"/>
      <c r="AK803" s="94"/>
      <c r="AL803" s="94"/>
      <c r="AM803" s="94"/>
      <c r="AN803" s="94"/>
      <c r="AO803" s="94"/>
      <c r="AP803" s="94"/>
      <c r="AQ803" s="94"/>
    </row>
    <row r="804" spans="3:43" x14ac:dyDescent="0.45">
      <c r="C804" s="94"/>
      <c r="D804" s="94"/>
      <c r="E804" s="94"/>
      <c r="F804" s="94"/>
      <c r="G804" s="94"/>
      <c r="H804" s="94"/>
      <c r="I804" s="94"/>
      <c r="J804" s="94"/>
      <c r="K804" s="94"/>
      <c r="L804" s="94"/>
      <c r="M804" s="94"/>
      <c r="N804" s="94"/>
      <c r="O804" s="94"/>
      <c r="P804" s="94"/>
      <c r="Q804" s="94"/>
      <c r="R804" s="94"/>
      <c r="S804" s="94"/>
      <c r="T804" s="94"/>
      <c r="U804" s="94"/>
      <c r="V804" s="94"/>
      <c r="W804" s="94"/>
      <c r="X804" s="94"/>
      <c r="Y804" s="94"/>
      <c r="Z804" s="94"/>
      <c r="AA804" s="94"/>
      <c r="AB804" s="94"/>
      <c r="AC804" s="94"/>
      <c r="AD804" s="94"/>
      <c r="AE804" s="94"/>
      <c r="AF804" s="94"/>
      <c r="AG804" s="94"/>
      <c r="AH804" s="94"/>
      <c r="AI804" s="94"/>
      <c r="AJ804" s="94"/>
      <c r="AK804" s="94"/>
      <c r="AL804" s="94"/>
      <c r="AM804" s="94"/>
      <c r="AN804" s="94"/>
      <c r="AO804" s="94"/>
      <c r="AP804" s="94"/>
      <c r="AQ804" s="94"/>
    </row>
    <row r="805" spans="3:43" x14ac:dyDescent="0.45">
      <c r="C805" s="94"/>
      <c r="D805" s="94"/>
      <c r="E805" s="94"/>
      <c r="F805" s="94"/>
      <c r="G805" s="94"/>
      <c r="H805" s="94"/>
      <c r="I805" s="94"/>
      <c r="J805" s="94"/>
      <c r="K805" s="94"/>
      <c r="L805" s="94"/>
      <c r="M805" s="94"/>
      <c r="N805" s="94"/>
      <c r="O805" s="94"/>
      <c r="P805" s="94"/>
      <c r="Q805" s="94"/>
      <c r="R805" s="94"/>
      <c r="S805" s="94"/>
      <c r="T805" s="94"/>
      <c r="U805" s="94"/>
      <c r="V805" s="94"/>
      <c r="W805" s="94"/>
      <c r="X805" s="94"/>
      <c r="Y805" s="94"/>
      <c r="Z805" s="94"/>
      <c r="AA805" s="94"/>
      <c r="AB805" s="94"/>
      <c r="AC805" s="94"/>
      <c r="AD805" s="94"/>
      <c r="AE805" s="94"/>
      <c r="AF805" s="94"/>
      <c r="AG805" s="94"/>
      <c r="AH805" s="94"/>
      <c r="AI805" s="94"/>
      <c r="AJ805" s="94"/>
      <c r="AK805" s="94"/>
      <c r="AL805" s="94"/>
      <c r="AM805" s="94"/>
      <c r="AN805" s="94"/>
      <c r="AO805" s="94"/>
      <c r="AP805" s="94"/>
      <c r="AQ805" s="94"/>
    </row>
    <row r="806" spans="3:43" x14ac:dyDescent="0.45">
      <c r="C806" s="94"/>
      <c r="D806" s="94"/>
      <c r="E806" s="94"/>
      <c r="F806" s="94"/>
      <c r="G806" s="94"/>
      <c r="H806" s="94"/>
      <c r="I806" s="94"/>
      <c r="J806" s="94"/>
      <c r="K806" s="94"/>
      <c r="L806" s="94"/>
      <c r="M806" s="94"/>
      <c r="N806" s="94"/>
      <c r="O806" s="94"/>
      <c r="P806" s="94"/>
      <c r="Q806" s="94"/>
      <c r="R806" s="94"/>
      <c r="S806" s="94"/>
      <c r="T806" s="94"/>
      <c r="U806" s="94"/>
      <c r="V806" s="94"/>
      <c r="W806" s="94"/>
      <c r="X806" s="94"/>
      <c r="Y806" s="94"/>
      <c r="Z806" s="94"/>
      <c r="AA806" s="94"/>
      <c r="AB806" s="94"/>
      <c r="AC806" s="94"/>
      <c r="AD806" s="94"/>
      <c r="AE806" s="94"/>
      <c r="AF806" s="94"/>
      <c r="AG806" s="94"/>
      <c r="AH806" s="94"/>
      <c r="AI806" s="94"/>
      <c r="AJ806" s="94"/>
      <c r="AK806" s="94"/>
      <c r="AL806" s="94"/>
      <c r="AM806" s="94"/>
      <c r="AN806" s="94"/>
      <c r="AO806" s="94"/>
      <c r="AP806" s="94"/>
      <c r="AQ806" s="94"/>
    </row>
    <row r="807" spans="3:43" x14ac:dyDescent="0.45">
      <c r="C807" s="94"/>
      <c r="D807" s="94"/>
      <c r="E807" s="94"/>
      <c r="F807" s="94"/>
      <c r="G807" s="94"/>
      <c r="H807" s="94"/>
      <c r="I807" s="94"/>
      <c r="J807" s="94"/>
      <c r="K807" s="94"/>
      <c r="L807" s="94"/>
      <c r="M807" s="94"/>
      <c r="N807" s="94"/>
      <c r="O807" s="94"/>
      <c r="P807" s="94"/>
      <c r="Q807" s="94"/>
      <c r="R807" s="94"/>
      <c r="S807" s="94"/>
      <c r="T807" s="94"/>
      <c r="U807" s="94"/>
      <c r="V807" s="94"/>
      <c r="W807" s="94"/>
      <c r="X807" s="94"/>
      <c r="Y807" s="94"/>
      <c r="Z807" s="94"/>
      <c r="AA807" s="94"/>
      <c r="AB807" s="94"/>
      <c r="AC807" s="94"/>
      <c r="AD807" s="94"/>
      <c r="AE807" s="94"/>
      <c r="AF807" s="94"/>
      <c r="AG807" s="94"/>
      <c r="AH807" s="94"/>
      <c r="AI807" s="94"/>
      <c r="AJ807" s="94"/>
      <c r="AK807" s="94"/>
      <c r="AL807" s="94"/>
      <c r="AM807" s="94"/>
      <c r="AN807" s="94"/>
      <c r="AO807" s="94"/>
      <c r="AP807" s="94"/>
      <c r="AQ807" s="94"/>
    </row>
    <row r="808" spans="3:43" x14ac:dyDescent="0.45">
      <c r="C808" s="94"/>
      <c r="D808" s="94"/>
      <c r="E808" s="94"/>
      <c r="F808" s="94"/>
      <c r="G808" s="94"/>
      <c r="H808" s="94"/>
      <c r="I808" s="94"/>
      <c r="J808" s="94"/>
      <c r="K808" s="94"/>
      <c r="L808" s="94"/>
      <c r="M808" s="94"/>
      <c r="N808" s="94"/>
      <c r="O808" s="94"/>
      <c r="P808" s="94"/>
      <c r="Q808" s="94"/>
      <c r="R808" s="94"/>
      <c r="S808" s="94"/>
      <c r="T808" s="94"/>
      <c r="U808" s="94"/>
      <c r="V808" s="94"/>
      <c r="W808" s="94"/>
      <c r="X808" s="94"/>
      <c r="Y808" s="94"/>
      <c r="Z808" s="94"/>
      <c r="AA808" s="94"/>
      <c r="AB808" s="94"/>
      <c r="AC808" s="94"/>
      <c r="AD808" s="94"/>
      <c r="AE808" s="94"/>
      <c r="AF808" s="94"/>
      <c r="AG808" s="94"/>
      <c r="AH808" s="94"/>
      <c r="AI808" s="94"/>
      <c r="AJ808" s="94"/>
      <c r="AK808" s="94"/>
      <c r="AL808" s="94"/>
      <c r="AM808" s="94"/>
      <c r="AN808" s="94"/>
      <c r="AO808" s="94"/>
      <c r="AP808" s="94"/>
      <c r="AQ808" s="94"/>
    </row>
    <row r="809" spans="3:43" x14ac:dyDescent="0.45">
      <c r="C809" s="94"/>
      <c r="D809" s="94"/>
      <c r="E809" s="94"/>
      <c r="F809" s="94"/>
      <c r="G809" s="94"/>
      <c r="H809" s="94"/>
      <c r="I809" s="94"/>
      <c r="J809" s="94"/>
      <c r="K809" s="94"/>
      <c r="L809" s="94"/>
      <c r="M809" s="94"/>
      <c r="N809" s="94"/>
      <c r="O809" s="94"/>
      <c r="P809" s="94"/>
      <c r="Q809" s="94"/>
      <c r="R809" s="94"/>
      <c r="S809" s="94"/>
      <c r="T809" s="94"/>
      <c r="U809" s="94"/>
      <c r="V809" s="94"/>
      <c r="W809" s="94"/>
      <c r="X809" s="94"/>
      <c r="Y809" s="94"/>
      <c r="Z809" s="94"/>
      <c r="AA809" s="94"/>
      <c r="AB809" s="94"/>
      <c r="AC809" s="94"/>
      <c r="AD809" s="94"/>
      <c r="AE809" s="94"/>
      <c r="AF809" s="94"/>
      <c r="AG809" s="94"/>
      <c r="AH809" s="94"/>
      <c r="AI809" s="94"/>
      <c r="AJ809" s="94"/>
      <c r="AK809" s="94"/>
      <c r="AL809" s="94"/>
      <c r="AM809" s="94"/>
      <c r="AN809" s="94"/>
      <c r="AO809" s="94"/>
      <c r="AP809" s="94"/>
      <c r="AQ809" s="94"/>
    </row>
    <row r="810" spans="3:43" x14ac:dyDescent="0.45">
      <c r="C810" s="94"/>
      <c r="D810" s="94"/>
      <c r="E810" s="94"/>
      <c r="F810" s="94"/>
      <c r="G810" s="94"/>
      <c r="H810" s="94"/>
      <c r="I810" s="94"/>
      <c r="J810" s="94"/>
      <c r="K810" s="94"/>
      <c r="L810" s="94"/>
      <c r="M810" s="94"/>
      <c r="N810" s="94"/>
      <c r="O810" s="94"/>
      <c r="P810" s="94"/>
      <c r="Q810" s="94"/>
      <c r="R810" s="94"/>
      <c r="S810" s="94"/>
      <c r="T810" s="94"/>
      <c r="U810" s="94"/>
      <c r="V810" s="94"/>
      <c r="W810" s="94"/>
      <c r="X810" s="94"/>
      <c r="Y810" s="94"/>
      <c r="Z810" s="94"/>
      <c r="AA810" s="94"/>
      <c r="AB810" s="94"/>
      <c r="AC810" s="94"/>
      <c r="AD810" s="94"/>
      <c r="AE810" s="94"/>
      <c r="AF810" s="94"/>
      <c r="AG810" s="94"/>
      <c r="AH810" s="94"/>
      <c r="AI810" s="94"/>
      <c r="AJ810" s="94"/>
      <c r="AK810" s="94"/>
      <c r="AL810" s="94"/>
      <c r="AM810" s="94"/>
      <c r="AN810" s="94"/>
      <c r="AO810" s="94"/>
      <c r="AP810" s="94"/>
      <c r="AQ810" s="94"/>
    </row>
    <row r="811" spans="3:43" x14ac:dyDescent="0.45">
      <c r="C811" s="94"/>
      <c r="D811" s="94"/>
      <c r="E811" s="94"/>
      <c r="F811" s="94"/>
      <c r="G811" s="94"/>
      <c r="H811" s="94"/>
      <c r="I811" s="94"/>
      <c r="J811" s="94"/>
      <c r="K811" s="94"/>
      <c r="L811" s="94"/>
      <c r="M811" s="94"/>
      <c r="N811" s="94"/>
      <c r="O811" s="94"/>
      <c r="P811" s="94"/>
      <c r="Q811" s="94"/>
      <c r="R811" s="94"/>
      <c r="S811" s="94"/>
      <c r="T811" s="94"/>
      <c r="U811" s="94"/>
      <c r="V811" s="94"/>
      <c r="W811" s="94"/>
      <c r="X811" s="94"/>
      <c r="Y811" s="94"/>
      <c r="Z811" s="94"/>
      <c r="AA811" s="94"/>
      <c r="AB811" s="94"/>
      <c r="AC811" s="94"/>
      <c r="AD811" s="94"/>
      <c r="AE811" s="94"/>
      <c r="AF811" s="94"/>
      <c r="AG811" s="94"/>
      <c r="AH811" s="94"/>
      <c r="AI811" s="94"/>
      <c r="AJ811" s="94"/>
      <c r="AK811" s="94"/>
      <c r="AL811" s="94"/>
      <c r="AM811" s="94"/>
      <c r="AN811" s="94"/>
      <c r="AO811" s="94"/>
      <c r="AP811" s="94"/>
      <c r="AQ811" s="94"/>
    </row>
    <row r="812" spans="3:43" x14ac:dyDescent="0.45">
      <c r="C812" s="94"/>
      <c r="D812" s="94"/>
      <c r="E812" s="94"/>
      <c r="F812" s="94"/>
      <c r="G812" s="94"/>
      <c r="H812" s="94"/>
      <c r="I812" s="94"/>
      <c r="J812" s="94"/>
      <c r="K812" s="94"/>
      <c r="L812" s="94"/>
      <c r="M812" s="94"/>
      <c r="N812" s="94"/>
      <c r="O812" s="94"/>
      <c r="P812" s="94"/>
      <c r="Q812" s="94"/>
      <c r="R812" s="94"/>
      <c r="S812" s="94"/>
      <c r="T812" s="94"/>
      <c r="U812" s="94"/>
      <c r="V812" s="94"/>
      <c r="W812" s="94"/>
      <c r="X812" s="94"/>
      <c r="Y812" s="94"/>
      <c r="Z812" s="94"/>
      <c r="AA812" s="94"/>
      <c r="AB812" s="94"/>
      <c r="AC812" s="94"/>
      <c r="AD812" s="94"/>
      <c r="AE812" s="94"/>
      <c r="AF812" s="94"/>
      <c r="AG812" s="94"/>
      <c r="AH812" s="94"/>
      <c r="AI812" s="94"/>
      <c r="AJ812" s="94"/>
      <c r="AK812" s="94"/>
      <c r="AL812" s="94"/>
      <c r="AM812" s="94"/>
      <c r="AN812" s="94"/>
      <c r="AO812" s="94"/>
      <c r="AP812" s="94"/>
      <c r="AQ812" s="94"/>
    </row>
    <row r="813" spans="3:43" x14ac:dyDescent="0.45">
      <c r="C813" s="94"/>
      <c r="D813" s="94"/>
      <c r="E813" s="94"/>
      <c r="F813" s="94"/>
      <c r="G813" s="94"/>
      <c r="H813" s="94"/>
      <c r="I813" s="94"/>
      <c r="J813" s="94"/>
      <c r="K813" s="94"/>
      <c r="L813" s="94"/>
      <c r="M813" s="94"/>
      <c r="N813" s="94"/>
      <c r="O813" s="94"/>
      <c r="P813" s="94"/>
      <c r="Q813" s="94"/>
      <c r="R813" s="94"/>
      <c r="S813" s="94"/>
      <c r="T813" s="94"/>
      <c r="U813" s="94"/>
      <c r="V813" s="94"/>
      <c r="W813" s="94"/>
      <c r="X813" s="94"/>
      <c r="Y813" s="94"/>
      <c r="Z813" s="94"/>
      <c r="AA813" s="94"/>
      <c r="AB813" s="94"/>
      <c r="AC813" s="94"/>
      <c r="AD813" s="94"/>
      <c r="AE813" s="94"/>
      <c r="AF813" s="94"/>
      <c r="AG813" s="94"/>
      <c r="AH813" s="94"/>
      <c r="AI813" s="94"/>
      <c r="AJ813" s="94"/>
      <c r="AK813" s="94"/>
      <c r="AL813" s="94"/>
      <c r="AM813" s="94"/>
      <c r="AN813" s="94"/>
      <c r="AO813" s="94"/>
      <c r="AP813" s="94"/>
      <c r="AQ813" s="94"/>
    </row>
    <row r="814" spans="3:43" x14ac:dyDescent="0.45">
      <c r="C814" s="94"/>
      <c r="D814" s="94"/>
      <c r="E814" s="94"/>
      <c r="F814" s="94"/>
      <c r="G814" s="94"/>
      <c r="H814" s="94"/>
      <c r="I814" s="94"/>
      <c r="J814" s="94"/>
      <c r="K814" s="94"/>
      <c r="L814" s="94"/>
      <c r="M814" s="94"/>
      <c r="N814" s="94"/>
      <c r="O814" s="94"/>
      <c r="P814" s="94"/>
      <c r="Q814" s="94"/>
      <c r="R814" s="94"/>
      <c r="S814" s="94"/>
      <c r="T814" s="94"/>
      <c r="U814" s="94"/>
      <c r="V814" s="94"/>
      <c r="W814" s="94"/>
      <c r="X814" s="94"/>
      <c r="Y814" s="94"/>
      <c r="Z814" s="94"/>
      <c r="AA814" s="94"/>
      <c r="AB814" s="94"/>
      <c r="AC814" s="94"/>
      <c r="AD814" s="94"/>
      <c r="AE814" s="94"/>
      <c r="AF814" s="94"/>
      <c r="AG814" s="94"/>
      <c r="AH814" s="94"/>
      <c r="AI814" s="94"/>
      <c r="AJ814" s="94"/>
      <c r="AK814" s="94"/>
      <c r="AL814" s="94"/>
      <c r="AM814" s="94"/>
      <c r="AN814" s="94"/>
      <c r="AO814" s="94"/>
      <c r="AP814" s="94"/>
      <c r="AQ814" s="94"/>
    </row>
    <row r="815" spans="3:43" x14ac:dyDescent="0.45">
      <c r="C815" s="94"/>
      <c r="D815" s="94"/>
      <c r="E815" s="94"/>
      <c r="F815" s="94"/>
      <c r="G815" s="94"/>
      <c r="H815" s="94"/>
      <c r="I815" s="94"/>
      <c r="J815" s="94"/>
      <c r="K815" s="94"/>
      <c r="L815" s="94"/>
      <c r="M815" s="94"/>
      <c r="N815" s="94"/>
      <c r="O815" s="94"/>
      <c r="P815" s="94"/>
      <c r="Q815" s="94"/>
      <c r="R815" s="94"/>
      <c r="S815" s="94"/>
      <c r="T815" s="94"/>
      <c r="U815" s="94"/>
      <c r="V815" s="94"/>
      <c r="W815" s="94"/>
      <c r="X815" s="94"/>
      <c r="Y815" s="94"/>
      <c r="Z815" s="94"/>
      <c r="AA815" s="94"/>
      <c r="AB815" s="94"/>
      <c r="AC815" s="94"/>
      <c r="AD815" s="94"/>
      <c r="AE815" s="94"/>
      <c r="AF815" s="94"/>
      <c r="AG815" s="94"/>
      <c r="AH815" s="94"/>
      <c r="AI815" s="94"/>
      <c r="AJ815" s="94"/>
      <c r="AK815" s="94"/>
      <c r="AL815" s="94"/>
      <c r="AM815" s="94"/>
      <c r="AN815" s="94"/>
      <c r="AO815" s="94"/>
      <c r="AP815" s="94"/>
      <c r="AQ815" s="94"/>
    </row>
    <row r="816" spans="3:43" x14ac:dyDescent="0.45">
      <c r="C816" s="94"/>
      <c r="D816" s="94"/>
      <c r="E816" s="94"/>
      <c r="F816" s="94"/>
      <c r="G816" s="94"/>
      <c r="H816" s="94"/>
      <c r="I816" s="94"/>
      <c r="J816" s="94"/>
      <c r="K816" s="94"/>
      <c r="L816" s="94"/>
      <c r="M816" s="94"/>
      <c r="N816" s="94"/>
      <c r="O816" s="94"/>
      <c r="P816" s="94"/>
      <c r="Q816" s="94"/>
      <c r="R816" s="94"/>
      <c r="S816" s="94"/>
      <c r="T816" s="94"/>
      <c r="U816" s="94"/>
      <c r="V816" s="94"/>
      <c r="W816" s="94"/>
      <c r="X816" s="94"/>
      <c r="Y816" s="94"/>
      <c r="Z816" s="94"/>
      <c r="AA816" s="94"/>
      <c r="AB816" s="94"/>
      <c r="AC816" s="94"/>
      <c r="AD816" s="94"/>
      <c r="AE816" s="94"/>
      <c r="AF816" s="94"/>
      <c r="AG816" s="94"/>
      <c r="AH816" s="94"/>
      <c r="AI816" s="94"/>
      <c r="AJ816" s="94"/>
      <c r="AK816" s="94"/>
      <c r="AL816" s="94"/>
      <c r="AM816" s="94"/>
      <c r="AN816" s="94"/>
      <c r="AO816" s="94"/>
      <c r="AP816" s="94"/>
      <c r="AQ816" s="94"/>
    </row>
    <row r="817" spans="3:43" x14ac:dyDescent="0.45">
      <c r="C817" s="94"/>
      <c r="D817" s="94"/>
      <c r="E817" s="94"/>
      <c r="F817" s="94"/>
      <c r="G817" s="94"/>
      <c r="H817" s="94"/>
      <c r="I817" s="94"/>
      <c r="J817" s="94"/>
      <c r="K817" s="94"/>
      <c r="L817" s="94"/>
      <c r="M817" s="94"/>
      <c r="N817" s="94"/>
      <c r="O817" s="94"/>
      <c r="P817" s="94"/>
      <c r="Q817" s="94"/>
      <c r="R817" s="94"/>
      <c r="S817" s="94"/>
      <c r="T817" s="94"/>
      <c r="U817" s="94"/>
      <c r="V817" s="94"/>
      <c r="W817" s="94"/>
      <c r="X817" s="94"/>
      <c r="Y817" s="94"/>
      <c r="Z817" s="94"/>
      <c r="AA817" s="94"/>
      <c r="AB817" s="94"/>
      <c r="AC817" s="94"/>
      <c r="AD817" s="94"/>
      <c r="AE817" s="94"/>
      <c r="AF817" s="94"/>
      <c r="AG817" s="94"/>
      <c r="AH817" s="94"/>
      <c r="AI817" s="94"/>
      <c r="AJ817" s="94"/>
      <c r="AK817" s="94"/>
      <c r="AL817" s="94"/>
      <c r="AM817" s="94"/>
      <c r="AN817" s="94"/>
      <c r="AO817" s="94"/>
      <c r="AP817" s="94"/>
      <c r="AQ817" s="94"/>
    </row>
    <row r="818" spans="3:43" x14ac:dyDescent="0.45">
      <c r="C818" s="94"/>
      <c r="D818" s="94"/>
      <c r="E818" s="94"/>
      <c r="F818" s="94"/>
      <c r="G818" s="94"/>
      <c r="H818" s="94"/>
      <c r="I818" s="94"/>
      <c r="J818" s="94"/>
      <c r="K818" s="94"/>
      <c r="L818" s="94"/>
      <c r="M818" s="94"/>
      <c r="N818" s="94"/>
      <c r="O818" s="94"/>
      <c r="P818" s="94"/>
      <c r="Q818" s="94"/>
      <c r="R818" s="94"/>
      <c r="S818" s="94"/>
      <c r="T818" s="94"/>
      <c r="U818" s="94"/>
      <c r="V818" s="94"/>
      <c r="W818" s="94"/>
      <c r="X818" s="94"/>
      <c r="Y818" s="94"/>
      <c r="Z818" s="94"/>
      <c r="AA818" s="94"/>
      <c r="AB818" s="94"/>
      <c r="AC818" s="94"/>
      <c r="AD818" s="94"/>
      <c r="AE818" s="94"/>
      <c r="AF818" s="94"/>
      <c r="AG818" s="94"/>
      <c r="AH818" s="94"/>
      <c r="AI818" s="94"/>
      <c r="AJ818" s="94"/>
      <c r="AK818" s="94"/>
      <c r="AL818" s="94"/>
      <c r="AM818" s="94"/>
      <c r="AN818" s="94"/>
      <c r="AO818" s="94"/>
      <c r="AP818" s="94"/>
      <c r="AQ818" s="94"/>
    </row>
    <row r="819" spans="3:43" x14ac:dyDescent="0.45">
      <c r="C819" s="94"/>
      <c r="D819" s="94"/>
      <c r="E819" s="94"/>
      <c r="F819" s="94"/>
      <c r="G819" s="94"/>
      <c r="H819" s="94"/>
      <c r="I819" s="94"/>
      <c r="J819" s="94"/>
      <c r="K819" s="94"/>
      <c r="L819" s="94"/>
      <c r="M819" s="94"/>
      <c r="N819" s="94"/>
      <c r="O819" s="94"/>
      <c r="P819" s="94"/>
      <c r="Q819" s="94"/>
      <c r="R819" s="94"/>
      <c r="S819" s="94"/>
      <c r="T819" s="94"/>
      <c r="U819" s="94"/>
      <c r="V819" s="94"/>
      <c r="W819" s="94"/>
      <c r="X819" s="94"/>
      <c r="Y819" s="94"/>
      <c r="Z819" s="94"/>
      <c r="AA819" s="94"/>
      <c r="AB819" s="94"/>
      <c r="AC819" s="94"/>
      <c r="AD819" s="94"/>
      <c r="AE819" s="94"/>
      <c r="AF819" s="94"/>
      <c r="AG819" s="94"/>
      <c r="AH819" s="94"/>
      <c r="AI819" s="94"/>
      <c r="AJ819" s="94"/>
      <c r="AK819" s="94"/>
      <c r="AL819" s="94"/>
      <c r="AM819" s="94"/>
      <c r="AN819" s="94"/>
      <c r="AO819" s="94"/>
      <c r="AP819" s="94"/>
      <c r="AQ819" s="94"/>
    </row>
    <row r="820" spans="3:43" x14ac:dyDescent="0.45">
      <c r="C820" s="94"/>
      <c r="D820" s="94"/>
      <c r="E820" s="94"/>
      <c r="F820" s="94"/>
      <c r="G820" s="94"/>
      <c r="H820" s="94"/>
      <c r="I820" s="94"/>
      <c r="J820" s="94"/>
      <c r="K820" s="94"/>
      <c r="L820" s="94"/>
      <c r="M820" s="94"/>
      <c r="N820" s="94"/>
      <c r="O820" s="94"/>
      <c r="P820" s="94"/>
      <c r="Q820" s="94"/>
      <c r="R820" s="94"/>
      <c r="S820" s="94"/>
      <c r="T820" s="94"/>
      <c r="U820" s="94"/>
      <c r="V820" s="94"/>
      <c r="W820" s="94"/>
      <c r="X820" s="94"/>
      <c r="Y820" s="94"/>
      <c r="Z820" s="94"/>
      <c r="AA820" s="94"/>
      <c r="AB820" s="94"/>
      <c r="AC820" s="94"/>
      <c r="AD820" s="94"/>
      <c r="AE820" s="94"/>
      <c r="AF820" s="94"/>
      <c r="AG820" s="94"/>
      <c r="AH820" s="94"/>
      <c r="AI820" s="94"/>
      <c r="AJ820" s="94"/>
      <c r="AK820" s="94"/>
      <c r="AL820" s="94"/>
      <c r="AM820" s="94"/>
      <c r="AN820" s="94"/>
      <c r="AO820" s="94"/>
      <c r="AP820" s="94"/>
      <c r="AQ820" s="94"/>
    </row>
    <row r="821" spans="3:43" x14ac:dyDescent="0.45">
      <c r="C821" s="94"/>
      <c r="D821" s="94"/>
      <c r="E821" s="94"/>
      <c r="F821" s="94"/>
      <c r="G821" s="94"/>
      <c r="H821" s="94"/>
      <c r="I821" s="94"/>
      <c r="J821" s="94"/>
      <c r="K821" s="94"/>
      <c r="L821" s="94"/>
      <c r="M821" s="94"/>
      <c r="N821" s="94"/>
      <c r="O821" s="94"/>
      <c r="P821" s="94"/>
      <c r="Q821" s="94"/>
      <c r="R821" s="94"/>
      <c r="S821" s="94"/>
      <c r="T821" s="94"/>
      <c r="U821" s="94"/>
      <c r="V821" s="94"/>
      <c r="W821" s="94"/>
      <c r="X821" s="94"/>
      <c r="Y821" s="94"/>
      <c r="Z821" s="94"/>
      <c r="AA821" s="94"/>
      <c r="AB821" s="94"/>
      <c r="AC821" s="94"/>
      <c r="AD821" s="94"/>
      <c r="AE821" s="94"/>
      <c r="AF821" s="94"/>
      <c r="AG821" s="94"/>
      <c r="AH821" s="94"/>
      <c r="AI821" s="94"/>
      <c r="AJ821" s="94"/>
      <c r="AK821" s="94"/>
      <c r="AL821" s="94"/>
      <c r="AM821" s="94"/>
      <c r="AN821" s="94"/>
      <c r="AO821" s="94"/>
      <c r="AP821" s="94"/>
      <c r="AQ821" s="94"/>
    </row>
    <row r="822" spans="3:43" x14ac:dyDescent="0.45">
      <c r="C822" s="94"/>
      <c r="D822" s="94"/>
      <c r="E822" s="94"/>
      <c r="F822" s="94"/>
      <c r="G822" s="94"/>
      <c r="H822" s="94"/>
      <c r="I822" s="94"/>
      <c r="J822" s="94"/>
      <c r="K822" s="94"/>
      <c r="L822" s="94"/>
      <c r="M822" s="94"/>
      <c r="N822" s="94"/>
      <c r="O822" s="94"/>
      <c r="P822" s="94"/>
      <c r="Q822" s="94"/>
      <c r="R822" s="94"/>
      <c r="S822" s="94"/>
      <c r="T822" s="94"/>
      <c r="U822" s="94"/>
      <c r="V822" s="94"/>
      <c r="W822" s="94"/>
      <c r="X822" s="94"/>
      <c r="Y822" s="94"/>
      <c r="Z822" s="94"/>
      <c r="AA822" s="94"/>
      <c r="AB822" s="94"/>
      <c r="AC822" s="94"/>
      <c r="AD822" s="94"/>
      <c r="AE822" s="94"/>
      <c r="AF822" s="94"/>
      <c r="AG822" s="94"/>
      <c r="AH822" s="94"/>
      <c r="AI822" s="94"/>
      <c r="AJ822" s="94"/>
      <c r="AK822" s="94"/>
      <c r="AL822" s="94"/>
      <c r="AM822" s="94"/>
      <c r="AN822" s="94"/>
      <c r="AO822" s="94"/>
      <c r="AP822" s="94"/>
      <c r="AQ822" s="94"/>
    </row>
    <row r="823" spans="3:43" x14ac:dyDescent="0.45">
      <c r="C823" s="94"/>
      <c r="D823" s="94"/>
      <c r="E823" s="94"/>
      <c r="F823" s="94"/>
      <c r="G823" s="94"/>
      <c r="H823" s="94"/>
      <c r="I823" s="94"/>
      <c r="J823" s="94"/>
      <c r="K823" s="94"/>
      <c r="L823" s="94"/>
      <c r="M823" s="94"/>
      <c r="N823" s="94"/>
      <c r="O823" s="94"/>
      <c r="P823" s="94"/>
      <c r="Q823" s="94"/>
      <c r="R823" s="94"/>
      <c r="S823" s="94"/>
      <c r="T823" s="94"/>
      <c r="U823" s="94"/>
      <c r="V823" s="94"/>
      <c r="W823" s="94"/>
      <c r="X823" s="94"/>
      <c r="Y823" s="94"/>
      <c r="Z823" s="94"/>
      <c r="AA823" s="94"/>
      <c r="AB823" s="94"/>
      <c r="AC823" s="94"/>
      <c r="AD823" s="94"/>
      <c r="AE823" s="94"/>
      <c r="AF823" s="94"/>
      <c r="AG823" s="94"/>
      <c r="AH823" s="94"/>
      <c r="AI823" s="94"/>
      <c r="AJ823" s="94"/>
      <c r="AK823" s="94"/>
      <c r="AL823" s="94"/>
      <c r="AM823" s="94"/>
      <c r="AN823" s="94"/>
      <c r="AO823" s="94"/>
      <c r="AP823" s="94"/>
      <c r="AQ823" s="94"/>
    </row>
    <row r="824" spans="3:43" x14ac:dyDescent="0.45">
      <c r="C824" s="94"/>
      <c r="D824" s="94"/>
      <c r="E824" s="94"/>
      <c r="F824" s="94"/>
      <c r="G824" s="94"/>
      <c r="H824" s="94"/>
      <c r="I824" s="94"/>
      <c r="J824" s="94"/>
      <c r="K824" s="94"/>
      <c r="L824" s="94"/>
      <c r="M824" s="94"/>
      <c r="N824" s="94"/>
      <c r="O824" s="94"/>
      <c r="P824" s="94"/>
      <c r="Q824" s="94"/>
      <c r="R824" s="94"/>
      <c r="S824" s="94"/>
      <c r="T824" s="94"/>
      <c r="U824" s="94"/>
      <c r="V824" s="94"/>
      <c r="W824" s="94"/>
      <c r="X824" s="94"/>
      <c r="Y824" s="94"/>
      <c r="Z824" s="94"/>
      <c r="AA824" s="94"/>
      <c r="AB824" s="94"/>
      <c r="AC824" s="94"/>
      <c r="AD824" s="94"/>
      <c r="AE824" s="94"/>
      <c r="AF824" s="94"/>
      <c r="AG824" s="94"/>
      <c r="AH824" s="94"/>
      <c r="AI824" s="94"/>
      <c r="AJ824" s="94"/>
      <c r="AK824" s="94"/>
      <c r="AL824" s="94"/>
      <c r="AM824" s="94"/>
      <c r="AN824" s="94"/>
      <c r="AO824" s="94"/>
      <c r="AP824" s="94"/>
      <c r="AQ824" s="94"/>
    </row>
    <row r="825" spans="3:43" x14ac:dyDescent="0.45">
      <c r="C825" s="94"/>
      <c r="D825" s="94"/>
      <c r="E825" s="94"/>
      <c r="F825" s="94"/>
      <c r="G825" s="94"/>
      <c r="H825" s="94"/>
      <c r="I825" s="94"/>
      <c r="J825" s="94"/>
      <c r="K825" s="94"/>
      <c r="L825" s="94"/>
      <c r="M825" s="94"/>
      <c r="N825" s="94"/>
      <c r="O825" s="94"/>
      <c r="P825" s="94"/>
      <c r="Q825" s="94"/>
      <c r="R825" s="94"/>
      <c r="S825" s="94"/>
      <c r="T825" s="94"/>
      <c r="U825" s="94"/>
      <c r="V825" s="94"/>
      <c r="W825" s="94"/>
      <c r="X825" s="94"/>
      <c r="Y825" s="94"/>
      <c r="Z825" s="94"/>
      <c r="AA825" s="94"/>
      <c r="AB825" s="94"/>
      <c r="AC825" s="94"/>
      <c r="AD825" s="94"/>
      <c r="AE825" s="94"/>
      <c r="AF825" s="94"/>
      <c r="AG825" s="94"/>
      <c r="AH825" s="94"/>
      <c r="AI825" s="94"/>
      <c r="AJ825" s="94"/>
      <c r="AK825" s="94"/>
      <c r="AL825" s="94"/>
      <c r="AM825" s="94"/>
      <c r="AN825" s="94"/>
      <c r="AO825" s="94"/>
      <c r="AP825" s="94"/>
      <c r="AQ825" s="94"/>
    </row>
    <row r="826" spans="3:43" x14ac:dyDescent="0.45">
      <c r="C826" s="94"/>
      <c r="D826" s="94"/>
      <c r="E826" s="94"/>
      <c r="F826" s="94"/>
      <c r="G826" s="94"/>
      <c r="H826" s="94"/>
      <c r="I826" s="94"/>
      <c r="J826" s="94"/>
      <c r="K826" s="94"/>
      <c r="L826" s="94"/>
      <c r="M826" s="94"/>
      <c r="N826" s="94"/>
      <c r="O826" s="94"/>
      <c r="P826" s="94"/>
      <c r="Q826" s="94"/>
      <c r="R826" s="94"/>
      <c r="S826" s="94"/>
      <c r="T826" s="94"/>
      <c r="U826" s="94"/>
      <c r="V826" s="94"/>
      <c r="W826" s="94"/>
      <c r="X826" s="94"/>
      <c r="Y826" s="94"/>
      <c r="Z826" s="94"/>
      <c r="AA826" s="94"/>
      <c r="AB826" s="94"/>
      <c r="AC826" s="94"/>
      <c r="AD826" s="94"/>
      <c r="AE826" s="94"/>
      <c r="AF826" s="94"/>
      <c r="AG826" s="94"/>
      <c r="AH826" s="94"/>
      <c r="AI826" s="94"/>
      <c r="AJ826" s="94"/>
      <c r="AK826" s="94"/>
      <c r="AL826" s="94"/>
      <c r="AM826" s="94"/>
      <c r="AN826" s="94"/>
      <c r="AO826" s="94"/>
      <c r="AP826" s="94"/>
      <c r="AQ826" s="94"/>
    </row>
    <row r="827" spans="3:43" x14ac:dyDescent="0.45">
      <c r="C827" s="94"/>
      <c r="D827" s="94"/>
      <c r="E827" s="94"/>
      <c r="F827" s="94"/>
      <c r="G827" s="94"/>
      <c r="H827" s="94"/>
      <c r="I827" s="94"/>
      <c r="J827" s="94"/>
      <c r="K827" s="94"/>
      <c r="L827" s="94"/>
      <c r="M827" s="94"/>
      <c r="N827" s="94"/>
      <c r="O827" s="94"/>
      <c r="P827" s="94"/>
      <c r="Q827" s="94"/>
      <c r="R827" s="94"/>
      <c r="S827" s="94"/>
      <c r="T827" s="94"/>
      <c r="U827" s="94"/>
      <c r="V827" s="94"/>
      <c r="W827" s="94"/>
      <c r="X827" s="94"/>
      <c r="Y827" s="94"/>
      <c r="Z827" s="94"/>
      <c r="AA827" s="94"/>
      <c r="AB827" s="94"/>
      <c r="AC827" s="94"/>
      <c r="AD827" s="94"/>
      <c r="AE827" s="94"/>
      <c r="AF827" s="94"/>
      <c r="AG827" s="94"/>
      <c r="AH827" s="94"/>
      <c r="AI827" s="94"/>
      <c r="AJ827" s="94"/>
      <c r="AK827" s="94"/>
      <c r="AL827" s="94"/>
      <c r="AM827" s="94"/>
      <c r="AN827" s="94"/>
      <c r="AO827" s="94"/>
      <c r="AP827" s="94"/>
      <c r="AQ827" s="94"/>
    </row>
    <row r="828" spans="3:43" x14ac:dyDescent="0.45">
      <c r="C828" s="94"/>
      <c r="D828" s="94"/>
      <c r="E828" s="94"/>
      <c r="F828" s="94"/>
      <c r="G828" s="94"/>
      <c r="H828" s="94"/>
      <c r="I828" s="94"/>
      <c r="J828" s="94"/>
      <c r="K828" s="94"/>
      <c r="L828" s="94"/>
      <c r="M828" s="94"/>
      <c r="N828" s="94"/>
      <c r="O828" s="94"/>
      <c r="P828" s="94"/>
      <c r="Q828" s="94"/>
      <c r="R828" s="94"/>
      <c r="S828" s="94"/>
      <c r="T828" s="94"/>
      <c r="U828" s="94"/>
      <c r="V828" s="94"/>
      <c r="W828" s="94"/>
      <c r="X828" s="94"/>
      <c r="Y828" s="94"/>
      <c r="Z828" s="94"/>
      <c r="AA828" s="94"/>
      <c r="AB828" s="94"/>
      <c r="AC828" s="94"/>
      <c r="AD828" s="94"/>
      <c r="AE828" s="94"/>
      <c r="AF828" s="94"/>
      <c r="AG828" s="94"/>
      <c r="AH828" s="94"/>
      <c r="AI828" s="94"/>
      <c r="AJ828" s="94"/>
      <c r="AK828" s="94"/>
      <c r="AL828" s="94"/>
      <c r="AM828" s="94"/>
      <c r="AN828" s="94"/>
      <c r="AO828" s="94"/>
      <c r="AP828" s="94"/>
      <c r="AQ828" s="94"/>
    </row>
    <row r="829" spans="3:43" x14ac:dyDescent="0.45">
      <c r="C829" s="94"/>
      <c r="D829" s="94"/>
      <c r="E829" s="94"/>
      <c r="F829" s="94"/>
      <c r="G829" s="94"/>
      <c r="H829" s="94"/>
      <c r="I829" s="94"/>
      <c r="J829" s="94"/>
      <c r="K829" s="94"/>
      <c r="L829" s="94"/>
      <c r="M829" s="94"/>
      <c r="N829" s="94"/>
      <c r="O829" s="94"/>
      <c r="P829" s="94"/>
      <c r="Q829" s="94"/>
      <c r="R829" s="94"/>
      <c r="S829" s="94"/>
      <c r="T829" s="94"/>
      <c r="U829" s="94"/>
      <c r="V829" s="94"/>
      <c r="W829" s="94"/>
      <c r="X829" s="94"/>
      <c r="Y829" s="94"/>
      <c r="Z829" s="94"/>
      <c r="AA829" s="94"/>
      <c r="AB829" s="94"/>
      <c r="AC829" s="94"/>
      <c r="AD829" s="94"/>
      <c r="AE829" s="94"/>
      <c r="AF829" s="94"/>
      <c r="AG829" s="94"/>
      <c r="AH829" s="94"/>
      <c r="AI829" s="94"/>
      <c r="AJ829" s="94"/>
      <c r="AK829" s="94"/>
      <c r="AL829" s="94"/>
      <c r="AM829" s="94"/>
      <c r="AN829" s="94"/>
      <c r="AO829" s="94"/>
      <c r="AP829" s="94"/>
      <c r="AQ829" s="94"/>
    </row>
    <row r="830" spans="3:43" x14ac:dyDescent="0.45">
      <c r="C830" s="94"/>
      <c r="D830" s="94"/>
      <c r="E830" s="94"/>
      <c r="F830" s="94"/>
      <c r="G830" s="94"/>
      <c r="H830" s="94"/>
      <c r="I830" s="94"/>
      <c r="J830" s="94"/>
      <c r="K830" s="94"/>
      <c r="L830" s="94"/>
      <c r="M830" s="94"/>
      <c r="N830" s="94"/>
      <c r="O830" s="94"/>
      <c r="P830" s="94"/>
      <c r="Q830" s="94"/>
      <c r="R830" s="94"/>
      <c r="S830" s="94"/>
      <c r="T830" s="94"/>
      <c r="U830" s="94"/>
      <c r="V830" s="94"/>
      <c r="W830" s="94"/>
      <c r="X830" s="94"/>
      <c r="Y830" s="94"/>
      <c r="Z830" s="94"/>
      <c r="AA830" s="94"/>
      <c r="AB830" s="94"/>
      <c r="AC830" s="94"/>
      <c r="AD830" s="94"/>
      <c r="AE830" s="94"/>
      <c r="AF830" s="94"/>
      <c r="AG830" s="94"/>
      <c r="AH830" s="94"/>
      <c r="AI830" s="94"/>
      <c r="AJ830" s="94"/>
      <c r="AK830" s="94"/>
      <c r="AL830" s="94"/>
      <c r="AM830" s="94"/>
      <c r="AN830" s="94"/>
      <c r="AO830" s="94"/>
      <c r="AP830" s="94"/>
      <c r="AQ830" s="94"/>
    </row>
    <row r="831" spans="3:43" x14ac:dyDescent="0.45">
      <c r="C831" s="94"/>
      <c r="D831" s="94"/>
      <c r="E831" s="94"/>
      <c r="F831" s="94"/>
      <c r="G831" s="94"/>
      <c r="H831" s="94"/>
      <c r="I831" s="94"/>
      <c r="J831" s="94"/>
      <c r="K831" s="94"/>
      <c r="L831" s="94"/>
      <c r="M831" s="94"/>
      <c r="N831" s="94"/>
      <c r="O831" s="94"/>
      <c r="P831" s="94"/>
      <c r="Q831" s="94"/>
      <c r="R831" s="94"/>
      <c r="S831" s="94"/>
      <c r="T831" s="94"/>
      <c r="U831" s="94"/>
      <c r="V831" s="94"/>
      <c r="W831" s="94"/>
      <c r="X831" s="94"/>
      <c r="Y831" s="94"/>
      <c r="Z831" s="94"/>
      <c r="AA831" s="94"/>
      <c r="AB831" s="94"/>
      <c r="AC831" s="94"/>
      <c r="AD831" s="94"/>
      <c r="AE831" s="94"/>
      <c r="AF831" s="94"/>
      <c r="AG831" s="94"/>
      <c r="AH831" s="94"/>
      <c r="AI831" s="94"/>
      <c r="AJ831" s="94"/>
      <c r="AK831" s="94"/>
      <c r="AL831" s="94"/>
      <c r="AM831" s="94"/>
      <c r="AN831" s="94"/>
      <c r="AO831" s="94"/>
      <c r="AP831" s="94"/>
      <c r="AQ831" s="94"/>
    </row>
    <row r="832" spans="3:43" x14ac:dyDescent="0.45">
      <c r="C832" s="94"/>
      <c r="D832" s="94"/>
      <c r="E832" s="94"/>
      <c r="F832" s="94"/>
      <c r="G832" s="94"/>
      <c r="H832" s="94"/>
      <c r="I832" s="94"/>
      <c r="J832" s="94"/>
      <c r="K832" s="94"/>
      <c r="L832" s="94"/>
      <c r="M832" s="94"/>
      <c r="N832" s="94"/>
      <c r="O832" s="94"/>
      <c r="P832" s="94"/>
      <c r="Q832" s="94"/>
      <c r="R832" s="94"/>
      <c r="S832" s="94"/>
      <c r="T832" s="94"/>
      <c r="U832" s="94"/>
      <c r="V832" s="94"/>
      <c r="W832" s="94"/>
      <c r="X832" s="94"/>
      <c r="Y832" s="94"/>
      <c r="Z832" s="94"/>
      <c r="AA832" s="94"/>
      <c r="AB832" s="94"/>
      <c r="AC832" s="94"/>
      <c r="AD832" s="94"/>
      <c r="AE832" s="94"/>
      <c r="AF832" s="94"/>
      <c r="AG832" s="94"/>
      <c r="AH832" s="94"/>
      <c r="AI832" s="94"/>
      <c r="AJ832" s="94"/>
      <c r="AK832" s="94"/>
      <c r="AL832" s="94"/>
      <c r="AM832" s="94"/>
      <c r="AN832" s="94"/>
      <c r="AO832" s="94"/>
      <c r="AP832" s="94"/>
      <c r="AQ832" s="94"/>
    </row>
    <row r="833" spans="3:43" x14ac:dyDescent="0.45">
      <c r="C833" s="94"/>
      <c r="D833" s="94"/>
      <c r="E833" s="94"/>
      <c r="F833" s="94"/>
      <c r="G833" s="94"/>
      <c r="H833" s="94"/>
      <c r="I833" s="94"/>
      <c r="J833" s="94"/>
      <c r="K833" s="94"/>
      <c r="L833" s="94"/>
      <c r="M833" s="94"/>
      <c r="N833" s="94"/>
      <c r="O833" s="94"/>
      <c r="P833" s="94"/>
      <c r="Q833" s="94"/>
      <c r="R833" s="94"/>
      <c r="S833" s="94"/>
      <c r="T833" s="94"/>
      <c r="U833" s="94"/>
      <c r="V833" s="94"/>
      <c r="W833" s="94"/>
      <c r="X833" s="94"/>
      <c r="Y833" s="94"/>
      <c r="Z833" s="94"/>
      <c r="AA833" s="94"/>
      <c r="AB833" s="94"/>
      <c r="AC833" s="94"/>
      <c r="AD833" s="94"/>
      <c r="AE833" s="94"/>
      <c r="AF833" s="94"/>
      <c r="AG833" s="94"/>
      <c r="AH833" s="94"/>
      <c r="AI833" s="94"/>
      <c r="AJ833" s="94"/>
      <c r="AK833" s="94"/>
      <c r="AL833" s="94"/>
      <c r="AM833" s="94"/>
      <c r="AN833" s="94"/>
      <c r="AO833" s="94"/>
      <c r="AP833" s="94"/>
      <c r="AQ833" s="94"/>
    </row>
    <row r="834" spans="3:43" x14ac:dyDescent="0.45">
      <c r="C834" s="94"/>
      <c r="D834" s="94"/>
      <c r="E834" s="94"/>
      <c r="F834" s="94"/>
      <c r="G834" s="94"/>
      <c r="H834" s="94"/>
      <c r="I834" s="94"/>
      <c r="J834" s="94"/>
      <c r="K834" s="94"/>
      <c r="L834" s="94"/>
      <c r="M834" s="94"/>
      <c r="N834" s="94"/>
      <c r="O834" s="94"/>
      <c r="P834" s="94"/>
      <c r="Q834" s="94"/>
      <c r="R834" s="94"/>
      <c r="S834" s="94"/>
      <c r="T834" s="94"/>
      <c r="U834" s="94"/>
      <c r="V834" s="94"/>
      <c r="W834" s="94"/>
      <c r="X834" s="94"/>
      <c r="Y834" s="94"/>
      <c r="Z834" s="94"/>
      <c r="AA834" s="94"/>
      <c r="AB834" s="94"/>
      <c r="AC834" s="94"/>
      <c r="AD834" s="94"/>
      <c r="AE834" s="94"/>
      <c r="AF834" s="94"/>
      <c r="AG834" s="94"/>
      <c r="AH834" s="94"/>
      <c r="AI834" s="94"/>
      <c r="AJ834" s="94"/>
      <c r="AK834" s="94"/>
      <c r="AL834" s="94"/>
      <c r="AM834" s="94"/>
      <c r="AN834" s="94"/>
      <c r="AO834" s="94"/>
      <c r="AP834" s="94"/>
      <c r="AQ834" s="94"/>
    </row>
    <row r="835" spans="3:43" x14ac:dyDescent="0.45">
      <c r="C835" s="94"/>
      <c r="D835" s="94"/>
      <c r="E835" s="94"/>
      <c r="F835" s="94"/>
      <c r="G835" s="94"/>
      <c r="H835" s="94"/>
      <c r="I835" s="94"/>
      <c r="J835" s="94"/>
      <c r="K835" s="94"/>
      <c r="L835" s="94"/>
      <c r="M835" s="94"/>
      <c r="N835" s="94"/>
      <c r="O835" s="94"/>
      <c r="P835" s="94"/>
      <c r="Q835" s="94"/>
      <c r="R835" s="94"/>
      <c r="S835" s="94"/>
      <c r="T835" s="94"/>
      <c r="U835" s="94"/>
      <c r="V835" s="94"/>
      <c r="W835" s="94"/>
      <c r="X835" s="94"/>
      <c r="Y835" s="94"/>
      <c r="Z835" s="94"/>
      <c r="AA835" s="94"/>
      <c r="AB835" s="94"/>
      <c r="AC835" s="94"/>
      <c r="AD835" s="94"/>
      <c r="AE835" s="94"/>
      <c r="AF835" s="94"/>
      <c r="AG835" s="94"/>
      <c r="AH835" s="94"/>
      <c r="AI835" s="94"/>
      <c r="AJ835" s="94"/>
      <c r="AK835" s="94"/>
      <c r="AL835" s="94"/>
      <c r="AM835" s="94"/>
      <c r="AN835" s="94"/>
      <c r="AO835" s="94"/>
      <c r="AP835" s="94"/>
      <c r="AQ835" s="94"/>
    </row>
    <row r="836" spans="3:43" x14ac:dyDescent="0.45">
      <c r="C836" s="94"/>
      <c r="D836" s="94"/>
      <c r="E836" s="94"/>
      <c r="F836" s="94"/>
      <c r="G836" s="94"/>
      <c r="H836" s="94"/>
      <c r="I836" s="94"/>
      <c r="J836" s="94"/>
      <c r="K836" s="94"/>
      <c r="L836" s="94"/>
      <c r="M836" s="94"/>
      <c r="N836" s="94"/>
      <c r="O836" s="94"/>
      <c r="P836" s="94"/>
      <c r="Q836" s="94"/>
      <c r="R836" s="94"/>
      <c r="S836" s="94"/>
      <c r="T836" s="94"/>
      <c r="U836" s="94"/>
      <c r="V836" s="94"/>
      <c r="W836" s="94"/>
      <c r="X836" s="94"/>
      <c r="Y836" s="94"/>
      <c r="Z836" s="94"/>
      <c r="AA836" s="94"/>
      <c r="AB836" s="94"/>
      <c r="AC836" s="94"/>
      <c r="AD836" s="94"/>
      <c r="AE836" s="94"/>
      <c r="AF836" s="94"/>
      <c r="AG836" s="94"/>
      <c r="AH836" s="94"/>
      <c r="AI836" s="94"/>
      <c r="AJ836" s="94"/>
      <c r="AK836" s="94"/>
      <c r="AL836" s="94"/>
      <c r="AM836" s="94"/>
      <c r="AN836" s="94"/>
      <c r="AO836" s="94"/>
      <c r="AP836" s="94"/>
      <c r="AQ836" s="94"/>
    </row>
    <row r="837" spans="3:43" x14ac:dyDescent="0.45">
      <c r="C837" s="94"/>
      <c r="D837" s="94"/>
      <c r="E837" s="94"/>
      <c r="F837" s="94"/>
      <c r="G837" s="94"/>
      <c r="H837" s="94"/>
      <c r="I837" s="94"/>
      <c r="J837" s="94"/>
      <c r="K837" s="94"/>
      <c r="L837" s="94"/>
      <c r="M837" s="94"/>
      <c r="N837" s="94"/>
      <c r="O837" s="94"/>
      <c r="P837" s="94"/>
      <c r="Q837" s="94"/>
      <c r="R837" s="94"/>
      <c r="S837" s="94"/>
      <c r="T837" s="94"/>
      <c r="U837" s="94"/>
      <c r="V837" s="94"/>
      <c r="W837" s="94"/>
      <c r="X837" s="94"/>
      <c r="Y837" s="94"/>
      <c r="Z837" s="94"/>
      <c r="AA837" s="94"/>
      <c r="AB837" s="94"/>
      <c r="AC837" s="94"/>
      <c r="AD837" s="94"/>
      <c r="AE837" s="94"/>
      <c r="AF837" s="94"/>
      <c r="AG837" s="94"/>
      <c r="AH837" s="94"/>
      <c r="AI837" s="94"/>
      <c r="AJ837" s="94"/>
      <c r="AK837" s="94"/>
      <c r="AL837" s="94"/>
      <c r="AM837" s="94"/>
      <c r="AN837" s="94"/>
      <c r="AO837" s="94"/>
      <c r="AP837" s="94"/>
      <c r="AQ837" s="94"/>
    </row>
    <row r="838" spans="3:43" x14ac:dyDescent="0.45">
      <c r="C838" s="94"/>
      <c r="D838" s="94"/>
      <c r="E838" s="94"/>
      <c r="F838" s="94"/>
      <c r="G838" s="94"/>
      <c r="H838" s="94"/>
      <c r="I838" s="94"/>
      <c r="J838" s="94"/>
      <c r="K838" s="94"/>
      <c r="L838" s="94"/>
      <c r="M838" s="94"/>
      <c r="N838" s="94"/>
      <c r="O838" s="94"/>
      <c r="P838" s="94"/>
      <c r="Q838" s="94"/>
      <c r="R838" s="94"/>
      <c r="S838" s="94"/>
      <c r="T838" s="94"/>
      <c r="U838" s="94"/>
      <c r="V838" s="94"/>
      <c r="W838" s="94"/>
      <c r="X838" s="94"/>
      <c r="Y838" s="94"/>
      <c r="Z838" s="94"/>
      <c r="AA838" s="94"/>
      <c r="AB838" s="94"/>
      <c r="AC838" s="94"/>
      <c r="AD838" s="94"/>
      <c r="AE838" s="94"/>
      <c r="AF838" s="94"/>
      <c r="AG838" s="94"/>
      <c r="AH838" s="94"/>
      <c r="AI838" s="94"/>
      <c r="AJ838" s="94"/>
      <c r="AK838" s="94"/>
      <c r="AL838" s="94"/>
      <c r="AM838" s="94"/>
      <c r="AN838" s="94"/>
      <c r="AO838" s="94"/>
      <c r="AP838" s="94"/>
      <c r="AQ838" s="94"/>
    </row>
    <row r="839" spans="3:43" x14ac:dyDescent="0.45">
      <c r="C839" s="94"/>
      <c r="D839" s="94"/>
      <c r="E839" s="94"/>
      <c r="F839" s="94"/>
      <c r="G839" s="94"/>
      <c r="H839" s="94"/>
      <c r="I839" s="94"/>
      <c r="J839" s="94"/>
      <c r="K839" s="94"/>
      <c r="L839" s="94"/>
      <c r="M839" s="94"/>
      <c r="N839" s="94"/>
      <c r="O839" s="94"/>
      <c r="P839" s="94"/>
      <c r="Q839" s="94"/>
      <c r="R839" s="94"/>
      <c r="S839" s="94"/>
      <c r="T839" s="94"/>
      <c r="U839" s="94"/>
      <c r="V839" s="94"/>
      <c r="W839" s="94"/>
      <c r="X839" s="94"/>
      <c r="Y839" s="94"/>
      <c r="Z839" s="94"/>
      <c r="AA839" s="94"/>
      <c r="AB839" s="94"/>
      <c r="AC839" s="94"/>
      <c r="AD839" s="94"/>
      <c r="AE839" s="94"/>
      <c r="AF839" s="94"/>
      <c r="AG839" s="94"/>
      <c r="AH839" s="94"/>
      <c r="AI839" s="94"/>
      <c r="AJ839" s="94"/>
      <c r="AK839" s="94"/>
      <c r="AL839" s="94"/>
      <c r="AM839" s="94"/>
      <c r="AN839" s="94"/>
      <c r="AO839" s="94"/>
      <c r="AP839" s="94"/>
      <c r="AQ839" s="94"/>
    </row>
    <row r="840" spans="3:43" x14ac:dyDescent="0.45">
      <c r="C840" s="94"/>
      <c r="D840" s="94"/>
      <c r="E840" s="94"/>
      <c r="F840" s="94"/>
      <c r="G840" s="94"/>
      <c r="H840" s="94"/>
      <c r="I840" s="94"/>
      <c r="J840" s="94"/>
      <c r="K840" s="94"/>
      <c r="L840" s="94"/>
      <c r="M840" s="94"/>
      <c r="N840" s="94"/>
      <c r="O840" s="94"/>
      <c r="P840" s="94"/>
      <c r="Q840" s="94"/>
      <c r="R840" s="94"/>
      <c r="S840" s="94"/>
      <c r="T840" s="94"/>
      <c r="U840" s="94"/>
      <c r="V840" s="94"/>
      <c r="W840" s="94"/>
      <c r="X840" s="94"/>
      <c r="Y840" s="94"/>
      <c r="Z840" s="94"/>
      <c r="AA840" s="94"/>
      <c r="AB840" s="94"/>
      <c r="AC840" s="94"/>
      <c r="AD840" s="94"/>
      <c r="AE840" s="94"/>
      <c r="AF840" s="94"/>
      <c r="AG840" s="94"/>
      <c r="AH840" s="94"/>
      <c r="AI840" s="94"/>
      <c r="AJ840" s="94"/>
      <c r="AK840" s="94"/>
      <c r="AL840" s="94"/>
      <c r="AM840" s="94"/>
      <c r="AN840" s="94"/>
      <c r="AO840" s="94"/>
      <c r="AP840" s="94"/>
      <c r="AQ840" s="94"/>
    </row>
    <row r="841" spans="3:43" x14ac:dyDescent="0.45">
      <c r="C841" s="94"/>
      <c r="D841" s="94"/>
      <c r="E841" s="94"/>
      <c r="F841" s="94"/>
      <c r="G841" s="94"/>
      <c r="H841" s="94"/>
      <c r="I841" s="94"/>
      <c r="J841" s="94"/>
      <c r="K841" s="94"/>
      <c r="L841" s="94"/>
      <c r="M841" s="94"/>
      <c r="N841" s="94"/>
      <c r="O841" s="94"/>
      <c r="P841" s="94"/>
      <c r="Q841" s="94"/>
      <c r="R841" s="94"/>
      <c r="S841" s="94"/>
      <c r="T841" s="94"/>
      <c r="U841" s="94"/>
      <c r="V841" s="94"/>
      <c r="W841" s="94"/>
      <c r="X841" s="94"/>
      <c r="Y841" s="94"/>
      <c r="Z841" s="94"/>
      <c r="AA841" s="94"/>
      <c r="AB841" s="94"/>
      <c r="AC841" s="94"/>
      <c r="AD841" s="94"/>
      <c r="AE841" s="94"/>
      <c r="AF841" s="94"/>
      <c r="AG841" s="94"/>
      <c r="AH841" s="94"/>
      <c r="AI841" s="94"/>
      <c r="AJ841" s="94"/>
      <c r="AK841" s="94"/>
      <c r="AL841" s="94"/>
      <c r="AM841" s="94"/>
      <c r="AN841" s="94"/>
      <c r="AO841" s="94"/>
      <c r="AP841" s="94"/>
      <c r="AQ841" s="94"/>
    </row>
    <row r="842" spans="3:43" x14ac:dyDescent="0.45">
      <c r="C842" s="94"/>
      <c r="D842" s="94"/>
      <c r="E842" s="94"/>
      <c r="F842" s="94"/>
      <c r="G842" s="94"/>
      <c r="H842" s="94"/>
      <c r="I842" s="94"/>
      <c r="J842" s="94"/>
      <c r="K842" s="94"/>
      <c r="L842" s="94"/>
      <c r="M842" s="94"/>
      <c r="N842" s="94"/>
      <c r="O842" s="94"/>
      <c r="P842" s="94"/>
      <c r="Q842" s="94"/>
      <c r="R842" s="94"/>
      <c r="S842" s="94"/>
      <c r="T842" s="94"/>
      <c r="U842" s="94"/>
      <c r="V842" s="94"/>
      <c r="W842" s="94"/>
      <c r="X842" s="94"/>
      <c r="Y842" s="94"/>
      <c r="Z842" s="94"/>
      <c r="AA842" s="94"/>
      <c r="AB842" s="94"/>
      <c r="AC842" s="94"/>
      <c r="AD842" s="94"/>
      <c r="AE842" s="94"/>
      <c r="AF842" s="94"/>
      <c r="AG842" s="94"/>
      <c r="AH842" s="94"/>
      <c r="AI842" s="94"/>
      <c r="AJ842" s="94"/>
      <c r="AK842" s="94"/>
      <c r="AL842" s="94"/>
      <c r="AM842" s="94"/>
      <c r="AN842" s="94"/>
      <c r="AO842" s="94"/>
      <c r="AP842" s="94"/>
      <c r="AQ842" s="94"/>
    </row>
    <row r="843" spans="3:43" x14ac:dyDescent="0.45">
      <c r="C843" s="94"/>
      <c r="D843" s="94"/>
      <c r="E843" s="94"/>
      <c r="F843" s="94"/>
      <c r="G843" s="94"/>
      <c r="H843" s="94"/>
      <c r="I843" s="94"/>
      <c r="J843" s="94"/>
      <c r="K843" s="94"/>
      <c r="L843" s="94"/>
      <c r="M843" s="94"/>
      <c r="N843" s="94"/>
      <c r="O843" s="94"/>
      <c r="P843" s="94"/>
      <c r="Q843" s="94"/>
      <c r="R843" s="94"/>
      <c r="S843" s="94"/>
      <c r="T843" s="94"/>
      <c r="U843" s="94"/>
      <c r="V843" s="94"/>
      <c r="W843" s="94"/>
      <c r="X843" s="94"/>
      <c r="Y843" s="94"/>
      <c r="Z843" s="94"/>
      <c r="AA843" s="94"/>
      <c r="AB843" s="94"/>
      <c r="AC843" s="94"/>
      <c r="AD843" s="94"/>
      <c r="AE843" s="94"/>
      <c r="AF843" s="94"/>
      <c r="AG843" s="94"/>
      <c r="AH843" s="94"/>
      <c r="AI843" s="94"/>
      <c r="AJ843" s="94"/>
      <c r="AK843" s="94"/>
      <c r="AL843" s="94"/>
      <c r="AM843" s="94"/>
      <c r="AN843" s="94"/>
      <c r="AO843" s="94"/>
      <c r="AP843" s="94"/>
      <c r="AQ843" s="94"/>
    </row>
    <row r="844" spans="3:43" x14ac:dyDescent="0.45">
      <c r="C844" s="94"/>
      <c r="D844" s="94"/>
      <c r="E844" s="94"/>
      <c r="F844" s="94"/>
      <c r="G844" s="94"/>
      <c r="H844" s="94"/>
      <c r="I844" s="94"/>
      <c r="J844" s="94"/>
      <c r="K844" s="94"/>
      <c r="L844" s="94"/>
      <c r="M844" s="94"/>
      <c r="N844" s="94"/>
      <c r="O844" s="94"/>
      <c r="P844" s="94"/>
      <c r="Q844" s="94"/>
      <c r="R844" s="94"/>
      <c r="S844" s="94"/>
      <c r="T844" s="94"/>
      <c r="U844" s="94"/>
      <c r="V844" s="94"/>
      <c r="W844" s="94"/>
      <c r="X844" s="94"/>
      <c r="Y844" s="94"/>
      <c r="Z844" s="94"/>
      <c r="AA844" s="94"/>
      <c r="AB844" s="94"/>
      <c r="AC844" s="94"/>
      <c r="AD844" s="94"/>
      <c r="AE844" s="94"/>
      <c r="AF844" s="94"/>
      <c r="AG844" s="94"/>
      <c r="AH844" s="94"/>
      <c r="AI844" s="94"/>
      <c r="AJ844" s="94"/>
      <c r="AK844" s="94"/>
      <c r="AL844" s="94"/>
      <c r="AM844" s="94"/>
      <c r="AN844" s="94"/>
      <c r="AO844" s="94"/>
      <c r="AP844" s="94"/>
      <c r="AQ844" s="94"/>
    </row>
    <row r="845" spans="3:43" x14ac:dyDescent="0.45">
      <c r="C845" s="94"/>
      <c r="D845" s="94"/>
      <c r="E845" s="94"/>
      <c r="F845" s="94"/>
      <c r="G845" s="94"/>
      <c r="H845" s="94"/>
      <c r="I845" s="94"/>
      <c r="J845" s="94"/>
      <c r="K845" s="94"/>
      <c r="L845" s="94"/>
      <c r="M845" s="94"/>
      <c r="N845" s="94"/>
      <c r="O845" s="94"/>
      <c r="P845" s="94"/>
      <c r="Q845" s="94"/>
      <c r="R845" s="94"/>
      <c r="S845" s="94"/>
      <c r="T845" s="94"/>
      <c r="U845" s="94"/>
      <c r="V845" s="94"/>
      <c r="W845" s="94"/>
      <c r="X845" s="94"/>
      <c r="Y845" s="94"/>
      <c r="Z845" s="94"/>
      <c r="AA845" s="94"/>
      <c r="AB845" s="94"/>
      <c r="AC845" s="94"/>
      <c r="AD845" s="94"/>
      <c r="AE845" s="94"/>
      <c r="AF845" s="94"/>
      <c r="AG845" s="94"/>
      <c r="AH845" s="94"/>
      <c r="AI845" s="94"/>
      <c r="AJ845" s="94"/>
      <c r="AK845" s="94"/>
      <c r="AL845" s="94"/>
      <c r="AM845" s="94"/>
      <c r="AN845" s="94"/>
      <c r="AO845" s="94"/>
      <c r="AP845" s="94"/>
      <c r="AQ845" s="94"/>
    </row>
    <row r="846" spans="3:43" x14ac:dyDescent="0.45">
      <c r="C846" s="94"/>
      <c r="D846" s="94"/>
      <c r="E846" s="94"/>
      <c r="F846" s="94"/>
      <c r="G846" s="94"/>
      <c r="H846" s="94"/>
      <c r="I846" s="94"/>
      <c r="J846" s="94"/>
      <c r="K846" s="94"/>
      <c r="L846" s="94"/>
      <c r="M846" s="94"/>
      <c r="N846" s="94"/>
      <c r="O846" s="94"/>
      <c r="P846" s="94"/>
      <c r="Q846" s="94"/>
      <c r="R846" s="94"/>
      <c r="S846" s="94"/>
      <c r="T846" s="94"/>
      <c r="U846" s="94"/>
      <c r="V846" s="94"/>
      <c r="W846" s="94"/>
      <c r="X846" s="94"/>
      <c r="Y846" s="94"/>
      <c r="Z846" s="94"/>
      <c r="AA846" s="94"/>
      <c r="AB846" s="94"/>
      <c r="AC846" s="94"/>
      <c r="AD846" s="94"/>
      <c r="AE846" s="94"/>
      <c r="AF846" s="94"/>
      <c r="AG846" s="94"/>
      <c r="AH846" s="94"/>
      <c r="AI846" s="94"/>
      <c r="AJ846" s="94"/>
      <c r="AK846" s="94"/>
      <c r="AL846" s="94"/>
      <c r="AM846" s="94"/>
      <c r="AN846" s="94"/>
      <c r="AO846" s="94"/>
      <c r="AP846" s="94"/>
      <c r="AQ846" s="94"/>
    </row>
    <row r="847" spans="3:43" x14ac:dyDescent="0.45">
      <c r="C847" s="94"/>
      <c r="D847" s="94"/>
      <c r="E847" s="94"/>
      <c r="F847" s="94"/>
      <c r="G847" s="94"/>
      <c r="H847" s="94"/>
      <c r="I847" s="94"/>
      <c r="J847" s="94"/>
      <c r="K847" s="94"/>
      <c r="L847" s="94"/>
      <c r="M847" s="94"/>
      <c r="N847" s="94"/>
      <c r="O847" s="94"/>
      <c r="P847" s="94"/>
      <c r="Q847" s="94"/>
      <c r="R847" s="94"/>
      <c r="S847" s="94"/>
      <c r="T847" s="94"/>
      <c r="U847" s="94"/>
      <c r="V847" s="94"/>
      <c r="W847" s="94"/>
      <c r="X847" s="94"/>
      <c r="Y847" s="94"/>
      <c r="Z847" s="94"/>
      <c r="AA847" s="94"/>
      <c r="AB847" s="94"/>
      <c r="AC847" s="94"/>
      <c r="AD847" s="94"/>
      <c r="AE847" s="94"/>
      <c r="AF847" s="94"/>
      <c r="AG847" s="94"/>
      <c r="AH847" s="94"/>
      <c r="AI847" s="94"/>
      <c r="AJ847" s="94"/>
      <c r="AK847" s="94"/>
      <c r="AL847" s="94"/>
      <c r="AM847" s="94"/>
      <c r="AN847" s="94"/>
      <c r="AO847" s="94"/>
      <c r="AP847" s="94"/>
      <c r="AQ847" s="94"/>
    </row>
    <row r="848" spans="3:43" x14ac:dyDescent="0.45">
      <c r="C848" s="94"/>
      <c r="D848" s="94"/>
      <c r="E848" s="94"/>
      <c r="F848" s="94"/>
      <c r="G848" s="94"/>
      <c r="H848" s="94"/>
      <c r="I848" s="94"/>
      <c r="J848" s="94"/>
      <c r="K848" s="94"/>
      <c r="L848" s="94"/>
      <c r="M848" s="94"/>
      <c r="N848" s="94"/>
      <c r="O848" s="94"/>
      <c r="P848" s="94"/>
      <c r="Q848" s="94"/>
      <c r="R848" s="94"/>
      <c r="S848" s="94"/>
      <c r="T848" s="94"/>
      <c r="U848" s="94"/>
      <c r="V848" s="94"/>
      <c r="W848" s="94"/>
      <c r="X848" s="94"/>
      <c r="Y848" s="94"/>
      <c r="Z848" s="94"/>
      <c r="AA848" s="94"/>
      <c r="AB848" s="94"/>
      <c r="AC848" s="94"/>
      <c r="AD848" s="94"/>
      <c r="AE848" s="94"/>
      <c r="AF848" s="94"/>
      <c r="AG848" s="94"/>
      <c r="AH848" s="94"/>
      <c r="AI848" s="94"/>
      <c r="AJ848" s="94"/>
      <c r="AK848" s="94"/>
      <c r="AL848" s="94"/>
      <c r="AM848" s="94"/>
      <c r="AN848" s="94"/>
      <c r="AO848" s="94"/>
      <c r="AP848" s="94"/>
      <c r="AQ848" s="94"/>
    </row>
    <row r="849" spans="3:43" x14ac:dyDescent="0.45">
      <c r="C849" s="94"/>
      <c r="D849" s="94"/>
      <c r="E849" s="94"/>
      <c r="F849" s="94"/>
      <c r="G849" s="94"/>
      <c r="H849" s="94"/>
      <c r="I849" s="94"/>
      <c r="J849" s="94"/>
      <c r="K849" s="94"/>
      <c r="L849" s="94"/>
      <c r="M849" s="94"/>
      <c r="N849" s="94"/>
      <c r="O849" s="94"/>
      <c r="P849" s="94"/>
      <c r="Q849" s="94"/>
      <c r="R849" s="94"/>
      <c r="S849" s="94"/>
      <c r="T849" s="94"/>
      <c r="U849" s="94"/>
      <c r="V849" s="94"/>
      <c r="W849" s="94"/>
      <c r="X849" s="94"/>
      <c r="Y849" s="94"/>
      <c r="Z849" s="94"/>
      <c r="AA849" s="94"/>
      <c r="AB849" s="94"/>
      <c r="AC849" s="94"/>
      <c r="AD849" s="94"/>
      <c r="AE849" s="94"/>
      <c r="AF849" s="94"/>
      <c r="AG849" s="94"/>
      <c r="AH849" s="94"/>
      <c r="AI849" s="94"/>
      <c r="AJ849" s="94"/>
      <c r="AK849" s="94"/>
      <c r="AL849" s="94"/>
      <c r="AM849" s="94"/>
      <c r="AN849" s="94"/>
      <c r="AO849" s="94"/>
      <c r="AP849" s="94"/>
      <c r="AQ849" s="94"/>
    </row>
    <row r="850" spans="3:43" x14ac:dyDescent="0.45">
      <c r="C850" s="94"/>
      <c r="D850" s="94"/>
      <c r="E850" s="94"/>
      <c r="F850" s="94"/>
      <c r="G850" s="94"/>
      <c r="H850" s="94"/>
      <c r="I850" s="94"/>
      <c r="J850" s="94"/>
      <c r="K850" s="94"/>
      <c r="L850" s="94"/>
      <c r="M850" s="94"/>
      <c r="N850" s="94"/>
      <c r="O850" s="94"/>
      <c r="P850" s="94"/>
      <c r="Q850" s="94"/>
      <c r="R850" s="94"/>
      <c r="S850" s="94"/>
      <c r="T850" s="94"/>
      <c r="U850" s="94"/>
      <c r="V850" s="94"/>
      <c r="W850" s="94"/>
      <c r="X850" s="94"/>
      <c r="Y850" s="94"/>
      <c r="Z850" s="94"/>
      <c r="AA850" s="94"/>
      <c r="AB850" s="94"/>
      <c r="AC850" s="94"/>
      <c r="AD850" s="94"/>
      <c r="AE850" s="94"/>
      <c r="AF850" s="94"/>
      <c r="AG850" s="94"/>
      <c r="AH850" s="94"/>
      <c r="AI850" s="94"/>
      <c r="AJ850" s="94"/>
      <c r="AK850" s="94"/>
      <c r="AL850" s="94"/>
      <c r="AM850" s="94"/>
      <c r="AN850" s="94"/>
      <c r="AO850" s="94"/>
      <c r="AP850" s="94"/>
      <c r="AQ850" s="94"/>
    </row>
    <row r="851" spans="3:43" x14ac:dyDescent="0.45">
      <c r="C851" s="94"/>
      <c r="D851" s="94"/>
      <c r="E851" s="94"/>
      <c r="F851" s="94"/>
      <c r="G851" s="94"/>
      <c r="H851" s="94"/>
      <c r="I851" s="94"/>
      <c r="J851" s="94"/>
      <c r="K851" s="94"/>
      <c r="L851" s="94"/>
      <c r="M851" s="94"/>
      <c r="N851" s="94"/>
      <c r="O851" s="94"/>
      <c r="P851" s="94"/>
      <c r="Q851" s="94"/>
      <c r="R851" s="94"/>
      <c r="S851" s="94"/>
      <c r="T851" s="94"/>
      <c r="U851" s="94"/>
      <c r="V851" s="94"/>
      <c r="W851" s="94"/>
      <c r="X851" s="94"/>
      <c r="Y851" s="94"/>
      <c r="Z851" s="94"/>
      <c r="AA851" s="94"/>
      <c r="AB851" s="94"/>
      <c r="AC851" s="94"/>
      <c r="AD851" s="94"/>
      <c r="AE851" s="94"/>
      <c r="AF851" s="94"/>
      <c r="AG851" s="94"/>
      <c r="AH851" s="94"/>
      <c r="AI851" s="94"/>
      <c r="AJ851" s="94"/>
      <c r="AK851" s="94"/>
      <c r="AL851" s="94"/>
      <c r="AM851" s="94"/>
      <c r="AN851" s="94"/>
      <c r="AO851" s="94"/>
      <c r="AP851" s="94"/>
      <c r="AQ851" s="94"/>
    </row>
    <row r="852" spans="3:43" x14ac:dyDescent="0.45">
      <c r="C852" s="94"/>
      <c r="D852" s="94"/>
      <c r="E852" s="94"/>
      <c r="F852" s="94"/>
      <c r="G852" s="94"/>
      <c r="H852" s="94"/>
      <c r="I852" s="94"/>
      <c r="J852" s="94"/>
      <c r="K852" s="94"/>
      <c r="L852" s="94"/>
      <c r="M852" s="94"/>
      <c r="N852" s="94"/>
      <c r="O852" s="94"/>
      <c r="P852" s="94"/>
      <c r="Q852" s="94"/>
      <c r="R852" s="94"/>
      <c r="S852" s="94"/>
      <c r="T852" s="94"/>
      <c r="U852" s="94"/>
      <c r="V852" s="94"/>
      <c r="W852" s="94"/>
      <c r="X852" s="94"/>
      <c r="Y852" s="94"/>
      <c r="Z852" s="94"/>
      <c r="AA852" s="94"/>
      <c r="AB852" s="94"/>
      <c r="AC852" s="94"/>
      <c r="AD852" s="94"/>
      <c r="AE852" s="94"/>
      <c r="AF852" s="94"/>
      <c r="AG852" s="94"/>
      <c r="AH852" s="94"/>
      <c r="AI852" s="94"/>
      <c r="AJ852" s="94"/>
      <c r="AK852" s="94"/>
      <c r="AL852" s="94"/>
      <c r="AM852" s="94"/>
      <c r="AN852" s="94"/>
      <c r="AO852" s="94"/>
      <c r="AP852" s="94"/>
      <c r="AQ852" s="94"/>
    </row>
    <row r="853" spans="3:43" x14ac:dyDescent="0.45">
      <c r="C853" s="94"/>
      <c r="D853" s="94"/>
      <c r="E853" s="94"/>
      <c r="F853" s="94"/>
      <c r="G853" s="94"/>
      <c r="H853" s="94"/>
      <c r="I853" s="94"/>
      <c r="J853" s="94"/>
      <c r="K853" s="94"/>
      <c r="L853" s="94"/>
      <c r="M853" s="94"/>
      <c r="N853" s="94"/>
      <c r="O853" s="94"/>
      <c r="P853" s="94"/>
      <c r="Q853" s="94"/>
      <c r="R853" s="94"/>
      <c r="S853" s="94"/>
      <c r="T853" s="94"/>
      <c r="U853" s="94"/>
      <c r="V853" s="94"/>
      <c r="W853" s="94"/>
      <c r="X853" s="94"/>
      <c r="Y853" s="94"/>
      <c r="Z853" s="94"/>
      <c r="AA853" s="94"/>
      <c r="AB853" s="94"/>
      <c r="AC853" s="94"/>
      <c r="AD853" s="94"/>
      <c r="AE853" s="94"/>
      <c r="AF853" s="94"/>
      <c r="AG853" s="94"/>
      <c r="AH853" s="94"/>
      <c r="AI853" s="94"/>
      <c r="AJ853" s="94"/>
      <c r="AK853" s="94"/>
      <c r="AL853" s="94"/>
      <c r="AM853" s="94"/>
      <c r="AN853" s="94"/>
      <c r="AO853" s="94"/>
      <c r="AP853" s="94"/>
      <c r="AQ853" s="94"/>
    </row>
    <row r="854" spans="3:43" x14ac:dyDescent="0.45">
      <c r="C854" s="94"/>
      <c r="D854" s="94"/>
      <c r="E854" s="94"/>
      <c r="F854" s="94"/>
      <c r="G854" s="94"/>
      <c r="H854" s="94"/>
      <c r="I854" s="94"/>
      <c r="J854" s="94"/>
      <c r="K854" s="94"/>
      <c r="L854" s="94"/>
      <c r="M854" s="94"/>
      <c r="N854" s="94"/>
      <c r="O854" s="94"/>
      <c r="P854" s="94"/>
      <c r="Q854" s="94"/>
      <c r="R854" s="94"/>
      <c r="S854" s="94"/>
      <c r="T854" s="94"/>
      <c r="U854" s="94"/>
      <c r="V854" s="94"/>
      <c r="W854" s="94"/>
      <c r="X854" s="94"/>
      <c r="Y854" s="94"/>
      <c r="Z854" s="94"/>
      <c r="AA854" s="94"/>
      <c r="AB854" s="94"/>
      <c r="AC854" s="94"/>
      <c r="AD854" s="94"/>
      <c r="AE854" s="94"/>
      <c r="AF854" s="94"/>
      <c r="AG854" s="94"/>
      <c r="AH854" s="94"/>
      <c r="AI854" s="94"/>
      <c r="AJ854" s="94"/>
      <c r="AK854" s="94"/>
      <c r="AL854" s="94"/>
      <c r="AM854" s="94"/>
      <c r="AN854" s="94"/>
      <c r="AO854" s="94"/>
      <c r="AP854" s="94"/>
      <c r="AQ854" s="94"/>
    </row>
    <row r="855" spans="3:43" x14ac:dyDescent="0.45">
      <c r="C855" s="94"/>
      <c r="D855" s="94"/>
      <c r="E855" s="94"/>
      <c r="F855" s="94"/>
      <c r="G855" s="94"/>
      <c r="H855" s="94"/>
      <c r="I855" s="94"/>
      <c r="J855" s="94"/>
      <c r="K855" s="94"/>
      <c r="L855" s="94"/>
      <c r="M855" s="94"/>
      <c r="N855" s="94"/>
      <c r="O855" s="94"/>
      <c r="P855" s="94"/>
      <c r="Q855" s="94"/>
      <c r="R855" s="94"/>
      <c r="S855" s="94"/>
      <c r="T855" s="94"/>
      <c r="U855" s="94"/>
      <c r="V855" s="94"/>
      <c r="W855" s="94"/>
      <c r="X855" s="94"/>
      <c r="Y855" s="94"/>
      <c r="Z855" s="94"/>
      <c r="AA855" s="94"/>
      <c r="AB855" s="94"/>
      <c r="AC855" s="94"/>
      <c r="AD855" s="94"/>
      <c r="AE855" s="94"/>
      <c r="AF855" s="94"/>
      <c r="AG855" s="94"/>
      <c r="AH855" s="94"/>
      <c r="AI855" s="94"/>
      <c r="AJ855" s="94"/>
      <c r="AK855" s="94"/>
      <c r="AL855" s="94"/>
      <c r="AM855" s="94"/>
      <c r="AN855" s="94"/>
      <c r="AO855" s="94"/>
      <c r="AP855" s="94"/>
      <c r="AQ855" s="94"/>
    </row>
    <row r="856" spans="3:43" x14ac:dyDescent="0.45">
      <c r="C856" s="94"/>
      <c r="D856" s="94"/>
      <c r="E856" s="94"/>
      <c r="F856" s="94"/>
      <c r="G856" s="94"/>
      <c r="H856" s="94"/>
      <c r="I856" s="94"/>
      <c r="J856" s="94"/>
      <c r="K856" s="94"/>
      <c r="L856" s="94"/>
      <c r="M856" s="94"/>
      <c r="N856" s="94"/>
      <c r="O856" s="94"/>
      <c r="P856" s="94"/>
      <c r="Q856" s="94"/>
      <c r="R856" s="94"/>
      <c r="S856" s="94"/>
      <c r="T856" s="94"/>
      <c r="U856" s="94"/>
      <c r="V856" s="94"/>
      <c r="W856" s="94"/>
      <c r="X856" s="94"/>
      <c r="Y856" s="94"/>
      <c r="Z856" s="94"/>
      <c r="AA856" s="94"/>
      <c r="AB856" s="94"/>
      <c r="AC856" s="94"/>
      <c r="AD856" s="94"/>
      <c r="AE856" s="94"/>
      <c r="AF856" s="94"/>
      <c r="AG856" s="94"/>
      <c r="AH856" s="94"/>
      <c r="AI856" s="94"/>
      <c r="AJ856" s="94"/>
      <c r="AK856" s="94"/>
      <c r="AL856" s="94"/>
      <c r="AM856" s="94"/>
      <c r="AN856" s="94"/>
      <c r="AO856" s="94"/>
      <c r="AP856" s="94"/>
      <c r="AQ856" s="94"/>
    </row>
    <row r="857" spans="3:43" x14ac:dyDescent="0.45">
      <c r="C857" s="94"/>
      <c r="D857" s="94"/>
      <c r="E857" s="94"/>
      <c r="F857" s="94"/>
      <c r="G857" s="94"/>
      <c r="H857" s="94"/>
      <c r="I857" s="94"/>
      <c r="J857" s="94"/>
      <c r="K857" s="94"/>
      <c r="L857" s="94"/>
      <c r="M857" s="94"/>
      <c r="N857" s="94"/>
      <c r="O857" s="94"/>
      <c r="P857" s="94"/>
      <c r="Q857" s="94"/>
      <c r="R857" s="94"/>
      <c r="S857" s="94"/>
      <c r="T857" s="94"/>
      <c r="U857" s="94"/>
      <c r="V857" s="94"/>
      <c r="W857" s="94"/>
      <c r="X857" s="94"/>
      <c r="Y857" s="94"/>
      <c r="Z857" s="94"/>
      <c r="AA857" s="94"/>
      <c r="AB857" s="94"/>
      <c r="AC857" s="94"/>
      <c r="AD857" s="94"/>
      <c r="AE857" s="94"/>
      <c r="AF857" s="94"/>
      <c r="AG857" s="94"/>
      <c r="AH857" s="94"/>
      <c r="AI857" s="94"/>
      <c r="AJ857" s="94"/>
      <c r="AK857" s="94"/>
      <c r="AL857" s="94"/>
      <c r="AM857" s="94"/>
      <c r="AN857" s="94"/>
      <c r="AO857" s="94"/>
      <c r="AP857" s="94"/>
      <c r="AQ857" s="94"/>
    </row>
    <row r="858" spans="3:43" x14ac:dyDescent="0.45">
      <c r="C858" s="94"/>
      <c r="D858" s="94"/>
      <c r="E858" s="94"/>
      <c r="F858" s="94"/>
      <c r="G858" s="94"/>
      <c r="H858" s="94"/>
      <c r="I858" s="94"/>
      <c r="J858" s="94"/>
      <c r="K858" s="94"/>
      <c r="L858" s="94"/>
      <c r="M858" s="94"/>
      <c r="N858" s="94"/>
      <c r="O858" s="94"/>
      <c r="P858" s="94"/>
      <c r="Q858" s="94"/>
      <c r="R858" s="94"/>
      <c r="S858" s="94"/>
      <c r="T858" s="94"/>
      <c r="U858" s="94"/>
      <c r="V858" s="94"/>
      <c r="W858" s="94"/>
      <c r="X858" s="94"/>
      <c r="Y858" s="94"/>
      <c r="Z858" s="94"/>
      <c r="AA858" s="94"/>
      <c r="AB858" s="94"/>
      <c r="AC858" s="94"/>
      <c r="AD858" s="94"/>
      <c r="AE858" s="94"/>
      <c r="AF858" s="94"/>
      <c r="AG858" s="94"/>
      <c r="AH858" s="94"/>
      <c r="AI858" s="94"/>
      <c r="AJ858" s="94"/>
      <c r="AK858" s="94"/>
      <c r="AL858" s="94"/>
      <c r="AM858" s="94"/>
      <c r="AN858" s="94"/>
      <c r="AO858" s="94"/>
      <c r="AP858" s="94"/>
      <c r="AQ858" s="94"/>
    </row>
    <row r="859" spans="3:43" x14ac:dyDescent="0.45">
      <c r="C859" s="94"/>
      <c r="D859" s="94"/>
      <c r="E859" s="94"/>
      <c r="F859" s="94"/>
      <c r="G859" s="94"/>
      <c r="H859" s="94"/>
      <c r="I859" s="94"/>
      <c r="J859" s="94"/>
      <c r="K859" s="94"/>
      <c r="L859" s="94"/>
      <c r="M859" s="94"/>
      <c r="N859" s="94"/>
      <c r="O859" s="94"/>
      <c r="P859" s="94"/>
      <c r="Q859" s="94"/>
      <c r="R859" s="94"/>
      <c r="S859" s="94"/>
      <c r="T859" s="94"/>
      <c r="U859" s="94"/>
      <c r="V859" s="94"/>
      <c r="W859" s="94"/>
      <c r="X859" s="94"/>
      <c r="Y859" s="94"/>
      <c r="Z859" s="94"/>
      <c r="AA859" s="94"/>
      <c r="AB859" s="94"/>
      <c r="AC859" s="94"/>
      <c r="AD859" s="94"/>
      <c r="AE859" s="94"/>
      <c r="AF859" s="94"/>
      <c r="AG859" s="94"/>
      <c r="AH859" s="94"/>
      <c r="AI859" s="94"/>
      <c r="AJ859" s="94"/>
      <c r="AK859" s="94"/>
      <c r="AL859" s="94"/>
      <c r="AM859" s="94"/>
      <c r="AN859" s="94"/>
      <c r="AO859" s="94"/>
      <c r="AP859" s="94"/>
      <c r="AQ859" s="94"/>
    </row>
    <row r="860" spans="3:43" x14ac:dyDescent="0.45">
      <c r="C860" s="94"/>
      <c r="D860" s="94"/>
      <c r="E860" s="94"/>
      <c r="F860" s="94"/>
      <c r="G860" s="94"/>
      <c r="H860" s="94"/>
      <c r="I860" s="94"/>
      <c r="J860" s="94"/>
      <c r="K860" s="94"/>
      <c r="L860" s="94"/>
      <c r="M860" s="94"/>
      <c r="N860" s="94"/>
      <c r="O860" s="94"/>
      <c r="P860" s="94"/>
      <c r="Q860" s="94"/>
      <c r="R860" s="94"/>
      <c r="S860" s="94"/>
      <c r="T860" s="94"/>
      <c r="U860" s="94"/>
      <c r="V860" s="94"/>
      <c r="W860" s="94"/>
      <c r="X860" s="94"/>
      <c r="Y860" s="94"/>
      <c r="Z860" s="94"/>
      <c r="AA860" s="94"/>
      <c r="AB860" s="94"/>
      <c r="AC860" s="94"/>
      <c r="AD860" s="94"/>
      <c r="AE860" s="94"/>
      <c r="AF860" s="94"/>
      <c r="AG860" s="94"/>
      <c r="AH860" s="94"/>
      <c r="AI860" s="94"/>
      <c r="AJ860" s="94"/>
      <c r="AK860" s="94"/>
      <c r="AL860" s="94"/>
      <c r="AM860" s="94"/>
      <c r="AN860" s="94"/>
      <c r="AO860" s="94"/>
      <c r="AP860" s="94"/>
      <c r="AQ860" s="94"/>
    </row>
    <row r="861" spans="3:43" x14ac:dyDescent="0.45">
      <c r="C861" s="94"/>
      <c r="D861" s="94"/>
      <c r="E861" s="94"/>
      <c r="F861" s="94"/>
      <c r="G861" s="94"/>
      <c r="H861" s="94"/>
      <c r="I861" s="94"/>
      <c r="J861" s="94"/>
      <c r="K861" s="94"/>
      <c r="L861" s="94"/>
      <c r="M861" s="94"/>
      <c r="N861" s="94"/>
      <c r="O861" s="94"/>
      <c r="P861" s="94"/>
      <c r="Q861" s="94"/>
      <c r="R861" s="94"/>
      <c r="S861" s="94"/>
      <c r="T861" s="94"/>
      <c r="U861" s="94"/>
      <c r="V861" s="94"/>
      <c r="W861" s="94"/>
      <c r="X861" s="94"/>
      <c r="Y861" s="94"/>
      <c r="Z861" s="94"/>
      <c r="AA861" s="94"/>
      <c r="AB861" s="94"/>
      <c r="AC861" s="94"/>
      <c r="AD861" s="94"/>
      <c r="AE861" s="94"/>
      <c r="AF861" s="94"/>
      <c r="AG861" s="94"/>
      <c r="AH861" s="94"/>
      <c r="AI861" s="94"/>
      <c r="AJ861" s="94"/>
      <c r="AK861" s="94"/>
      <c r="AL861" s="94"/>
      <c r="AM861" s="94"/>
      <c r="AN861" s="94"/>
      <c r="AO861" s="94"/>
      <c r="AP861" s="94"/>
      <c r="AQ861" s="94"/>
    </row>
    <row r="862" spans="3:43" x14ac:dyDescent="0.45">
      <c r="C862" s="94"/>
      <c r="D862" s="94"/>
      <c r="E862" s="94"/>
      <c r="F862" s="94"/>
      <c r="G862" s="94"/>
      <c r="H862" s="94"/>
      <c r="I862" s="94"/>
      <c r="J862" s="94"/>
      <c r="K862" s="94"/>
      <c r="L862" s="94"/>
      <c r="M862" s="94"/>
      <c r="N862" s="94"/>
      <c r="O862" s="94"/>
      <c r="P862" s="94"/>
      <c r="Q862" s="94"/>
      <c r="R862" s="94"/>
      <c r="S862" s="94"/>
      <c r="T862" s="94"/>
      <c r="U862" s="94"/>
      <c r="V862" s="94"/>
      <c r="W862" s="94"/>
      <c r="X862" s="94"/>
      <c r="Y862" s="94"/>
      <c r="Z862" s="94"/>
      <c r="AA862" s="94"/>
      <c r="AB862" s="94"/>
      <c r="AC862" s="94"/>
      <c r="AD862" s="94"/>
      <c r="AE862" s="94"/>
      <c r="AF862" s="94"/>
      <c r="AG862" s="94"/>
      <c r="AH862" s="94"/>
      <c r="AI862" s="94"/>
      <c r="AJ862" s="94"/>
      <c r="AK862" s="94"/>
      <c r="AL862" s="94"/>
      <c r="AM862" s="94"/>
      <c r="AN862" s="94"/>
      <c r="AO862" s="94"/>
      <c r="AP862" s="94"/>
      <c r="AQ862" s="94"/>
    </row>
    <row r="863" spans="3:43" x14ac:dyDescent="0.45">
      <c r="C863" s="94"/>
      <c r="D863" s="94"/>
      <c r="E863" s="94"/>
      <c r="F863" s="94"/>
      <c r="G863" s="94"/>
      <c r="H863" s="94"/>
      <c r="I863" s="94"/>
      <c r="J863" s="94"/>
      <c r="K863" s="94"/>
      <c r="L863" s="94"/>
      <c r="M863" s="94"/>
      <c r="N863" s="94"/>
      <c r="O863" s="94"/>
      <c r="P863" s="94"/>
      <c r="Q863" s="94"/>
      <c r="R863" s="94"/>
      <c r="S863" s="94"/>
      <c r="T863" s="94"/>
      <c r="U863" s="94"/>
      <c r="V863" s="94"/>
      <c r="W863" s="94"/>
      <c r="X863" s="94"/>
      <c r="Y863" s="94"/>
      <c r="Z863" s="94"/>
      <c r="AA863" s="94"/>
      <c r="AB863" s="94"/>
      <c r="AC863" s="94"/>
      <c r="AD863" s="94"/>
      <c r="AE863" s="94"/>
      <c r="AF863" s="94"/>
      <c r="AG863" s="94"/>
      <c r="AH863" s="94"/>
      <c r="AI863" s="94"/>
      <c r="AJ863" s="94"/>
      <c r="AK863" s="94"/>
      <c r="AL863" s="94"/>
      <c r="AM863" s="94"/>
      <c r="AN863" s="94"/>
      <c r="AO863" s="94"/>
      <c r="AP863" s="94"/>
      <c r="AQ863" s="94"/>
    </row>
    <row r="864" spans="3:43" x14ac:dyDescent="0.45">
      <c r="C864" s="94"/>
      <c r="D864" s="94"/>
      <c r="E864" s="94"/>
      <c r="F864" s="94"/>
      <c r="G864" s="94"/>
      <c r="H864" s="94"/>
      <c r="I864" s="94"/>
      <c r="J864" s="94"/>
      <c r="K864" s="94"/>
      <c r="L864" s="94"/>
      <c r="M864" s="94"/>
      <c r="N864" s="94"/>
      <c r="O864" s="94"/>
      <c r="P864" s="94"/>
      <c r="Q864" s="94"/>
      <c r="R864" s="94"/>
      <c r="S864" s="94"/>
      <c r="T864" s="94"/>
      <c r="U864" s="94"/>
      <c r="V864" s="94"/>
      <c r="W864" s="94"/>
      <c r="X864" s="94"/>
      <c r="Y864" s="94"/>
      <c r="Z864" s="94"/>
      <c r="AA864" s="94"/>
      <c r="AB864" s="94"/>
      <c r="AC864" s="94"/>
      <c r="AD864" s="94"/>
      <c r="AE864" s="94"/>
      <c r="AF864" s="94"/>
      <c r="AG864" s="94"/>
      <c r="AH864" s="94"/>
      <c r="AI864" s="94"/>
      <c r="AJ864" s="94"/>
      <c r="AK864" s="94"/>
      <c r="AL864" s="94"/>
      <c r="AM864" s="94"/>
      <c r="AN864" s="94"/>
      <c r="AO864" s="94"/>
      <c r="AP864" s="94"/>
      <c r="AQ864" s="94"/>
    </row>
    <row r="865" spans="3:43" x14ac:dyDescent="0.45">
      <c r="C865" s="94"/>
      <c r="D865" s="94"/>
      <c r="E865" s="94"/>
      <c r="F865" s="94"/>
      <c r="G865" s="94"/>
      <c r="H865" s="94"/>
      <c r="I865" s="94"/>
      <c r="J865" s="94"/>
      <c r="K865" s="94"/>
      <c r="L865" s="94"/>
      <c r="M865" s="94"/>
      <c r="N865" s="94"/>
      <c r="O865" s="94"/>
      <c r="P865" s="94"/>
      <c r="Q865" s="94"/>
      <c r="R865" s="94"/>
      <c r="S865" s="94"/>
      <c r="T865" s="94"/>
      <c r="U865" s="94"/>
      <c r="V865" s="94"/>
      <c r="W865" s="94"/>
      <c r="X865" s="94"/>
      <c r="Y865" s="94"/>
      <c r="Z865" s="94"/>
      <c r="AA865" s="94"/>
      <c r="AB865" s="94"/>
      <c r="AC865" s="94"/>
      <c r="AD865" s="94"/>
      <c r="AE865" s="94"/>
      <c r="AF865" s="94"/>
      <c r="AG865" s="94"/>
      <c r="AH865" s="94"/>
      <c r="AI865" s="94"/>
      <c r="AJ865" s="94"/>
      <c r="AK865" s="94"/>
      <c r="AL865" s="94"/>
      <c r="AM865" s="94"/>
      <c r="AN865" s="94"/>
      <c r="AO865" s="94"/>
      <c r="AP865" s="94"/>
      <c r="AQ865" s="94"/>
    </row>
    <row r="866" spans="3:43" x14ac:dyDescent="0.45">
      <c r="C866" s="94"/>
      <c r="D866" s="94"/>
      <c r="E866" s="94"/>
      <c r="F866" s="94"/>
      <c r="G866" s="94"/>
      <c r="H866" s="94"/>
      <c r="I866" s="94"/>
      <c r="J866" s="94"/>
      <c r="K866" s="94"/>
      <c r="L866" s="94"/>
      <c r="M866" s="94"/>
      <c r="N866" s="94"/>
      <c r="O866" s="94"/>
      <c r="P866" s="94"/>
      <c r="Q866" s="94"/>
      <c r="R866" s="94"/>
      <c r="S866" s="94"/>
      <c r="T866" s="94"/>
      <c r="U866" s="94"/>
      <c r="V866" s="94"/>
      <c r="W866" s="94"/>
      <c r="X866" s="94"/>
      <c r="Y866" s="94"/>
      <c r="Z866" s="94"/>
      <c r="AA866" s="94"/>
      <c r="AB866" s="94"/>
      <c r="AC866" s="94"/>
      <c r="AD866" s="94"/>
      <c r="AE866" s="94"/>
      <c r="AF866" s="94"/>
      <c r="AG866" s="94"/>
      <c r="AH866" s="94"/>
      <c r="AI866" s="94"/>
      <c r="AJ866" s="94"/>
      <c r="AK866" s="94"/>
      <c r="AL866" s="94"/>
      <c r="AM866" s="94"/>
      <c r="AN866" s="94"/>
      <c r="AO866" s="94"/>
      <c r="AP866" s="94"/>
      <c r="AQ866" s="94"/>
    </row>
    <row r="867" spans="3:43" x14ac:dyDescent="0.45">
      <c r="C867" s="94"/>
      <c r="D867" s="94"/>
      <c r="E867" s="94"/>
      <c r="F867" s="94"/>
      <c r="G867" s="94"/>
      <c r="H867" s="94"/>
      <c r="I867" s="94"/>
      <c r="J867" s="94"/>
      <c r="K867" s="94"/>
      <c r="L867" s="94"/>
      <c r="M867" s="94"/>
      <c r="N867" s="94"/>
      <c r="O867" s="94"/>
      <c r="P867" s="94"/>
      <c r="Q867" s="94"/>
      <c r="R867" s="94"/>
      <c r="S867" s="94"/>
      <c r="T867" s="94"/>
      <c r="U867" s="94"/>
      <c r="V867" s="94"/>
      <c r="W867" s="94"/>
      <c r="X867" s="94"/>
      <c r="Y867" s="94"/>
      <c r="Z867" s="94"/>
      <c r="AA867" s="94"/>
      <c r="AB867" s="94"/>
      <c r="AC867" s="94"/>
      <c r="AD867" s="94"/>
      <c r="AE867" s="94"/>
      <c r="AF867" s="94"/>
      <c r="AG867" s="94"/>
      <c r="AH867" s="94"/>
      <c r="AI867" s="94"/>
      <c r="AJ867" s="94"/>
      <c r="AK867" s="94"/>
      <c r="AL867" s="94"/>
      <c r="AM867" s="94"/>
      <c r="AN867" s="94"/>
      <c r="AO867" s="94"/>
      <c r="AP867" s="94"/>
      <c r="AQ867" s="94"/>
    </row>
    <row r="868" spans="3:43" x14ac:dyDescent="0.45">
      <c r="C868" s="94"/>
      <c r="D868" s="94"/>
      <c r="E868" s="94"/>
      <c r="F868" s="94"/>
      <c r="G868" s="94"/>
      <c r="H868" s="94"/>
      <c r="I868" s="94"/>
      <c r="J868" s="94"/>
      <c r="K868" s="94"/>
      <c r="L868" s="94"/>
      <c r="M868" s="94"/>
      <c r="N868" s="94"/>
      <c r="O868" s="94"/>
      <c r="P868" s="94"/>
      <c r="Q868" s="94"/>
      <c r="R868" s="94"/>
      <c r="S868" s="94"/>
      <c r="T868" s="94"/>
      <c r="U868" s="94"/>
      <c r="V868" s="94"/>
      <c r="W868" s="94"/>
      <c r="X868" s="94"/>
      <c r="Y868" s="94"/>
      <c r="Z868" s="94"/>
      <c r="AA868" s="94"/>
      <c r="AB868" s="94"/>
      <c r="AC868" s="94"/>
      <c r="AD868" s="94"/>
      <c r="AE868" s="94"/>
      <c r="AF868" s="94"/>
      <c r="AG868" s="94"/>
      <c r="AH868" s="94"/>
      <c r="AI868" s="94"/>
      <c r="AJ868" s="94"/>
      <c r="AK868" s="94"/>
      <c r="AL868" s="94"/>
      <c r="AM868" s="94"/>
      <c r="AN868" s="94"/>
      <c r="AO868" s="94"/>
      <c r="AP868" s="94"/>
      <c r="AQ868" s="94"/>
    </row>
    <row r="869" spans="3:43" x14ac:dyDescent="0.45">
      <c r="C869" s="94"/>
      <c r="D869" s="94"/>
      <c r="E869" s="94"/>
      <c r="F869" s="94"/>
      <c r="G869" s="94"/>
      <c r="H869" s="94"/>
      <c r="I869" s="94"/>
      <c r="J869" s="94"/>
      <c r="K869" s="94"/>
      <c r="L869" s="94"/>
      <c r="M869" s="94"/>
      <c r="N869" s="94"/>
      <c r="O869" s="94"/>
      <c r="P869" s="94"/>
      <c r="Q869" s="94"/>
      <c r="R869" s="94"/>
      <c r="S869" s="94"/>
      <c r="T869" s="94"/>
      <c r="U869" s="94"/>
      <c r="V869" s="94"/>
      <c r="W869" s="94"/>
      <c r="X869" s="94"/>
      <c r="Y869" s="94"/>
      <c r="Z869" s="94"/>
      <c r="AA869" s="94"/>
      <c r="AB869" s="94"/>
      <c r="AC869" s="94"/>
      <c r="AD869" s="94"/>
      <c r="AE869" s="94"/>
      <c r="AF869" s="94"/>
      <c r="AG869" s="94"/>
      <c r="AH869" s="94"/>
      <c r="AI869" s="94"/>
      <c r="AJ869" s="94"/>
      <c r="AK869" s="94"/>
      <c r="AL869" s="94"/>
      <c r="AM869" s="94"/>
      <c r="AN869" s="94"/>
      <c r="AO869" s="94"/>
      <c r="AP869" s="94"/>
      <c r="AQ869" s="94"/>
    </row>
    <row r="870" spans="3:43" x14ac:dyDescent="0.45">
      <c r="C870" s="94"/>
      <c r="D870" s="94"/>
      <c r="E870" s="94"/>
      <c r="F870" s="94"/>
      <c r="G870" s="94"/>
      <c r="H870" s="94"/>
      <c r="I870" s="94"/>
      <c r="J870" s="94"/>
      <c r="K870" s="94"/>
      <c r="L870" s="94"/>
      <c r="M870" s="94"/>
      <c r="N870" s="94"/>
      <c r="O870" s="94"/>
      <c r="P870" s="94"/>
      <c r="Q870" s="94"/>
      <c r="R870" s="94"/>
      <c r="S870" s="94"/>
      <c r="T870" s="94"/>
      <c r="U870" s="94"/>
      <c r="V870" s="94"/>
      <c r="W870" s="94"/>
      <c r="X870" s="94"/>
      <c r="Y870" s="94"/>
      <c r="Z870" s="94"/>
      <c r="AA870" s="94"/>
      <c r="AB870" s="94"/>
      <c r="AC870" s="94"/>
      <c r="AD870" s="94"/>
      <c r="AE870" s="94"/>
      <c r="AF870" s="94"/>
      <c r="AG870" s="94"/>
      <c r="AH870" s="94"/>
      <c r="AI870" s="94"/>
      <c r="AJ870" s="94"/>
      <c r="AK870" s="94"/>
      <c r="AL870" s="94"/>
      <c r="AM870" s="94"/>
      <c r="AN870" s="94"/>
      <c r="AO870" s="94"/>
      <c r="AP870" s="94"/>
      <c r="AQ870" s="94"/>
    </row>
    <row r="871" spans="3:43" x14ac:dyDescent="0.45">
      <c r="C871" s="94"/>
      <c r="D871" s="94"/>
      <c r="E871" s="94"/>
      <c r="F871" s="94"/>
      <c r="G871" s="94"/>
      <c r="H871" s="94"/>
      <c r="I871" s="94"/>
      <c r="J871" s="94"/>
      <c r="K871" s="94"/>
      <c r="L871" s="94"/>
      <c r="M871" s="94"/>
      <c r="N871" s="94"/>
      <c r="O871" s="94"/>
      <c r="P871" s="94"/>
      <c r="Q871" s="94"/>
      <c r="R871" s="94"/>
      <c r="S871" s="94"/>
      <c r="T871" s="94"/>
      <c r="U871" s="94"/>
      <c r="V871" s="94"/>
      <c r="W871" s="94"/>
      <c r="X871" s="94"/>
      <c r="Y871" s="94"/>
      <c r="Z871" s="94"/>
      <c r="AA871" s="94"/>
      <c r="AB871" s="94"/>
      <c r="AC871" s="94"/>
      <c r="AD871" s="94"/>
      <c r="AE871" s="94"/>
      <c r="AF871" s="94"/>
      <c r="AG871" s="94"/>
      <c r="AH871" s="94"/>
      <c r="AI871" s="94"/>
      <c r="AJ871" s="94"/>
      <c r="AK871" s="94"/>
      <c r="AL871" s="94"/>
      <c r="AM871" s="94"/>
      <c r="AN871" s="94"/>
      <c r="AO871" s="94"/>
      <c r="AP871" s="94"/>
      <c r="AQ871" s="94"/>
    </row>
    <row r="872" spans="3:43" x14ac:dyDescent="0.45">
      <c r="C872" s="94"/>
      <c r="D872" s="94"/>
      <c r="E872" s="94"/>
      <c r="F872" s="94"/>
      <c r="G872" s="94"/>
      <c r="H872" s="94"/>
      <c r="I872" s="94"/>
      <c r="J872" s="94"/>
      <c r="K872" s="94"/>
      <c r="L872" s="94"/>
      <c r="M872" s="94"/>
      <c r="N872" s="94"/>
      <c r="O872" s="94"/>
      <c r="P872" s="94"/>
      <c r="Q872" s="94"/>
      <c r="R872" s="94"/>
      <c r="S872" s="94"/>
      <c r="T872" s="94"/>
      <c r="U872" s="94"/>
      <c r="V872" s="94"/>
      <c r="W872" s="94"/>
      <c r="X872" s="94"/>
      <c r="Y872" s="94"/>
      <c r="Z872" s="94"/>
      <c r="AA872" s="94"/>
      <c r="AB872" s="94"/>
      <c r="AC872" s="94"/>
      <c r="AD872" s="94"/>
      <c r="AE872" s="94"/>
      <c r="AF872" s="94"/>
      <c r="AG872" s="94"/>
      <c r="AH872" s="94"/>
      <c r="AI872" s="94"/>
      <c r="AJ872" s="94"/>
      <c r="AK872" s="94"/>
      <c r="AL872" s="94"/>
      <c r="AM872" s="94"/>
      <c r="AN872" s="94"/>
      <c r="AO872" s="94"/>
      <c r="AP872" s="94"/>
      <c r="AQ872" s="94"/>
    </row>
    <row r="873" spans="3:43" x14ac:dyDescent="0.45">
      <c r="C873" s="94"/>
      <c r="D873" s="94"/>
      <c r="E873" s="94"/>
      <c r="F873" s="94"/>
      <c r="G873" s="94"/>
      <c r="H873" s="94"/>
      <c r="I873" s="94"/>
      <c r="J873" s="94"/>
      <c r="K873" s="94"/>
      <c r="L873" s="94"/>
      <c r="M873" s="94"/>
      <c r="N873" s="94"/>
      <c r="O873" s="94"/>
      <c r="P873" s="94"/>
      <c r="Q873" s="94"/>
      <c r="R873" s="94"/>
      <c r="S873" s="94"/>
      <c r="T873" s="94"/>
      <c r="U873" s="94"/>
      <c r="V873" s="94"/>
      <c r="W873" s="94"/>
      <c r="X873" s="94"/>
      <c r="Y873" s="94"/>
      <c r="Z873" s="94"/>
      <c r="AA873" s="94"/>
      <c r="AB873" s="94"/>
      <c r="AC873" s="94"/>
      <c r="AD873" s="94"/>
      <c r="AE873" s="94"/>
      <c r="AF873" s="94"/>
      <c r="AG873" s="94"/>
      <c r="AH873" s="94"/>
      <c r="AI873" s="94"/>
      <c r="AJ873" s="94"/>
      <c r="AK873" s="94"/>
      <c r="AL873" s="94"/>
      <c r="AM873" s="94"/>
      <c r="AN873" s="94"/>
      <c r="AO873" s="94"/>
      <c r="AP873" s="94"/>
      <c r="AQ873" s="94"/>
    </row>
    <row r="874" spans="3:43" x14ac:dyDescent="0.45">
      <c r="C874" s="94"/>
      <c r="D874" s="94"/>
      <c r="E874" s="94"/>
      <c r="F874" s="94"/>
      <c r="G874" s="94"/>
      <c r="H874" s="94"/>
      <c r="I874" s="94"/>
      <c r="J874" s="94"/>
      <c r="K874" s="94"/>
      <c r="L874" s="94"/>
      <c r="M874" s="94"/>
      <c r="N874" s="94"/>
      <c r="O874" s="94"/>
      <c r="P874" s="94"/>
      <c r="Q874" s="94"/>
      <c r="R874" s="94"/>
      <c r="S874" s="94"/>
      <c r="T874" s="94"/>
      <c r="U874" s="94"/>
      <c r="V874" s="94"/>
      <c r="W874" s="94"/>
      <c r="X874" s="94"/>
      <c r="Y874" s="94"/>
      <c r="Z874" s="94"/>
      <c r="AA874" s="94"/>
      <c r="AB874" s="94"/>
      <c r="AC874" s="94"/>
      <c r="AD874" s="94"/>
      <c r="AE874" s="94"/>
      <c r="AF874" s="94"/>
      <c r="AG874" s="94"/>
      <c r="AH874" s="94"/>
      <c r="AI874" s="94"/>
      <c r="AJ874" s="94"/>
      <c r="AK874" s="94"/>
      <c r="AL874" s="94"/>
      <c r="AM874" s="94"/>
      <c r="AN874" s="94"/>
      <c r="AO874" s="94"/>
      <c r="AP874" s="94"/>
      <c r="AQ874" s="94"/>
    </row>
    <row r="875" spans="3:43" x14ac:dyDescent="0.45">
      <c r="C875" s="94"/>
      <c r="D875" s="94"/>
      <c r="E875" s="94"/>
      <c r="F875" s="94"/>
      <c r="G875" s="94"/>
      <c r="H875" s="94"/>
      <c r="I875" s="94"/>
      <c r="J875" s="94"/>
      <c r="K875" s="94"/>
      <c r="L875" s="94"/>
      <c r="M875" s="94"/>
      <c r="N875" s="94"/>
      <c r="O875" s="94"/>
      <c r="P875" s="94"/>
      <c r="Q875" s="94"/>
      <c r="R875" s="94"/>
      <c r="S875" s="94"/>
      <c r="T875" s="94"/>
      <c r="U875" s="94"/>
      <c r="V875" s="94"/>
      <c r="W875" s="94"/>
      <c r="X875" s="94"/>
      <c r="Y875" s="94"/>
      <c r="Z875" s="94"/>
      <c r="AA875" s="94"/>
      <c r="AB875" s="94"/>
      <c r="AC875" s="94"/>
      <c r="AD875" s="94"/>
      <c r="AE875" s="94"/>
      <c r="AF875" s="94"/>
      <c r="AG875" s="94"/>
      <c r="AH875" s="94"/>
      <c r="AI875" s="94"/>
      <c r="AJ875" s="94"/>
      <c r="AK875" s="94"/>
      <c r="AL875" s="94"/>
      <c r="AM875" s="94"/>
      <c r="AN875" s="94"/>
      <c r="AO875" s="94"/>
      <c r="AP875" s="94"/>
      <c r="AQ875" s="94"/>
    </row>
    <row r="876" spans="3:43" x14ac:dyDescent="0.45">
      <c r="C876" s="94"/>
      <c r="D876" s="94"/>
      <c r="E876" s="94"/>
      <c r="F876" s="94"/>
      <c r="G876" s="94"/>
      <c r="H876" s="94"/>
      <c r="I876" s="94"/>
      <c r="J876" s="94"/>
      <c r="K876" s="94"/>
      <c r="L876" s="94"/>
      <c r="M876" s="94"/>
      <c r="N876" s="94"/>
      <c r="O876" s="94"/>
      <c r="P876" s="94"/>
      <c r="Q876" s="94"/>
      <c r="R876" s="94"/>
      <c r="S876" s="94"/>
      <c r="T876" s="94"/>
      <c r="U876" s="94"/>
      <c r="V876" s="94"/>
      <c r="W876" s="94"/>
      <c r="X876" s="94"/>
      <c r="Y876" s="94"/>
      <c r="Z876" s="94"/>
      <c r="AA876" s="94"/>
      <c r="AB876" s="94"/>
      <c r="AC876" s="94"/>
      <c r="AD876" s="94"/>
      <c r="AE876" s="94"/>
      <c r="AF876" s="94"/>
      <c r="AG876" s="94"/>
      <c r="AH876" s="94"/>
      <c r="AI876" s="94"/>
      <c r="AJ876" s="94"/>
      <c r="AK876" s="94"/>
      <c r="AL876" s="94"/>
      <c r="AM876" s="94"/>
      <c r="AN876" s="94"/>
      <c r="AO876" s="94"/>
      <c r="AP876" s="94"/>
      <c r="AQ876" s="94"/>
    </row>
    <row r="877" spans="3:43" x14ac:dyDescent="0.45">
      <c r="C877" s="94"/>
      <c r="D877" s="94"/>
      <c r="E877" s="94"/>
      <c r="F877" s="94"/>
      <c r="G877" s="94"/>
      <c r="H877" s="94"/>
      <c r="I877" s="94"/>
      <c r="J877" s="94"/>
      <c r="K877" s="94"/>
      <c r="L877" s="94"/>
      <c r="M877" s="94"/>
      <c r="N877" s="94"/>
      <c r="O877" s="94"/>
      <c r="P877" s="94"/>
      <c r="Q877" s="94"/>
      <c r="R877" s="94"/>
      <c r="S877" s="94"/>
      <c r="T877" s="94"/>
      <c r="U877" s="94"/>
      <c r="V877" s="94"/>
      <c r="W877" s="94"/>
      <c r="X877" s="94"/>
      <c r="Y877" s="94"/>
      <c r="Z877" s="94"/>
      <c r="AA877" s="94"/>
      <c r="AB877" s="94"/>
      <c r="AC877" s="94"/>
      <c r="AD877" s="94"/>
      <c r="AE877" s="94"/>
      <c r="AF877" s="94"/>
      <c r="AG877" s="94"/>
      <c r="AH877" s="94"/>
      <c r="AI877" s="94"/>
      <c r="AJ877" s="94"/>
      <c r="AK877" s="94"/>
      <c r="AL877" s="94"/>
      <c r="AM877" s="94"/>
      <c r="AN877" s="94"/>
      <c r="AO877" s="94"/>
      <c r="AP877" s="94"/>
      <c r="AQ877" s="94"/>
    </row>
    <row r="878" spans="3:43" x14ac:dyDescent="0.45">
      <c r="C878" s="94"/>
      <c r="D878" s="94"/>
      <c r="E878" s="94"/>
      <c r="F878" s="94"/>
      <c r="G878" s="94"/>
      <c r="H878" s="94"/>
      <c r="I878" s="94"/>
      <c r="J878" s="94"/>
      <c r="K878" s="94"/>
      <c r="L878" s="94"/>
      <c r="M878" s="94"/>
      <c r="N878" s="94"/>
      <c r="O878" s="94"/>
      <c r="P878" s="94"/>
      <c r="Q878" s="94"/>
      <c r="R878" s="94"/>
      <c r="S878" s="94"/>
      <c r="T878" s="94"/>
      <c r="U878" s="94"/>
      <c r="V878" s="94"/>
      <c r="W878" s="94"/>
      <c r="X878" s="94"/>
      <c r="Y878" s="94"/>
      <c r="Z878" s="94"/>
      <c r="AA878" s="94"/>
      <c r="AB878" s="94"/>
      <c r="AC878" s="94"/>
      <c r="AD878" s="94"/>
      <c r="AE878" s="94"/>
      <c r="AF878" s="94"/>
      <c r="AG878" s="94"/>
      <c r="AH878" s="94"/>
      <c r="AI878" s="94"/>
      <c r="AJ878" s="94"/>
      <c r="AK878" s="94"/>
      <c r="AL878" s="94"/>
      <c r="AM878" s="94"/>
      <c r="AN878" s="94"/>
      <c r="AO878" s="94"/>
      <c r="AP878" s="94"/>
      <c r="AQ878" s="94"/>
    </row>
    <row r="879" spans="3:43" x14ac:dyDescent="0.45">
      <c r="C879" s="94"/>
      <c r="D879" s="94"/>
      <c r="E879" s="94"/>
      <c r="F879" s="94"/>
      <c r="G879" s="94"/>
      <c r="H879" s="94"/>
      <c r="I879" s="94"/>
      <c r="J879" s="94"/>
      <c r="K879" s="94"/>
      <c r="L879" s="94"/>
      <c r="M879" s="94"/>
      <c r="N879" s="94"/>
      <c r="O879" s="94"/>
      <c r="P879" s="94"/>
      <c r="Q879" s="94"/>
      <c r="R879" s="94"/>
      <c r="S879" s="94"/>
      <c r="T879" s="94"/>
      <c r="U879" s="94"/>
      <c r="V879" s="94"/>
      <c r="W879" s="94"/>
      <c r="X879" s="94"/>
      <c r="Y879" s="94"/>
      <c r="Z879" s="94"/>
      <c r="AA879" s="94"/>
      <c r="AB879" s="94"/>
      <c r="AC879" s="94"/>
      <c r="AD879" s="94"/>
      <c r="AE879" s="94"/>
      <c r="AF879" s="94"/>
      <c r="AG879" s="94"/>
      <c r="AH879" s="94"/>
      <c r="AI879" s="94"/>
      <c r="AJ879" s="94"/>
      <c r="AK879" s="94"/>
      <c r="AL879" s="94"/>
      <c r="AM879" s="94"/>
      <c r="AN879" s="94"/>
      <c r="AO879" s="94"/>
      <c r="AP879" s="94"/>
      <c r="AQ879" s="94"/>
    </row>
    <row r="880" spans="3:43" x14ac:dyDescent="0.45">
      <c r="C880" s="94"/>
      <c r="D880" s="94"/>
      <c r="E880" s="94"/>
      <c r="F880" s="94"/>
      <c r="G880" s="94"/>
      <c r="H880" s="94"/>
      <c r="I880" s="94"/>
      <c r="J880" s="94"/>
      <c r="K880" s="94"/>
      <c r="L880" s="94"/>
      <c r="M880" s="94"/>
      <c r="N880" s="94"/>
      <c r="O880" s="94"/>
      <c r="P880" s="94"/>
      <c r="Q880" s="94"/>
      <c r="R880" s="94"/>
      <c r="S880" s="94"/>
      <c r="T880" s="94"/>
      <c r="U880" s="94"/>
      <c r="V880" s="94"/>
      <c r="W880" s="94"/>
      <c r="X880" s="94"/>
      <c r="Y880" s="94"/>
      <c r="Z880" s="94"/>
      <c r="AA880" s="94"/>
      <c r="AB880" s="94"/>
      <c r="AC880" s="94"/>
      <c r="AD880" s="94"/>
      <c r="AE880" s="94"/>
      <c r="AF880" s="94"/>
      <c r="AG880" s="94"/>
      <c r="AH880" s="94"/>
      <c r="AI880" s="94"/>
      <c r="AJ880" s="94"/>
      <c r="AK880" s="94"/>
      <c r="AL880" s="94"/>
      <c r="AM880" s="94"/>
      <c r="AN880" s="94"/>
      <c r="AO880" s="94"/>
      <c r="AP880" s="94"/>
      <c r="AQ880" s="94"/>
    </row>
    <row r="881" spans="3:43" x14ac:dyDescent="0.45">
      <c r="C881" s="94"/>
      <c r="D881" s="94"/>
      <c r="E881" s="94"/>
      <c r="F881" s="94"/>
      <c r="G881" s="94"/>
      <c r="H881" s="94"/>
      <c r="I881" s="94"/>
      <c r="J881" s="94"/>
      <c r="K881" s="94"/>
      <c r="L881" s="94"/>
      <c r="M881" s="94"/>
      <c r="N881" s="94"/>
      <c r="O881" s="94"/>
      <c r="P881" s="94"/>
      <c r="Q881" s="94"/>
      <c r="R881" s="94"/>
      <c r="S881" s="94"/>
      <c r="T881" s="94"/>
      <c r="U881" s="94"/>
      <c r="V881" s="94"/>
      <c r="W881" s="94"/>
      <c r="X881" s="94"/>
      <c r="Y881" s="94"/>
      <c r="Z881" s="94"/>
      <c r="AA881" s="94"/>
      <c r="AB881" s="94"/>
      <c r="AC881" s="94"/>
      <c r="AD881" s="94"/>
      <c r="AE881" s="94"/>
      <c r="AF881" s="94"/>
      <c r="AG881" s="94"/>
      <c r="AH881" s="94"/>
      <c r="AI881" s="94"/>
      <c r="AJ881" s="94"/>
      <c r="AK881" s="94"/>
      <c r="AL881" s="94"/>
      <c r="AM881" s="94"/>
      <c r="AN881" s="94"/>
      <c r="AO881" s="94"/>
      <c r="AP881" s="94"/>
      <c r="AQ881" s="94"/>
    </row>
    <row r="882" spans="3:43" x14ac:dyDescent="0.45">
      <c r="C882" s="94"/>
      <c r="D882" s="94"/>
      <c r="E882" s="94"/>
      <c r="F882" s="94"/>
      <c r="G882" s="94"/>
      <c r="H882" s="94"/>
      <c r="I882" s="94"/>
      <c r="J882" s="94"/>
      <c r="K882" s="94"/>
      <c r="L882" s="94"/>
      <c r="M882" s="94"/>
      <c r="N882" s="94"/>
      <c r="O882" s="94"/>
      <c r="P882" s="94"/>
      <c r="Q882" s="94"/>
      <c r="R882" s="94"/>
      <c r="S882" s="94"/>
      <c r="T882" s="94"/>
      <c r="U882" s="94"/>
      <c r="V882" s="94"/>
      <c r="W882" s="94"/>
      <c r="X882" s="94"/>
      <c r="Y882" s="94"/>
      <c r="Z882" s="94"/>
      <c r="AA882" s="94"/>
      <c r="AB882" s="94"/>
      <c r="AC882" s="94"/>
      <c r="AD882" s="94"/>
      <c r="AE882" s="94"/>
      <c r="AF882" s="94"/>
      <c r="AG882" s="94"/>
      <c r="AH882" s="94"/>
      <c r="AI882" s="94"/>
      <c r="AJ882" s="94"/>
      <c r="AK882" s="94"/>
      <c r="AL882" s="94"/>
      <c r="AM882" s="94"/>
      <c r="AN882" s="94"/>
      <c r="AO882" s="94"/>
      <c r="AP882" s="94"/>
      <c r="AQ882" s="94"/>
    </row>
    <row r="883" spans="3:43" x14ac:dyDescent="0.45">
      <c r="C883" s="94"/>
      <c r="D883" s="94"/>
      <c r="E883" s="94"/>
      <c r="F883" s="94"/>
      <c r="G883" s="94"/>
      <c r="H883" s="94"/>
      <c r="I883" s="94"/>
      <c r="J883" s="94"/>
      <c r="K883" s="94"/>
      <c r="L883" s="94"/>
      <c r="M883" s="94"/>
      <c r="N883" s="94"/>
      <c r="O883" s="94"/>
      <c r="P883" s="94"/>
      <c r="Q883" s="94"/>
      <c r="R883" s="94"/>
      <c r="S883" s="94"/>
      <c r="T883" s="94"/>
      <c r="U883" s="94"/>
      <c r="V883" s="94"/>
      <c r="W883" s="94"/>
      <c r="X883" s="94"/>
      <c r="Y883" s="94"/>
      <c r="Z883" s="94"/>
      <c r="AA883" s="94"/>
      <c r="AB883" s="94"/>
      <c r="AC883" s="94"/>
      <c r="AD883" s="94"/>
      <c r="AE883" s="94"/>
      <c r="AF883" s="94"/>
      <c r="AG883" s="94"/>
      <c r="AH883" s="94"/>
      <c r="AI883" s="94"/>
      <c r="AJ883" s="94"/>
      <c r="AK883" s="94"/>
      <c r="AL883" s="94"/>
      <c r="AM883" s="94"/>
      <c r="AN883" s="94"/>
      <c r="AO883" s="94"/>
      <c r="AP883" s="94"/>
      <c r="AQ883" s="94"/>
    </row>
    <row r="884" spans="3:43" x14ac:dyDescent="0.45">
      <c r="C884" s="94"/>
      <c r="D884" s="94"/>
      <c r="E884" s="94"/>
      <c r="F884" s="94"/>
      <c r="G884" s="94"/>
      <c r="H884" s="94"/>
      <c r="I884" s="94"/>
      <c r="J884" s="94"/>
      <c r="K884" s="94"/>
      <c r="L884" s="94"/>
      <c r="M884" s="94"/>
      <c r="N884" s="94"/>
      <c r="O884" s="94"/>
      <c r="P884" s="94"/>
      <c r="Q884" s="94"/>
      <c r="R884" s="94"/>
      <c r="S884" s="94"/>
      <c r="T884" s="94"/>
      <c r="U884" s="94"/>
      <c r="V884" s="94"/>
      <c r="W884" s="94"/>
      <c r="X884" s="94"/>
      <c r="Y884" s="94"/>
      <c r="Z884" s="94"/>
      <c r="AA884" s="94"/>
      <c r="AB884" s="94"/>
      <c r="AC884" s="94"/>
      <c r="AD884" s="94"/>
      <c r="AE884" s="94"/>
      <c r="AF884" s="94"/>
      <c r="AG884" s="94"/>
      <c r="AH884" s="94"/>
      <c r="AI884" s="94"/>
      <c r="AJ884" s="94"/>
      <c r="AK884" s="94"/>
      <c r="AL884" s="94"/>
      <c r="AM884" s="94"/>
      <c r="AN884" s="94"/>
      <c r="AO884" s="94"/>
      <c r="AP884" s="94"/>
      <c r="AQ884" s="94"/>
    </row>
    <row r="885" spans="3:43" x14ac:dyDescent="0.45">
      <c r="C885" s="94"/>
      <c r="D885" s="94"/>
      <c r="E885" s="94"/>
      <c r="F885" s="94"/>
      <c r="G885" s="94"/>
      <c r="H885" s="94"/>
      <c r="I885" s="94"/>
      <c r="J885" s="94"/>
      <c r="K885" s="94"/>
      <c r="L885" s="94"/>
      <c r="M885" s="94"/>
      <c r="N885" s="94"/>
      <c r="O885" s="94"/>
      <c r="P885" s="94"/>
      <c r="Q885" s="94"/>
      <c r="R885" s="94"/>
      <c r="S885" s="94"/>
      <c r="T885" s="94"/>
      <c r="U885" s="94"/>
      <c r="V885" s="94"/>
      <c r="W885" s="94"/>
      <c r="X885" s="94"/>
      <c r="Y885" s="94"/>
      <c r="Z885" s="94"/>
      <c r="AA885" s="94"/>
      <c r="AB885" s="94"/>
      <c r="AC885" s="94"/>
      <c r="AD885" s="94"/>
      <c r="AE885" s="94"/>
      <c r="AF885" s="94"/>
      <c r="AG885" s="94"/>
      <c r="AH885" s="94"/>
      <c r="AI885" s="94"/>
      <c r="AJ885" s="94"/>
      <c r="AK885" s="94"/>
      <c r="AL885" s="94"/>
      <c r="AM885" s="94"/>
      <c r="AN885" s="94"/>
      <c r="AO885" s="94"/>
      <c r="AP885" s="94"/>
      <c r="AQ885" s="94"/>
    </row>
    <row r="886" spans="3:43" x14ac:dyDescent="0.45">
      <c r="C886" s="94"/>
      <c r="D886" s="94"/>
      <c r="E886" s="94"/>
      <c r="F886" s="94"/>
      <c r="G886" s="94"/>
      <c r="H886" s="94"/>
      <c r="I886" s="94"/>
      <c r="J886" s="94"/>
      <c r="K886" s="94"/>
      <c r="L886" s="94"/>
      <c r="M886" s="94"/>
      <c r="N886" s="94"/>
      <c r="O886" s="94"/>
      <c r="P886" s="94"/>
      <c r="Q886" s="94"/>
      <c r="R886" s="94"/>
      <c r="S886" s="94"/>
      <c r="T886" s="94"/>
      <c r="U886" s="94"/>
      <c r="V886" s="94"/>
      <c r="W886" s="94"/>
      <c r="X886" s="94"/>
      <c r="Y886" s="94"/>
      <c r="Z886" s="94"/>
      <c r="AA886" s="94"/>
      <c r="AB886" s="94"/>
      <c r="AC886" s="94"/>
      <c r="AD886" s="94"/>
      <c r="AE886" s="94"/>
      <c r="AF886" s="94"/>
      <c r="AG886" s="94"/>
      <c r="AH886" s="94"/>
      <c r="AI886" s="94"/>
      <c r="AJ886" s="94"/>
      <c r="AK886" s="94"/>
      <c r="AL886" s="94"/>
      <c r="AM886" s="94"/>
      <c r="AN886" s="94"/>
      <c r="AO886" s="94"/>
      <c r="AP886" s="94"/>
      <c r="AQ886" s="94"/>
    </row>
    <row r="887" spans="3:43" x14ac:dyDescent="0.45">
      <c r="C887" s="94"/>
      <c r="D887" s="94"/>
      <c r="E887" s="94"/>
      <c r="F887" s="94"/>
      <c r="G887" s="94"/>
      <c r="H887" s="94"/>
      <c r="I887" s="94"/>
      <c r="J887" s="94"/>
      <c r="K887" s="94"/>
      <c r="L887" s="94"/>
      <c r="M887" s="94"/>
      <c r="N887" s="94"/>
      <c r="O887" s="94"/>
      <c r="P887" s="94"/>
      <c r="Q887" s="94"/>
      <c r="R887" s="94"/>
      <c r="S887" s="94"/>
      <c r="T887" s="94"/>
      <c r="U887" s="94"/>
      <c r="V887" s="94"/>
      <c r="W887" s="94"/>
      <c r="X887" s="94"/>
      <c r="Y887" s="94"/>
      <c r="Z887" s="94"/>
      <c r="AA887" s="94"/>
      <c r="AB887" s="94"/>
      <c r="AC887" s="94"/>
      <c r="AD887" s="94"/>
      <c r="AE887" s="94"/>
      <c r="AF887" s="94"/>
      <c r="AG887" s="94"/>
      <c r="AH887" s="94"/>
      <c r="AI887" s="94"/>
      <c r="AJ887" s="94"/>
      <c r="AK887" s="94"/>
      <c r="AL887" s="94"/>
      <c r="AM887" s="94"/>
      <c r="AN887" s="94"/>
      <c r="AO887" s="94"/>
      <c r="AP887" s="94"/>
      <c r="AQ887" s="94"/>
    </row>
    <row r="888" spans="3:43" x14ac:dyDescent="0.45">
      <c r="C888" s="94"/>
      <c r="D888" s="94"/>
      <c r="E888" s="94"/>
      <c r="F888" s="94"/>
      <c r="G888" s="94"/>
      <c r="H888" s="94"/>
      <c r="I888" s="94"/>
      <c r="J888" s="94"/>
      <c r="K888" s="94"/>
      <c r="L888" s="94"/>
      <c r="M888" s="94"/>
      <c r="N888" s="94"/>
      <c r="O888" s="94"/>
      <c r="P888" s="94"/>
      <c r="Q888" s="94"/>
      <c r="R888" s="94"/>
      <c r="S888" s="94"/>
      <c r="T888" s="94"/>
      <c r="U888" s="94"/>
      <c r="V888" s="94"/>
      <c r="W888" s="94"/>
      <c r="X888" s="94"/>
      <c r="Y888" s="94"/>
      <c r="Z888" s="94"/>
      <c r="AA888" s="94"/>
      <c r="AB888" s="94"/>
      <c r="AC888" s="94"/>
      <c r="AD888" s="94"/>
      <c r="AE888" s="94"/>
      <c r="AF888" s="94"/>
      <c r="AG888" s="94"/>
      <c r="AH888" s="94"/>
      <c r="AI888" s="94"/>
      <c r="AJ888" s="94"/>
      <c r="AK888" s="94"/>
      <c r="AL888" s="94"/>
      <c r="AM888" s="94"/>
      <c r="AN888" s="94"/>
      <c r="AO888" s="94"/>
      <c r="AP888" s="94"/>
      <c r="AQ888" s="94"/>
    </row>
    <row r="889" spans="3:43" x14ac:dyDescent="0.45">
      <c r="C889" s="94"/>
      <c r="D889" s="94"/>
      <c r="E889" s="94"/>
      <c r="F889" s="94"/>
      <c r="G889" s="94"/>
      <c r="H889" s="94"/>
      <c r="I889" s="94"/>
      <c r="J889" s="94"/>
      <c r="K889" s="94"/>
      <c r="L889" s="94"/>
      <c r="M889" s="94"/>
      <c r="N889" s="94"/>
      <c r="O889" s="94"/>
      <c r="P889" s="94"/>
      <c r="Q889" s="94"/>
      <c r="R889" s="94"/>
      <c r="S889" s="94"/>
      <c r="T889" s="94"/>
      <c r="U889" s="94"/>
      <c r="V889" s="94"/>
      <c r="W889" s="94"/>
      <c r="X889" s="94"/>
      <c r="Y889" s="94"/>
      <c r="Z889" s="94"/>
      <c r="AA889" s="94"/>
      <c r="AB889" s="94"/>
      <c r="AC889" s="94"/>
      <c r="AD889" s="94"/>
      <c r="AE889" s="94"/>
      <c r="AF889" s="94"/>
      <c r="AG889" s="94"/>
      <c r="AH889" s="94"/>
      <c r="AI889" s="94"/>
      <c r="AJ889" s="94"/>
      <c r="AK889" s="94"/>
      <c r="AL889" s="94"/>
      <c r="AM889" s="94"/>
      <c r="AN889" s="94"/>
      <c r="AO889" s="94"/>
      <c r="AP889" s="94"/>
      <c r="AQ889" s="94"/>
    </row>
    <row r="890" spans="3:43" x14ac:dyDescent="0.45">
      <c r="C890" s="94"/>
      <c r="D890" s="94"/>
      <c r="E890" s="94"/>
      <c r="F890" s="94"/>
      <c r="G890" s="94"/>
      <c r="H890" s="94"/>
      <c r="I890" s="94"/>
      <c r="J890" s="94"/>
      <c r="K890" s="94"/>
      <c r="L890" s="94"/>
      <c r="M890" s="94"/>
      <c r="N890" s="94"/>
      <c r="O890" s="94"/>
      <c r="P890" s="94"/>
      <c r="Q890" s="94"/>
      <c r="R890" s="94"/>
      <c r="S890" s="94"/>
      <c r="T890" s="94"/>
      <c r="U890" s="94"/>
      <c r="V890" s="94"/>
      <c r="W890" s="94"/>
      <c r="X890" s="94"/>
      <c r="Y890" s="94"/>
      <c r="Z890" s="94"/>
      <c r="AA890" s="94"/>
      <c r="AB890" s="94"/>
      <c r="AC890" s="94"/>
      <c r="AD890" s="94"/>
      <c r="AE890" s="94"/>
      <c r="AF890" s="94"/>
      <c r="AG890" s="94"/>
      <c r="AH890" s="94"/>
      <c r="AI890" s="94"/>
      <c r="AJ890" s="94"/>
      <c r="AK890" s="94"/>
      <c r="AL890" s="94"/>
      <c r="AM890" s="94"/>
      <c r="AN890" s="94"/>
      <c r="AO890" s="94"/>
      <c r="AP890" s="94"/>
      <c r="AQ890" s="94"/>
    </row>
    <row r="891" spans="3:43" x14ac:dyDescent="0.45">
      <c r="C891" s="94"/>
      <c r="D891" s="94"/>
      <c r="E891" s="94"/>
      <c r="F891" s="94"/>
      <c r="G891" s="94"/>
      <c r="H891" s="94"/>
      <c r="I891" s="94"/>
      <c r="J891" s="94"/>
      <c r="K891" s="94"/>
      <c r="L891" s="94"/>
      <c r="M891" s="94"/>
      <c r="N891" s="94"/>
      <c r="O891" s="94"/>
      <c r="P891" s="94"/>
      <c r="Q891" s="94"/>
      <c r="R891" s="94"/>
      <c r="S891" s="94"/>
      <c r="T891" s="94"/>
      <c r="U891" s="94"/>
      <c r="V891" s="94"/>
      <c r="W891" s="94"/>
      <c r="X891" s="94"/>
      <c r="Y891" s="94"/>
      <c r="Z891" s="94"/>
      <c r="AA891" s="94"/>
      <c r="AB891" s="94"/>
      <c r="AC891" s="94"/>
      <c r="AD891" s="94"/>
      <c r="AE891" s="94"/>
      <c r="AF891" s="94"/>
      <c r="AG891" s="94"/>
      <c r="AH891" s="94"/>
      <c r="AI891" s="94"/>
      <c r="AJ891" s="94"/>
      <c r="AK891" s="94"/>
      <c r="AL891" s="94"/>
      <c r="AM891" s="94"/>
      <c r="AN891" s="94"/>
      <c r="AO891" s="94"/>
      <c r="AP891" s="94"/>
      <c r="AQ891" s="94"/>
    </row>
    <row r="892" spans="3:43" x14ac:dyDescent="0.45">
      <c r="C892" s="94"/>
      <c r="D892" s="94"/>
      <c r="E892" s="94"/>
      <c r="F892" s="94"/>
      <c r="G892" s="94"/>
      <c r="H892" s="94"/>
      <c r="I892" s="94"/>
      <c r="J892" s="94"/>
      <c r="K892" s="94"/>
      <c r="L892" s="94"/>
      <c r="M892" s="94"/>
      <c r="N892" s="94"/>
      <c r="O892" s="94"/>
      <c r="P892" s="94"/>
      <c r="Q892" s="94"/>
      <c r="R892" s="94"/>
      <c r="S892" s="94"/>
      <c r="T892" s="94"/>
      <c r="U892" s="94"/>
      <c r="V892" s="94"/>
      <c r="W892" s="94"/>
      <c r="X892" s="94"/>
      <c r="Y892" s="94"/>
      <c r="Z892" s="94"/>
      <c r="AA892" s="94"/>
      <c r="AB892" s="94"/>
      <c r="AC892" s="94"/>
      <c r="AD892" s="94"/>
      <c r="AE892" s="94"/>
      <c r="AF892" s="94"/>
      <c r="AG892" s="94"/>
      <c r="AH892" s="94"/>
      <c r="AI892" s="94"/>
      <c r="AJ892" s="94"/>
      <c r="AK892" s="94"/>
      <c r="AL892" s="94"/>
      <c r="AM892" s="94"/>
      <c r="AN892" s="94"/>
      <c r="AO892" s="94"/>
      <c r="AP892" s="94"/>
      <c r="AQ892" s="94"/>
    </row>
    <row r="893" spans="3:43" x14ac:dyDescent="0.45">
      <c r="C893" s="94"/>
      <c r="D893" s="94"/>
      <c r="E893" s="94"/>
      <c r="F893" s="94"/>
      <c r="G893" s="94"/>
      <c r="H893" s="94"/>
      <c r="I893" s="94"/>
      <c r="J893" s="94"/>
      <c r="K893" s="94"/>
      <c r="L893" s="94"/>
      <c r="M893" s="94"/>
      <c r="N893" s="94"/>
      <c r="O893" s="94"/>
      <c r="P893" s="94"/>
      <c r="Q893" s="94"/>
      <c r="R893" s="94"/>
      <c r="S893" s="94"/>
      <c r="T893" s="94"/>
      <c r="U893" s="94"/>
      <c r="V893" s="94"/>
      <c r="W893" s="94"/>
      <c r="X893" s="94"/>
      <c r="Y893" s="94"/>
      <c r="Z893" s="94"/>
      <c r="AA893" s="94"/>
      <c r="AB893" s="94"/>
      <c r="AC893" s="94"/>
      <c r="AD893" s="94"/>
      <c r="AE893" s="94"/>
      <c r="AF893" s="94"/>
      <c r="AG893" s="94"/>
      <c r="AH893" s="94"/>
      <c r="AI893" s="94"/>
      <c r="AJ893" s="94"/>
      <c r="AK893" s="94"/>
      <c r="AL893" s="94"/>
      <c r="AM893" s="94"/>
      <c r="AN893" s="94"/>
      <c r="AO893" s="94"/>
      <c r="AP893" s="94"/>
      <c r="AQ893" s="94"/>
    </row>
    <row r="894" spans="3:43" x14ac:dyDescent="0.45">
      <c r="C894" s="94"/>
      <c r="D894" s="94"/>
      <c r="E894" s="94"/>
      <c r="F894" s="94"/>
      <c r="G894" s="94"/>
      <c r="H894" s="94"/>
      <c r="I894" s="94"/>
      <c r="J894" s="94"/>
      <c r="K894" s="94"/>
      <c r="L894" s="94"/>
      <c r="M894" s="94"/>
      <c r="N894" s="94"/>
      <c r="O894" s="94"/>
      <c r="P894" s="94"/>
      <c r="Q894" s="94"/>
      <c r="R894" s="94"/>
      <c r="S894" s="94"/>
      <c r="T894" s="94"/>
      <c r="U894" s="94"/>
      <c r="V894" s="94"/>
      <c r="W894" s="94"/>
      <c r="X894" s="94"/>
      <c r="Y894" s="94"/>
      <c r="Z894" s="94"/>
      <c r="AA894" s="94"/>
      <c r="AB894" s="94"/>
      <c r="AC894" s="94"/>
      <c r="AD894" s="94"/>
      <c r="AE894" s="94"/>
      <c r="AF894" s="94"/>
      <c r="AG894" s="94"/>
      <c r="AH894" s="94"/>
      <c r="AI894" s="94"/>
      <c r="AJ894" s="94"/>
      <c r="AK894" s="94"/>
      <c r="AL894" s="94"/>
      <c r="AM894" s="94"/>
      <c r="AN894" s="94"/>
      <c r="AO894" s="94"/>
      <c r="AP894" s="94"/>
      <c r="AQ894" s="94"/>
    </row>
    <row r="895" spans="3:43" x14ac:dyDescent="0.45">
      <c r="C895" s="94"/>
      <c r="D895" s="94"/>
      <c r="E895" s="94"/>
      <c r="F895" s="94"/>
      <c r="G895" s="94"/>
      <c r="H895" s="94"/>
      <c r="I895" s="94"/>
      <c r="J895" s="94"/>
      <c r="K895" s="94"/>
      <c r="L895" s="94"/>
      <c r="M895" s="94"/>
      <c r="N895" s="94"/>
      <c r="O895" s="94"/>
      <c r="P895" s="94"/>
      <c r="Q895" s="94"/>
      <c r="R895" s="94"/>
      <c r="S895" s="94"/>
      <c r="T895" s="94"/>
      <c r="U895" s="94"/>
      <c r="V895" s="94"/>
      <c r="W895" s="94"/>
      <c r="X895" s="94"/>
      <c r="Y895" s="94"/>
      <c r="Z895" s="94"/>
      <c r="AA895" s="94"/>
      <c r="AB895" s="94"/>
      <c r="AC895" s="94"/>
      <c r="AD895" s="94"/>
      <c r="AE895" s="94"/>
      <c r="AF895" s="94"/>
      <c r="AG895" s="94"/>
      <c r="AH895" s="94"/>
      <c r="AI895" s="94"/>
      <c r="AJ895" s="94"/>
      <c r="AK895" s="94"/>
      <c r="AL895" s="94"/>
      <c r="AM895" s="94"/>
      <c r="AN895" s="94"/>
      <c r="AO895" s="94"/>
      <c r="AP895" s="94"/>
      <c r="AQ895" s="94"/>
    </row>
    <row r="896" spans="3:43" x14ac:dyDescent="0.45">
      <c r="C896" s="94"/>
      <c r="D896" s="94"/>
      <c r="E896" s="94"/>
      <c r="F896" s="94"/>
      <c r="G896" s="94"/>
      <c r="H896" s="94"/>
      <c r="I896" s="94"/>
      <c r="J896" s="94"/>
      <c r="K896" s="94"/>
      <c r="L896" s="94"/>
      <c r="M896" s="94"/>
      <c r="N896" s="94"/>
      <c r="O896" s="94"/>
      <c r="P896" s="94"/>
      <c r="Q896" s="94"/>
      <c r="R896" s="94"/>
      <c r="S896" s="94"/>
      <c r="T896" s="94"/>
      <c r="U896" s="94"/>
      <c r="V896" s="94"/>
      <c r="W896" s="94"/>
      <c r="X896" s="94"/>
      <c r="Y896" s="94"/>
      <c r="Z896" s="94"/>
      <c r="AA896" s="94"/>
      <c r="AB896" s="94"/>
      <c r="AC896" s="94"/>
      <c r="AD896" s="94"/>
      <c r="AE896" s="94"/>
      <c r="AF896" s="94"/>
      <c r="AG896" s="94"/>
      <c r="AH896" s="94"/>
      <c r="AI896" s="94"/>
      <c r="AJ896" s="94"/>
      <c r="AK896" s="94"/>
      <c r="AL896" s="94"/>
      <c r="AM896" s="94"/>
      <c r="AN896" s="94"/>
      <c r="AO896" s="94"/>
      <c r="AP896" s="94"/>
      <c r="AQ896" s="94"/>
    </row>
    <row r="897" spans="3:43" x14ac:dyDescent="0.45">
      <c r="C897" s="94"/>
      <c r="D897" s="94"/>
      <c r="E897" s="94"/>
      <c r="F897" s="94"/>
      <c r="G897" s="94"/>
      <c r="H897" s="94"/>
      <c r="I897" s="94"/>
      <c r="J897" s="94"/>
      <c r="K897" s="94"/>
      <c r="L897" s="94"/>
      <c r="M897" s="94"/>
      <c r="N897" s="94"/>
      <c r="O897" s="94"/>
      <c r="P897" s="94"/>
      <c r="Q897" s="94"/>
      <c r="R897" s="94"/>
      <c r="S897" s="94"/>
      <c r="T897" s="94"/>
      <c r="U897" s="94"/>
      <c r="V897" s="94"/>
      <c r="W897" s="94"/>
      <c r="X897" s="94"/>
      <c r="Y897" s="94"/>
      <c r="Z897" s="94"/>
      <c r="AA897" s="94"/>
      <c r="AB897" s="94"/>
      <c r="AC897" s="94"/>
      <c r="AD897" s="94"/>
      <c r="AE897" s="94"/>
      <c r="AF897" s="94"/>
      <c r="AG897" s="94"/>
      <c r="AH897" s="94"/>
      <c r="AI897" s="94"/>
      <c r="AJ897" s="94"/>
      <c r="AK897" s="94"/>
      <c r="AL897" s="94"/>
      <c r="AM897" s="94"/>
      <c r="AN897" s="94"/>
      <c r="AO897" s="94"/>
      <c r="AP897" s="94"/>
      <c r="AQ897" s="94"/>
    </row>
    <row r="898" spans="3:43" x14ac:dyDescent="0.45">
      <c r="C898" s="94"/>
      <c r="D898" s="94"/>
      <c r="E898" s="94"/>
      <c r="F898" s="94"/>
      <c r="G898" s="94"/>
      <c r="H898" s="94"/>
      <c r="I898" s="94"/>
      <c r="J898" s="94"/>
      <c r="K898" s="94"/>
      <c r="L898" s="94"/>
      <c r="M898" s="94"/>
      <c r="N898" s="94"/>
      <c r="O898" s="94"/>
      <c r="P898" s="94"/>
      <c r="Q898" s="94"/>
      <c r="R898" s="94"/>
      <c r="S898" s="94"/>
      <c r="T898" s="94"/>
      <c r="U898" s="94"/>
      <c r="V898" s="94"/>
      <c r="W898" s="94"/>
      <c r="X898" s="94"/>
      <c r="Y898" s="94"/>
      <c r="Z898" s="94"/>
      <c r="AA898" s="94"/>
      <c r="AB898" s="94"/>
      <c r="AC898" s="94"/>
      <c r="AD898" s="94"/>
      <c r="AE898" s="94"/>
      <c r="AF898" s="94"/>
      <c r="AG898" s="94"/>
      <c r="AH898" s="94"/>
      <c r="AI898" s="94"/>
      <c r="AJ898" s="94"/>
      <c r="AK898" s="94"/>
      <c r="AL898" s="94"/>
      <c r="AM898" s="94"/>
      <c r="AN898" s="94"/>
      <c r="AO898" s="94"/>
      <c r="AP898" s="94"/>
      <c r="AQ898" s="94"/>
    </row>
    <row r="899" spans="3:43" x14ac:dyDescent="0.45">
      <c r="C899" s="94"/>
      <c r="D899" s="94"/>
      <c r="E899" s="94"/>
      <c r="F899" s="94"/>
      <c r="G899" s="94"/>
      <c r="H899" s="94"/>
      <c r="I899" s="94"/>
      <c r="J899" s="94"/>
      <c r="K899" s="94"/>
      <c r="L899" s="94"/>
      <c r="M899" s="94"/>
      <c r="N899" s="94"/>
      <c r="O899" s="94"/>
      <c r="P899" s="94"/>
      <c r="Q899" s="94"/>
      <c r="R899" s="94"/>
      <c r="S899" s="94"/>
      <c r="T899" s="94"/>
      <c r="U899" s="94"/>
      <c r="V899" s="94"/>
      <c r="W899" s="94"/>
      <c r="X899" s="94"/>
      <c r="Y899" s="94"/>
      <c r="Z899" s="94"/>
      <c r="AA899" s="94"/>
      <c r="AB899" s="94"/>
      <c r="AC899" s="94"/>
      <c r="AD899" s="94"/>
      <c r="AE899" s="94"/>
      <c r="AF899" s="94"/>
      <c r="AG899" s="94"/>
      <c r="AH899" s="94"/>
      <c r="AI899" s="94"/>
      <c r="AJ899" s="94"/>
      <c r="AK899" s="94"/>
      <c r="AL899" s="94"/>
      <c r="AM899" s="94"/>
      <c r="AN899" s="94"/>
      <c r="AO899" s="94"/>
      <c r="AP899" s="94"/>
      <c r="AQ899" s="94"/>
    </row>
    <row r="900" spans="3:43" x14ac:dyDescent="0.45">
      <c r="C900" s="94"/>
      <c r="D900" s="94"/>
      <c r="E900" s="94"/>
      <c r="F900" s="94"/>
      <c r="G900" s="94"/>
      <c r="H900" s="94"/>
      <c r="I900" s="94"/>
      <c r="J900" s="94"/>
      <c r="K900" s="94"/>
      <c r="L900" s="94"/>
      <c r="M900" s="94"/>
      <c r="N900" s="94"/>
      <c r="O900" s="94"/>
      <c r="P900" s="94"/>
      <c r="Q900" s="94"/>
      <c r="R900" s="94"/>
      <c r="S900" s="94"/>
      <c r="T900" s="94"/>
      <c r="U900" s="94"/>
      <c r="V900" s="94"/>
      <c r="W900" s="94"/>
      <c r="X900" s="94"/>
      <c r="Y900" s="94"/>
      <c r="Z900" s="94"/>
      <c r="AA900" s="94"/>
      <c r="AB900" s="94"/>
      <c r="AC900" s="94"/>
      <c r="AD900" s="94"/>
      <c r="AE900" s="94"/>
      <c r="AF900" s="94"/>
      <c r="AG900" s="94"/>
      <c r="AH900" s="94"/>
      <c r="AI900" s="94"/>
      <c r="AJ900" s="94"/>
      <c r="AK900" s="94"/>
      <c r="AL900" s="94"/>
      <c r="AM900" s="94"/>
      <c r="AN900" s="94"/>
      <c r="AO900" s="94"/>
      <c r="AP900" s="94"/>
      <c r="AQ900" s="94"/>
    </row>
    <row r="901" spans="3:43" x14ac:dyDescent="0.45">
      <c r="C901" s="94"/>
      <c r="D901" s="94"/>
      <c r="E901" s="94"/>
      <c r="F901" s="94"/>
      <c r="G901" s="94"/>
      <c r="H901" s="94"/>
      <c r="I901" s="94"/>
      <c r="J901" s="94"/>
      <c r="K901" s="94"/>
      <c r="L901" s="94"/>
      <c r="M901" s="94"/>
      <c r="N901" s="94"/>
      <c r="O901" s="94"/>
      <c r="P901" s="94"/>
      <c r="Q901" s="94"/>
      <c r="R901" s="94"/>
      <c r="S901" s="94"/>
      <c r="T901" s="94"/>
      <c r="U901" s="94"/>
      <c r="V901" s="94"/>
      <c r="W901" s="94"/>
      <c r="X901" s="94"/>
      <c r="Y901" s="94"/>
      <c r="Z901" s="94"/>
      <c r="AA901" s="94"/>
      <c r="AB901" s="94"/>
      <c r="AC901" s="94"/>
      <c r="AD901" s="94"/>
      <c r="AE901" s="94"/>
      <c r="AF901" s="94"/>
      <c r="AG901" s="94"/>
      <c r="AH901" s="94"/>
      <c r="AI901" s="94"/>
      <c r="AJ901" s="94"/>
      <c r="AK901" s="94"/>
      <c r="AL901" s="94"/>
      <c r="AM901" s="94"/>
      <c r="AN901" s="94"/>
      <c r="AO901" s="94"/>
      <c r="AP901" s="94"/>
      <c r="AQ901" s="94"/>
    </row>
    <row r="902" spans="3:43" x14ac:dyDescent="0.45">
      <c r="C902" s="94"/>
      <c r="D902" s="94"/>
      <c r="E902" s="94"/>
      <c r="F902" s="94"/>
      <c r="G902" s="94"/>
      <c r="H902" s="94"/>
      <c r="I902" s="94"/>
      <c r="J902" s="94"/>
      <c r="K902" s="94"/>
      <c r="L902" s="94"/>
      <c r="M902" s="94"/>
      <c r="N902" s="94"/>
      <c r="O902" s="94"/>
      <c r="P902" s="94"/>
      <c r="Q902" s="94"/>
      <c r="R902" s="94"/>
      <c r="S902" s="94"/>
      <c r="T902" s="94"/>
      <c r="U902" s="94"/>
      <c r="V902" s="94"/>
      <c r="W902" s="94"/>
      <c r="X902" s="94"/>
      <c r="Y902" s="94"/>
      <c r="Z902" s="94"/>
      <c r="AA902" s="94"/>
      <c r="AB902" s="94"/>
      <c r="AC902" s="94"/>
      <c r="AD902" s="94"/>
      <c r="AE902" s="94"/>
      <c r="AF902" s="94"/>
      <c r="AG902" s="94"/>
      <c r="AH902" s="94"/>
      <c r="AI902" s="94"/>
      <c r="AJ902" s="94"/>
      <c r="AK902" s="94"/>
      <c r="AL902" s="94"/>
      <c r="AM902" s="94"/>
      <c r="AN902" s="94"/>
      <c r="AO902" s="94"/>
      <c r="AP902" s="94"/>
      <c r="AQ902" s="94"/>
    </row>
    <row r="903" spans="3:43" x14ac:dyDescent="0.45">
      <c r="C903" s="94"/>
      <c r="D903" s="94"/>
      <c r="E903" s="94"/>
      <c r="F903" s="94"/>
      <c r="G903" s="94"/>
      <c r="H903" s="94"/>
      <c r="I903" s="94"/>
      <c r="J903" s="94"/>
      <c r="K903" s="94"/>
      <c r="L903" s="94"/>
      <c r="M903" s="94"/>
      <c r="N903" s="94"/>
      <c r="O903" s="94"/>
      <c r="P903" s="94"/>
      <c r="Q903" s="94"/>
      <c r="R903" s="94"/>
      <c r="S903" s="94"/>
      <c r="T903" s="94"/>
      <c r="U903" s="94"/>
      <c r="V903" s="94"/>
      <c r="W903" s="94"/>
      <c r="X903" s="94"/>
      <c r="Y903" s="94"/>
      <c r="Z903" s="94"/>
      <c r="AA903" s="94"/>
      <c r="AB903" s="94"/>
      <c r="AC903" s="94"/>
      <c r="AD903" s="94"/>
      <c r="AE903" s="94"/>
      <c r="AF903" s="94"/>
      <c r="AG903" s="94"/>
      <c r="AH903" s="94"/>
      <c r="AI903" s="94"/>
      <c r="AJ903" s="94"/>
      <c r="AK903" s="94"/>
      <c r="AL903" s="94"/>
      <c r="AM903" s="94"/>
      <c r="AN903" s="94"/>
      <c r="AO903" s="94"/>
      <c r="AP903" s="94"/>
      <c r="AQ903" s="94"/>
    </row>
    <row r="904" spans="3:43" x14ac:dyDescent="0.45">
      <c r="C904" s="94"/>
      <c r="D904" s="94"/>
      <c r="E904" s="94"/>
      <c r="F904" s="94"/>
      <c r="G904" s="94"/>
      <c r="H904" s="94"/>
      <c r="I904" s="94"/>
      <c r="J904" s="94"/>
      <c r="K904" s="94"/>
      <c r="L904" s="94"/>
      <c r="M904" s="94"/>
      <c r="N904" s="94"/>
      <c r="O904" s="94"/>
      <c r="P904" s="94"/>
      <c r="Q904" s="94"/>
      <c r="R904" s="94"/>
      <c r="S904" s="94"/>
      <c r="T904" s="94"/>
      <c r="U904" s="94"/>
      <c r="V904" s="94"/>
      <c r="W904" s="94"/>
      <c r="X904" s="94"/>
      <c r="Y904" s="94"/>
      <c r="Z904" s="94"/>
      <c r="AA904" s="94"/>
      <c r="AB904" s="94"/>
      <c r="AC904" s="94"/>
      <c r="AD904" s="94"/>
      <c r="AE904" s="94"/>
      <c r="AF904" s="94"/>
      <c r="AG904" s="94"/>
      <c r="AH904" s="94"/>
      <c r="AI904" s="94"/>
      <c r="AJ904" s="94"/>
      <c r="AK904" s="94"/>
      <c r="AL904" s="94"/>
      <c r="AM904" s="94"/>
      <c r="AN904" s="94"/>
      <c r="AO904" s="94"/>
      <c r="AP904" s="94"/>
      <c r="AQ904" s="94"/>
    </row>
    <row r="905" spans="3:43" x14ac:dyDescent="0.45">
      <c r="C905" s="94"/>
      <c r="D905" s="94"/>
      <c r="E905" s="94"/>
      <c r="F905" s="94"/>
      <c r="G905" s="94"/>
      <c r="H905" s="94"/>
      <c r="I905" s="94"/>
      <c r="J905" s="94"/>
      <c r="K905" s="94"/>
      <c r="L905" s="94"/>
      <c r="M905" s="94"/>
      <c r="N905" s="94"/>
      <c r="O905" s="94"/>
      <c r="P905" s="94"/>
      <c r="Q905" s="94"/>
      <c r="R905" s="94"/>
      <c r="S905" s="94"/>
      <c r="T905" s="94"/>
      <c r="U905" s="94"/>
      <c r="V905" s="94"/>
      <c r="W905" s="94"/>
      <c r="X905" s="94"/>
      <c r="Y905" s="94"/>
      <c r="Z905" s="94"/>
      <c r="AA905" s="94"/>
      <c r="AB905" s="94"/>
      <c r="AC905" s="94"/>
      <c r="AD905" s="94"/>
      <c r="AE905" s="94"/>
      <c r="AF905" s="94"/>
      <c r="AG905" s="94"/>
      <c r="AH905" s="94"/>
      <c r="AI905" s="94"/>
      <c r="AJ905" s="94"/>
      <c r="AK905" s="94"/>
      <c r="AL905" s="94"/>
      <c r="AM905" s="94"/>
      <c r="AN905" s="94"/>
      <c r="AO905" s="94"/>
      <c r="AP905" s="94"/>
      <c r="AQ905" s="94"/>
    </row>
    <row r="906" spans="3:43" x14ac:dyDescent="0.45">
      <c r="C906" s="94"/>
      <c r="D906" s="94"/>
      <c r="E906" s="94"/>
      <c r="F906" s="94"/>
      <c r="G906" s="94"/>
      <c r="H906" s="94"/>
      <c r="I906" s="94"/>
      <c r="J906" s="94"/>
      <c r="K906" s="94"/>
      <c r="L906" s="94"/>
      <c r="M906" s="94"/>
      <c r="N906" s="94"/>
      <c r="O906" s="94"/>
      <c r="P906" s="94"/>
      <c r="Q906" s="94"/>
      <c r="R906" s="94"/>
      <c r="S906" s="94"/>
      <c r="T906" s="94"/>
      <c r="U906" s="94"/>
      <c r="V906" s="94"/>
      <c r="W906" s="94"/>
      <c r="X906" s="94"/>
      <c r="Y906" s="94"/>
      <c r="Z906" s="94"/>
      <c r="AA906" s="94"/>
      <c r="AB906" s="94"/>
      <c r="AC906" s="94"/>
      <c r="AD906" s="94"/>
      <c r="AE906" s="94"/>
      <c r="AF906" s="94"/>
      <c r="AG906" s="94"/>
      <c r="AH906" s="94"/>
      <c r="AI906" s="94"/>
      <c r="AJ906" s="94"/>
      <c r="AK906" s="94"/>
      <c r="AL906" s="94"/>
      <c r="AM906" s="94"/>
      <c r="AN906" s="94"/>
      <c r="AO906" s="94"/>
      <c r="AP906" s="94"/>
      <c r="AQ906" s="94"/>
    </row>
    <row r="907" spans="3:43" x14ac:dyDescent="0.45">
      <c r="C907" s="94"/>
      <c r="D907" s="94"/>
      <c r="E907" s="94"/>
      <c r="F907" s="94"/>
      <c r="G907" s="94"/>
      <c r="H907" s="94"/>
      <c r="I907" s="94"/>
      <c r="J907" s="94"/>
      <c r="K907" s="94"/>
      <c r="L907" s="94"/>
      <c r="M907" s="94"/>
      <c r="N907" s="94"/>
      <c r="O907" s="94"/>
      <c r="P907" s="94"/>
      <c r="Q907" s="94"/>
      <c r="R907" s="94"/>
      <c r="S907" s="94"/>
      <c r="T907" s="94"/>
      <c r="U907" s="94"/>
      <c r="V907" s="94"/>
      <c r="W907" s="94"/>
      <c r="X907" s="94"/>
      <c r="Y907" s="94"/>
      <c r="Z907" s="94"/>
      <c r="AA907" s="94"/>
      <c r="AB907" s="94"/>
      <c r="AC907" s="94"/>
      <c r="AD907" s="94"/>
      <c r="AE907" s="94"/>
      <c r="AF907" s="94"/>
      <c r="AG907" s="94"/>
      <c r="AH907" s="94"/>
      <c r="AI907" s="94"/>
      <c r="AJ907" s="94"/>
      <c r="AK907" s="94"/>
      <c r="AL907" s="94"/>
      <c r="AM907" s="94"/>
      <c r="AN907" s="94"/>
      <c r="AO907" s="94"/>
      <c r="AP907" s="94"/>
      <c r="AQ907" s="94"/>
    </row>
    <row r="908" spans="3:43" x14ac:dyDescent="0.45">
      <c r="C908" s="94"/>
      <c r="D908" s="94"/>
      <c r="E908" s="94"/>
      <c r="F908" s="94"/>
      <c r="G908" s="94"/>
      <c r="H908" s="94"/>
      <c r="I908" s="94"/>
      <c r="J908" s="94"/>
      <c r="K908" s="94"/>
      <c r="L908" s="94"/>
      <c r="M908" s="94"/>
      <c r="N908" s="94"/>
      <c r="O908" s="94"/>
      <c r="P908" s="94"/>
      <c r="Q908" s="94"/>
      <c r="R908" s="94"/>
      <c r="S908" s="94"/>
      <c r="T908" s="94"/>
      <c r="U908" s="94"/>
      <c r="V908" s="94"/>
      <c r="W908" s="94"/>
      <c r="X908" s="94"/>
      <c r="Y908" s="94"/>
      <c r="Z908" s="94"/>
      <c r="AA908" s="94"/>
      <c r="AB908" s="94"/>
      <c r="AC908" s="94"/>
      <c r="AD908" s="94"/>
      <c r="AE908" s="94"/>
      <c r="AF908" s="94"/>
      <c r="AG908" s="94"/>
      <c r="AH908" s="94"/>
      <c r="AI908" s="94"/>
      <c r="AJ908" s="94"/>
      <c r="AK908" s="94"/>
      <c r="AL908" s="94"/>
      <c r="AM908" s="94"/>
      <c r="AN908" s="94"/>
      <c r="AO908" s="94"/>
      <c r="AP908" s="94"/>
      <c r="AQ908" s="94"/>
    </row>
    <row r="909" spans="3:43" x14ac:dyDescent="0.45">
      <c r="C909" s="94"/>
      <c r="D909" s="94"/>
      <c r="E909" s="94"/>
      <c r="F909" s="94"/>
      <c r="G909" s="94"/>
      <c r="H909" s="94"/>
      <c r="I909" s="94"/>
      <c r="J909" s="94"/>
      <c r="K909" s="94"/>
      <c r="L909" s="94"/>
      <c r="M909" s="94"/>
      <c r="N909" s="94"/>
      <c r="O909" s="94"/>
      <c r="P909" s="94"/>
      <c r="Q909" s="94"/>
      <c r="R909" s="94"/>
      <c r="S909" s="94"/>
      <c r="T909" s="94"/>
      <c r="U909" s="94"/>
      <c r="V909" s="94"/>
      <c r="W909" s="94"/>
      <c r="X909" s="94"/>
      <c r="Y909" s="94"/>
      <c r="Z909" s="94"/>
      <c r="AA909" s="94"/>
      <c r="AB909" s="94"/>
      <c r="AC909" s="94"/>
      <c r="AD909" s="94"/>
      <c r="AE909" s="94"/>
      <c r="AF909" s="94"/>
      <c r="AG909" s="94"/>
      <c r="AH909" s="94"/>
      <c r="AI909" s="94"/>
      <c r="AJ909" s="94"/>
      <c r="AK909" s="94"/>
      <c r="AL909" s="94"/>
      <c r="AM909" s="94"/>
      <c r="AN909" s="94"/>
      <c r="AO909" s="94"/>
      <c r="AP909" s="94"/>
      <c r="AQ909" s="94"/>
    </row>
    <row r="910" spans="3:43" x14ac:dyDescent="0.45">
      <c r="C910" s="94"/>
      <c r="D910" s="94"/>
      <c r="E910" s="94"/>
      <c r="F910" s="94"/>
      <c r="G910" s="94"/>
      <c r="H910" s="94"/>
      <c r="I910" s="94"/>
      <c r="J910" s="94"/>
      <c r="K910" s="94"/>
      <c r="L910" s="94"/>
      <c r="M910" s="94"/>
      <c r="N910" s="94"/>
      <c r="O910" s="94"/>
      <c r="P910" s="94"/>
      <c r="Q910" s="94"/>
      <c r="R910" s="94"/>
      <c r="S910" s="94"/>
      <c r="T910" s="94"/>
      <c r="U910" s="94"/>
      <c r="V910" s="94"/>
      <c r="W910" s="94"/>
      <c r="X910" s="94"/>
      <c r="Y910" s="94"/>
      <c r="Z910" s="94"/>
      <c r="AA910" s="94"/>
      <c r="AB910" s="94"/>
      <c r="AC910" s="94"/>
      <c r="AD910" s="94"/>
      <c r="AE910" s="94"/>
      <c r="AF910" s="94"/>
      <c r="AG910" s="94"/>
      <c r="AH910" s="94"/>
      <c r="AI910" s="94"/>
      <c r="AJ910" s="94"/>
      <c r="AK910" s="94"/>
      <c r="AL910" s="94"/>
      <c r="AM910" s="94"/>
      <c r="AN910" s="94"/>
      <c r="AO910" s="94"/>
      <c r="AP910" s="94"/>
      <c r="AQ910" s="94"/>
    </row>
    <row r="911" spans="3:43" x14ac:dyDescent="0.45">
      <c r="C911" s="94"/>
      <c r="D911" s="94"/>
      <c r="E911" s="94"/>
      <c r="F911" s="94"/>
      <c r="G911" s="94"/>
      <c r="H911" s="94"/>
      <c r="I911" s="94"/>
      <c r="J911" s="94"/>
      <c r="K911" s="94"/>
      <c r="L911" s="94"/>
      <c r="M911" s="94"/>
      <c r="N911" s="94"/>
      <c r="O911" s="94"/>
      <c r="P911" s="94"/>
      <c r="Q911" s="94"/>
      <c r="R911" s="94"/>
      <c r="S911" s="94"/>
      <c r="T911" s="94"/>
      <c r="U911" s="94"/>
      <c r="V911" s="94"/>
      <c r="W911" s="94"/>
      <c r="X911" s="94"/>
      <c r="Y911" s="94"/>
      <c r="Z911" s="94"/>
      <c r="AA911" s="94"/>
      <c r="AB911" s="94"/>
      <c r="AC911" s="94"/>
      <c r="AD911" s="94"/>
      <c r="AE911" s="94"/>
      <c r="AF911" s="94"/>
      <c r="AG911" s="94"/>
      <c r="AH911" s="94"/>
      <c r="AI911" s="94"/>
      <c r="AJ911" s="94"/>
      <c r="AK911" s="94"/>
      <c r="AL911" s="94"/>
      <c r="AM911" s="94"/>
      <c r="AN911" s="94"/>
      <c r="AO911" s="94"/>
      <c r="AP911" s="94"/>
      <c r="AQ911" s="94"/>
    </row>
    <row r="912" spans="3:43" x14ac:dyDescent="0.45">
      <c r="C912" s="94"/>
      <c r="D912" s="94"/>
      <c r="E912" s="94"/>
      <c r="F912" s="94"/>
      <c r="G912" s="94"/>
      <c r="H912" s="94"/>
      <c r="I912" s="94"/>
      <c r="J912" s="94"/>
      <c r="K912" s="94"/>
      <c r="L912" s="94"/>
      <c r="M912" s="94"/>
      <c r="N912" s="94"/>
      <c r="O912" s="94"/>
      <c r="P912" s="94"/>
      <c r="Q912" s="94"/>
      <c r="R912" s="94"/>
      <c r="S912" s="94"/>
      <c r="T912" s="94"/>
      <c r="U912" s="94"/>
      <c r="V912" s="94"/>
      <c r="W912" s="94"/>
      <c r="X912" s="94"/>
      <c r="Y912" s="94"/>
      <c r="Z912" s="94"/>
      <c r="AA912" s="94"/>
      <c r="AB912" s="94"/>
      <c r="AC912" s="94"/>
      <c r="AD912" s="94"/>
      <c r="AE912" s="94"/>
      <c r="AF912" s="94"/>
      <c r="AG912" s="94"/>
      <c r="AH912" s="94"/>
      <c r="AI912" s="94"/>
      <c r="AJ912" s="94"/>
      <c r="AK912" s="94"/>
      <c r="AL912" s="94"/>
      <c r="AM912" s="94"/>
      <c r="AN912" s="94"/>
      <c r="AO912" s="94"/>
      <c r="AP912" s="94"/>
      <c r="AQ912" s="94"/>
    </row>
    <row r="913" spans="3:43" x14ac:dyDescent="0.45">
      <c r="C913" s="94"/>
      <c r="D913" s="94"/>
      <c r="E913" s="94"/>
      <c r="F913" s="94"/>
      <c r="G913" s="94"/>
      <c r="H913" s="94"/>
      <c r="I913" s="94"/>
      <c r="J913" s="94"/>
      <c r="K913" s="94"/>
      <c r="L913" s="94"/>
      <c r="M913" s="94"/>
      <c r="N913" s="94"/>
      <c r="O913" s="94"/>
      <c r="P913" s="94"/>
      <c r="Q913" s="94"/>
      <c r="R913" s="94"/>
      <c r="S913" s="94"/>
      <c r="T913" s="94"/>
      <c r="U913" s="94"/>
      <c r="V913" s="94"/>
      <c r="W913" s="94"/>
      <c r="X913" s="94"/>
      <c r="Y913" s="94"/>
      <c r="Z913" s="94"/>
      <c r="AA913" s="94"/>
      <c r="AB913" s="94"/>
      <c r="AC913" s="94"/>
      <c r="AD913" s="94"/>
      <c r="AE913" s="94"/>
      <c r="AF913" s="94"/>
      <c r="AG913" s="94"/>
      <c r="AH913" s="94"/>
      <c r="AI913" s="94"/>
      <c r="AJ913" s="94"/>
      <c r="AK913" s="94"/>
      <c r="AL913" s="94"/>
      <c r="AM913" s="94"/>
      <c r="AN913" s="94"/>
      <c r="AO913" s="94"/>
      <c r="AP913" s="94"/>
      <c r="AQ913" s="94"/>
    </row>
    <row r="914" spans="3:43" x14ac:dyDescent="0.45">
      <c r="C914" s="94"/>
      <c r="D914" s="94"/>
      <c r="E914" s="94"/>
      <c r="F914" s="94"/>
      <c r="G914" s="94"/>
      <c r="H914" s="94"/>
      <c r="I914" s="94"/>
      <c r="J914" s="94"/>
      <c r="K914" s="94"/>
      <c r="L914" s="94"/>
      <c r="M914" s="94"/>
      <c r="N914" s="94"/>
      <c r="O914" s="94"/>
      <c r="P914" s="94"/>
      <c r="Q914" s="94"/>
      <c r="R914" s="94"/>
      <c r="S914" s="94"/>
      <c r="T914" s="94"/>
      <c r="U914" s="94"/>
      <c r="V914" s="94"/>
      <c r="W914" s="94"/>
      <c r="X914" s="94"/>
      <c r="Y914" s="94"/>
      <c r="Z914" s="94"/>
      <c r="AA914" s="94"/>
      <c r="AB914" s="94"/>
      <c r="AC914" s="94"/>
      <c r="AD914" s="94"/>
      <c r="AE914" s="94"/>
      <c r="AF914" s="94"/>
      <c r="AG914" s="94"/>
      <c r="AH914" s="94"/>
      <c r="AI914" s="94"/>
      <c r="AJ914" s="94"/>
      <c r="AK914" s="94"/>
      <c r="AL914" s="94"/>
      <c r="AM914" s="94"/>
      <c r="AN914" s="94"/>
      <c r="AO914" s="94"/>
      <c r="AP914" s="94"/>
      <c r="AQ914" s="94"/>
    </row>
    <row r="915" spans="3:43" x14ac:dyDescent="0.45">
      <c r="C915" s="94"/>
      <c r="D915" s="94"/>
      <c r="E915" s="94"/>
      <c r="F915" s="94"/>
      <c r="G915" s="94"/>
      <c r="H915" s="94"/>
      <c r="I915" s="94"/>
      <c r="J915" s="94"/>
      <c r="K915" s="94"/>
      <c r="L915" s="94"/>
      <c r="M915" s="94"/>
      <c r="N915" s="94"/>
      <c r="O915" s="94"/>
      <c r="P915" s="94"/>
      <c r="Q915" s="94"/>
      <c r="R915" s="94"/>
      <c r="S915" s="94"/>
      <c r="T915" s="94"/>
      <c r="U915" s="94"/>
      <c r="V915" s="94"/>
      <c r="W915" s="94"/>
      <c r="X915" s="94"/>
      <c r="Y915" s="94"/>
      <c r="Z915" s="94"/>
      <c r="AA915" s="94"/>
      <c r="AB915" s="94"/>
      <c r="AC915" s="94"/>
      <c r="AD915" s="94"/>
      <c r="AE915" s="94"/>
      <c r="AF915" s="94"/>
      <c r="AG915" s="94"/>
      <c r="AH915" s="94"/>
      <c r="AI915" s="94"/>
      <c r="AJ915" s="94"/>
      <c r="AK915" s="94"/>
      <c r="AL915" s="94"/>
      <c r="AM915" s="94"/>
      <c r="AN915" s="94"/>
      <c r="AO915" s="94"/>
      <c r="AP915" s="94"/>
      <c r="AQ915" s="94"/>
    </row>
    <row r="916" spans="3:43" x14ac:dyDescent="0.45">
      <c r="C916" s="94"/>
      <c r="D916" s="94"/>
      <c r="E916" s="94"/>
      <c r="F916" s="94"/>
      <c r="G916" s="94"/>
      <c r="H916" s="94"/>
      <c r="I916" s="94"/>
      <c r="J916" s="94"/>
      <c r="K916" s="94"/>
      <c r="L916" s="94"/>
      <c r="M916" s="94"/>
      <c r="N916" s="94"/>
      <c r="O916" s="94"/>
      <c r="P916" s="94"/>
      <c r="Q916" s="94"/>
      <c r="R916" s="94"/>
      <c r="S916" s="94"/>
      <c r="T916" s="94"/>
      <c r="U916" s="94"/>
      <c r="V916" s="94"/>
      <c r="W916" s="94"/>
      <c r="X916" s="94"/>
      <c r="Y916" s="94"/>
      <c r="Z916" s="94"/>
      <c r="AA916" s="94"/>
      <c r="AB916" s="94"/>
      <c r="AC916" s="94"/>
      <c r="AD916" s="94"/>
      <c r="AE916" s="94"/>
      <c r="AF916" s="94"/>
      <c r="AG916" s="94"/>
      <c r="AH916" s="94"/>
      <c r="AI916" s="94"/>
      <c r="AJ916" s="94"/>
      <c r="AK916" s="94"/>
      <c r="AL916" s="94"/>
      <c r="AM916" s="94"/>
      <c r="AN916" s="94"/>
      <c r="AO916" s="94"/>
      <c r="AP916" s="94"/>
      <c r="AQ916" s="94"/>
    </row>
    <row r="917" spans="3:43" x14ac:dyDescent="0.45">
      <c r="C917" s="94"/>
      <c r="D917" s="94"/>
      <c r="E917" s="94"/>
      <c r="F917" s="94"/>
      <c r="G917" s="94"/>
      <c r="H917" s="94"/>
      <c r="I917" s="94"/>
      <c r="J917" s="94"/>
      <c r="K917" s="94"/>
      <c r="L917" s="94"/>
      <c r="M917" s="94"/>
      <c r="N917" s="94"/>
      <c r="O917" s="94"/>
      <c r="P917" s="94"/>
      <c r="Q917" s="94"/>
      <c r="R917" s="94"/>
      <c r="S917" s="94"/>
      <c r="T917" s="94"/>
      <c r="U917" s="94"/>
      <c r="V917" s="94"/>
      <c r="W917" s="94"/>
      <c r="X917" s="94"/>
      <c r="Y917" s="94"/>
      <c r="Z917" s="94"/>
      <c r="AA917" s="94"/>
      <c r="AB917" s="94"/>
      <c r="AC917" s="94"/>
      <c r="AD917" s="94"/>
      <c r="AE917" s="94"/>
      <c r="AF917" s="94"/>
      <c r="AG917" s="94"/>
      <c r="AH917" s="94"/>
      <c r="AI917" s="94"/>
      <c r="AJ917" s="94"/>
      <c r="AK917" s="94"/>
      <c r="AL917" s="94"/>
      <c r="AM917" s="94"/>
      <c r="AN917" s="94"/>
      <c r="AO917" s="94"/>
      <c r="AP917" s="94"/>
      <c r="AQ917" s="94"/>
    </row>
    <row r="918" spans="3:43" x14ac:dyDescent="0.45">
      <c r="C918" s="94"/>
      <c r="D918" s="94"/>
      <c r="E918" s="94"/>
      <c r="F918" s="94"/>
      <c r="G918" s="94"/>
      <c r="H918" s="94"/>
      <c r="I918" s="94"/>
      <c r="J918" s="94"/>
      <c r="K918" s="94"/>
      <c r="L918" s="94"/>
      <c r="M918" s="94"/>
      <c r="N918" s="94"/>
      <c r="O918" s="94"/>
      <c r="P918" s="94"/>
      <c r="Q918" s="94"/>
      <c r="R918" s="94"/>
      <c r="S918" s="94"/>
      <c r="T918" s="94"/>
      <c r="U918" s="94"/>
      <c r="V918" s="94"/>
      <c r="W918" s="94"/>
      <c r="X918" s="94"/>
      <c r="Y918" s="94"/>
      <c r="Z918" s="94"/>
      <c r="AA918" s="94"/>
      <c r="AB918" s="94"/>
      <c r="AC918" s="94"/>
      <c r="AD918" s="94"/>
      <c r="AE918" s="94"/>
      <c r="AF918" s="94"/>
      <c r="AG918" s="94"/>
      <c r="AH918" s="94"/>
      <c r="AI918" s="94"/>
      <c r="AJ918" s="94"/>
      <c r="AK918" s="94"/>
      <c r="AL918" s="94"/>
      <c r="AM918" s="94"/>
      <c r="AN918" s="94"/>
      <c r="AO918" s="94"/>
      <c r="AP918" s="94"/>
      <c r="AQ918" s="94"/>
    </row>
    <row r="919" spans="3:43" x14ac:dyDescent="0.45">
      <c r="C919" s="94"/>
      <c r="D919" s="94"/>
      <c r="E919" s="94"/>
      <c r="F919" s="94"/>
      <c r="G919" s="94"/>
      <c r="H919" s="94"/>
      <c r="I919" s="94"/>
      <c r="J919" s="94"/>
      <c r="K919" s="94"/>
      <c r="L919" s="94"/>
      <c r="M919" s="94"/>
      <c r="N919" s="94"/>
      <c r="O919" s="94"/>
      <c r="P919" s="94"/>
      <c r="Q919" s="94"/>
      <c r="R919" s="94"/>
      <c r="S919" s="94"/>
      <c r="T919" s="94"/>
      <c r="U919" s="94"/>
      <c r="V919" s="94"/>
      <c r="W919" s="94"/>
      <c r="X919" s="94"/>
      <c r="Y919" s="94"/>
      <c r="Z919" s="94"/>
      <c r="AA919" s="94"/>
      <c r="AB919" s="94"/>
      <c r="AC919" s="94"/>
      <c r="AD919" s="94"/>
      <c r="AE919" s="94"/>
      <c r="AF919" s="94"/>
      <c r="AG919" s="94"/>
      <c r="AH919" s="94"/>
      <c r="AI919" s="94"/>
      <c r="AJ919" s="94"/>
      <c r="AK919" s="94"/>
      <c r="AL919" s="94"/>
      <c r="AM919" s="94"/>
      <c r="AN919" s="94"/>
      <c r="AO919" s="94"/>
      <c r="AP919" s="94"/>
      <c r="AQ919" s="94"/>
    </row>
    <row r="920" spans="3:43" x14ac:dyDescent="0.45">
      <c r="C920" s="94"/>
      <c r="D920" s="94"/>
      <c r="E920" s="94"/>
      <c r="F920" s="94"/>
      <c r="G920" s="94"/>
      <c r="H920" s="94"/>
      <c r="I920" s="94"/>
      <c r="J920" s="94"/>
      <c r="K920" s="94"/>
      <c r="L920" s="94"/>
      <c r="M920" s="94"/>
      <c r="N920" s="94"/>
      <c r="O920" s="94"/>
      <c r="P920" s="94"/>
      <c r="Q920" s="94"/>
      <c r="R920" s="94"/>
      <c r="S920" s="94"/>
      <c r="T920" s="94"/>
      <c r="U920" s="94"/>
      <c r="V920" s="94"/>
      <c r="W920" s="94"/>
      <c r="X920" s="94"/>
      <c r="Y920" s="94"/>
      <c r="Z920" s="94"/>
      <c r="AA920" s="94"/>
      <c r="AB920" s="94"/>
      <c r="AC920" s="94"/>
      <c r="AD920" s="94"/>
      <c r="AE920" s="94"/>
      <c r="AF920" s="94"/>
      <c r="AG920" s="94"/>
      <c r="AH920" s="94"/>
      <c r="AI920" s="94"/>
      <c r="AJ920" s="94"/>
      <c r="AK920" s="94"/>
      <c r="AL920" s="94"/>
      <c r="AM920" s="94"/>
      <c r="AN920" s="94"/>
      <c r="AO920" s="94"/>
      <c r="AP920" s="94"/>
      <c r="AQ920" s="94"/>
    </row>
    <row r="921" spans="3:43" x14ac:dyDescent="0.45">
      <c r="C921" s="94"/>
      <c r="D921" s="94"/>
      <c r="E921" s="94"/>
      <c r="F921" s="94"/>
      <c r="G921" s="94"/>
      <c r="H921" s="94"/>
      <c r="I921" s="94"/>
      <c r="J921" s="94"/>
      <c r="K921" s="94"/>
      <c r="L921" s="94"/>
      <c r="M921" s="94"/>
      <c r="N921" s="94"/>
      <c r="O921" s="94"/>
      <c r="P921" s="94"/>
      <c r="Q921" s="94"/>
      <c r="R921" s="94"/>
      <c r="S921" s="94"/>
      <c r="T921" s="94"/>
      <c r="U921" s="94"/>
      <c r="V921" s="94"/>
      <c r="W921" s="94"/>
      <c r="X921" s="94"/>
      <c r="Y921" s="94"/>
      <c r="Z921" s="94"/>
      <c r="AA921" s="94"/>
      <c r="AB921" s="94"/>
      <c r="AC921" s="94"/>
      <c r="AD921" s="94"/>
      <c r="AE921" s="94"/>
      <c r="AF921" s="94"/>
      <c r="AG921" s="94"/>
      <c r="AH921" s="94"/>
      <c r="AI921" s="94"/>
      <c r="AJ921" s="94"/>
      <c r="AK921" s="94"/>
      <c r="AL921" s="94"/>
      <c r="AM921" s="94"/>
      <c r="AN921" s="94"/>
      <c r="AO921" s="94"/>
      <c r="AP921" s="94"/>
      <c r="AQ921" s="94"/>
    </row>
    <row r="922" spans="3:43" x14ac:dyDescent="0.45">
      <c r="C922" s="94"/>
      <c r="D922" s="94"/>
      <c r="E922" s="94"/>
      <c r="F922" s="94"/>
      <c r="G922" s="94"/>
      <c r="H922" s="94"/>
      <c r="I922" s="94"/>
      <c r="J922" s="94"/>
      <c r="K922" s="94"/>
      <c r="L922" s="94"/>
      <c r="M922" s="94"/>
      <c r="N922" s="94"/>
      <c r="O922" s="94"/>
      <c r="P922" s="94"/>
      <c r="Q922" s="94"/>
      <c r="R922" s="94"/>
      <c r="S922" s="94"/>
      <c r="T922" s="94"/>
      <c r="U922" s="94"/>
      <c r="V922" s="94"/>
      <c r="W922" s="94"/>
      <c r="X922" s="94"/>
      <c r="Y922" s="94"/>
      <c r="Z922" s="94"/>
      <c r="AA922" s="94"/>
      <c r="AB922" s="94"/>
      <c r="AC922" s="94"/>
      <c r="AD922" s="94"/>
      <c r="AE922" s="94"/>
      <c r="AF922" s="94"/>
      <c r="AG922" s="94"/>
      <c r="AH922" s="94"/>
      <c r="AI922" s="94"/>
      <c r="AJ922" s="94"/>
      <c r="AK922" s="94"/>
      <c r="AL922" s="94"/>
      <c r="AM922" s="94"/>
      <c r="AN922" s="94"/>
      <c r="AO922" s="94"/>
      <c r="AP922" s="94"/>
      <c r="AQ922" s="94"/>
    </row>
    <row r="923" spans="3:43" x14ac:dyDescent="0.45">
      <c r="C923" s="94"/>
      <c r="D923" s="94"/>
      <c r="E923" s="94"/>
      <c r="F923" s="94"/>
      <c r="G923" s="94"/>
      <c r="H923" s="94"/>
      <c r="I923" s="94"/>
      <c r="J923" s="94"/>
      <c r="K923" s="94"/>
      <c r="L923" s="94"/>
      <c r="M923" s="94"/>
      <c r="N923" s="94"/>
      <c r="O923" s="94"/>
      <c r="P923" s="94"/>
      <c r="Q923" s="94"/>
      <c r="R923" s="94"/>
      <c r="S923" s="94"/>
      <c r="T923" s="94"/>
      <c r="U923" s="94"/>
      <c r="V923" s="94"/>
      <c r="W923" s="94"/>
      <c r="X923" s="94"/>
      <c r="Y923" s="94"/>
      <c r="Z923" s="94"/>
      <c r="AA923" s="94"/>
      <c r="AB923" s="94"/>
      <c r="AC923" s="94"/>
      <c r="AD923" s="94"/>
      <c r="AE923" s="94"/>
      <c r="AF923" s="94"/>
      <c r="AG923" s="94"/>
      <c r="AH923" s="94"/>
      <c r="AI923" s="94"/>
      <c r="AJ923" s="94"/>
      <c r="AK923" s="94"/>
      <c r="AL923" s="94"/>
      <c r="AM923" s="94"/>
      <c r="AN923" s="94"/>
      <c r="AO923" s="94"/>
      <c r="AP923" s="94"/>
      <c r="AQ923" s="94"/>
    </row>
    <row r="924" spans="3:43" x14ac:dyDescent="0.45">
      <c r="C924" s="94"/>
      <c r="D924" s="94"/>
      <c r="E924" s="94"/>
      <c r="F924" s="94"/>
      <c r="G924" s="94"/>
      <c r="H924" s="94"/>
      <c r="I924" s="94"/>
      <c r="J924" s="94"/>
      <c r="K924" s="94"/>
      <c r="L924" s="94"/>
      <c r="M924" s="94"/>
      <c r="N924" s="94"/>
      <c r="O924" s="94"/>
      <c r="P924" s="94"/>
      <c r="Q924" s="94"/>
      <c r="R924" s="94"/>
      <c r="S924" s="94"/>
      <c r="T924" s="94"/>
      <c r="U924" s="94"/>
      <c r="V924" s="94"/>
      <c r="W924" s="94"/>
      <c r="X924" s="94"/>
      <c r="Y924" s="94"/>
      <c r="Z924" s="94"/>
      <c r="AA924" s="94"/>
      <c r="AB924" s="94"/>
      <c r="AC924" s="94"/>
      <c r="AD924" s="94"/>
      <c r="AE924" s="94"/>
      <c r="AF924" s="94"/>
      <c r="AG924" s="94"/>
      <c r="AH924" s="94"/>
      <c r="AI924" s="94"/>
      <c r="AJ924" s="94"/>
      <c r="AK924" s="94"/>
      <c r="AL924" s="94"/>
      <c r="AM924" s="94"/>
      <c r="AN924" s="94"/>
      <c r="AO924" s="94"/>
      <c r="AP924" s="94"/>
      <c r="AQ924" s="94"/>
    </row>
    <row r="925" spans="3:43" x14ac:dyDescent="0.45">
      <c r="C925" s="94"/>
      <c r="D925" s="94"/>
      <c r="E925" s="94"/>
      <c r="F925" s="94"/>
      <c r="G925" s="94"/>
      <c r="H925" s="94"/>
      <c r="I925" s="94"/>
      <c r="J925" s="94"/>
      <c r="K925" s="94"/>
      <c r="L925" s="94"/>
      <c r="M925" s="94"/>
      <c r="N925" s="94"/>
      <c r="O925" s="94"/>
      <c r="P925" s="94"/>
      <c r="Q925" s="94"/>
      <c r="R925" s="94"/>
      <c r="S925" s="94"/>
      <c r="T925" s="94"/>
      <c r="U925" s="94"/>
      <c r="V925" s="94"/>
      <c r="W925" s="94"/>
      <c r="X925" s="94"/>
      <c r="Y925" s="94"/>
      <c r="Z925" s="94"/>
      <c r="AA925" s="94"/>
      <c r="AB925" s="94"/>
      <c r="AC925" s="94"/>
      <c r="AD925" s="94"/>
      <c r="AE925" s="94"/>
      <c r="AF925" s="94"/>
      <c r="AG925" s="94"/>
      <c r="AH925" s="94"/>
      <c r="AI925" s="94"/>
      <c r="AJ925" s="94"/>
      <c r="AK925" s="94"/>
      <c r="AL925" s="94"/>
      <c r="AM925" s="94"/>
      <c r="AN925" s="94"/>
      <c r="AO925" s="94"/>
      <c r="AP925" s="94"/>
      <c r="AQ925" s="94"/>
    </row>
    <row r="926" spans="3:43" x14ac:dyDescent="0.45">
      <c r="C926" s="94"/>
      <c r="D926" s="94"/>
      <c r="E926" s="94"/>
      <c r="F926" s="94"/>
      <c r="G926" s="94"/>
      <c r="H926" s="94"/>
      <c r="I926" s="94"/>
      <c r="J926" s="94"/>
      <c r="K926" s="94"/>
      <c r="L926" s="94"/>
      <c r="M926" s="94"/>
      <c r="N926" s="94"/>
      <c r="O926" s="94"/>
      <c r="P926" s="94"/>
      <c r="Q926" s="94"/>
      <c r="R926" s="94"/>
      <c r="S926" s="94"/>
      <c r="T926" s="94"/>
      <c r="U926" s="94"/>
      <c r="V926" s="94"/>
      <c r="W926" s="94"/>
      <c r="X926" s="94"/>
      <c r="Y926" s="94"/>
      <c r="Z926" s="94"/>
      <c r="AA926" s="94"/>
      <c r="AB926" s="94"/>
      <c r="AC926" s="94"/>
      <c r="AD926" s="94"/>
      <c r="AE926" s="94"/>
      <c r="AF926" s="94"/>
      <c r="AG926" s="94"/>
      <c r="AH926" s="94"/>
      <c r="AI926" s="94"/>
      <c r="AJ926" s="94"/>
      <c r="AK926" s="94"/>
      <c r="AL926" s="94"/>
      <c r="AM926" s="94"/>
      <c r="AN926" s="94"/>
      <c r="AO926" s="94"/>
      <c r="AP926" s="94"/>
      <c r="AQ926" s="94"/>
    </row>
    <row r="927" spans="3:43" x14ac:dyDescent="0.45">
      <c r="C927" s="94"/>
      <c r="D927" s="94"/>
      <c r="E927" s="94"/>
      <c r="F927" s="94"/>
      <c r="G927" s="94"/>
      <c r="H927" s="94"/>
      <c r="I927" s="94"/>
      <c r="J927" s="94"/>
      <c r="K927" s="94"/>
      <c r="L927" s="94"/>
      <c r="M927" s="94"/>
      <c r="N927" s="94"/>
      <c r="O927" s="94"/>
      <c r="P927" s="94"/>
      <c r="Q927" s="94"/>
      <c r="R927" s="94"/>
      <c r="S927" s="94"/>
      <c r="T927" s="94"/>
      <c r="U927" s="94"/>
      <c r="V927" s="94"/>
      <c r="W927" s="94"/>
      <c r="X927" s="94"/>
      <c r="Y927" s="94"/>
      <c r="Z927" s="94"/>
      <c r="AA927" s="94"/>
      <c r="AB927" s="94"/>
      <c r="AC927" s="94"/>
      <c r="AD927" s="94"/>
      <c r="AE927" s="94"/>
      <c r="AF927" s="94"/>
      <c r="AG927" s="94"/>
      <c r="AH927" s="94"/>
      <c r="AI927" s="94"/>
      <c r="AJ927" s="94"/>
      <c r="AK927" s="94"/>
      <c r="AL927" s="94"/>
      <c r="AM927" s="94"/>
      <c r="AN927" s="94"/>
      <c r="AO927" s="94"/>
      <c r="AP927" s="94"/>
      <c r="AQ927" s="94"/>
    </row>
    <row r="928" spans="3:43" x14ac:dyDescent="0.45">
      <c r="C928" s="94"/>
      <c r="D928" s="94"/>
      <c r="E928" s="94"/>
      <c r="F928" s="94"/>
      <c r="G928" s="94"/>
      <c r="H928" s="94"/>
      <c r="I928" s="94"/>
      <c r="J928" s="94"/>
      <c r="K928" s="94"/>
      <c r="L928" s="94"/>
      <c r="M928" s="94"/>
      <c r="N928" s="94"/>
      <c r="O928" s="94"/>
      <c r="P928" s="94"/>
      <c r="Q928" s="94"/>
      <c r="R928" s="94"/>
      <c r="S928" s="94"/>
      <c r="T928" s="94"/>
      <c r="U928" s="94"/>
      <c r="V928" s="94"/>
      <c r="W928" s="94"/>
      <c r="X928" s="94"/>
      <c r="Y928" s="94"/>
      <c r="Z928" s="94"/>
      <c r="AA928" s="94"/>
      <c r="AB928" s="94"/>
      <c r="AC928" s="94"/>
      <c r="AD928" s="94"/>
      <c r="AE928" s="94"/>
      <c r="AF928" s="94"/>
      <c r="AG928" s="94"/>
      <c r="AH928" s="94"/>
      <c r="AI928" s="94"/>
      <c r="AJ928" s="94"/>
      <c r="AK928" s="94"/>
      <c r="AL928" s="94"/>
      <c r="AM928" s="94"/>
      <c r="AN928" s="94"/>
      <c r="AO928" s="94"/>
      <c r="AP928" s="94"/>
      <c r="AQ928" s="94"/>
    </row>
    <row r="929" spans="3:43" x14ac:dyDescent="0.45">
      <c r="C929" s="94"/>
      <c r="D929" s="94"/>
      <c r="E929" s="94"/>
      <c r="F929" s="94"/>
      <c r="G929" s="94"/>
      <c r="H929" s="94"/>
      <c r="I929" s="94"/>
      <c r="J929" s="94"/>
      <c r="K929" s="94"/>
      <c r="L929" s="94"/>
      <c r="M929" s="94"/>
      <c r="N929" s="94"/>
      <c r="O929" s="94"/>
      <c r="P929" s="94"/>
      <c r="Q929" s="94"/>
      <c r="R929" s="94"/>
      <c r="S929" s="94"/>
      <c r="T929" s="94"/>
      <c r="U929" s="94"/>
      <c r="V929" s="94"/>
      <c r="W929" s="94"/>
      <c r="X929" s="94"/>
      <c r="Y929" s="94"/>
      <c r="Z929" s="94"/>
      <c r="AA929" s="94"/>
      <c r="AB929" s="94"/>
      <c r="AC929" s="94"/>
      <c r="AD929" s="94"/>
      <c r="AE929" s="94"/>
      <c r="AF929" s="94"/>
      <c r="AG929" s="94"/>
      <c r="AH929" s="94"/>
      <c r="AI929" s="94"/>
      <c r="AJ929" s="94"/>
      <c r="AK929" s="94"/>
      <c r="AL929" s="94"/>
      <c r="AM929" s="94"/>
      <c r="AN929" s="94"/>
      <c r="AO929" s="94"/>
      <c r="AP929" s="94"/>
      <c r="AQ929" s="94"/>
    </row>
    <row r="930" spans="3:43" x14ac:dyDescent="0.45">
      <c r="C930" s="94"/>
      <c r="D930" s="94"/>
      <c r="E930" s="94"/>
      <c r="F930" s="94"/>
      <c r="G930" s="94"/>
      <c r="H930" s="94"/>
      <c r="I930" s="94"/>
      <c r="J930" s="94"/>
      <c r="K930" s="94"/>
      <c r="L930" s="94"/>
      <c r="M930" s="94"/>
      <c r="N930" s="94"/>
      <c r="O930" s="94"/>
      <c r="P930" s="94"/>
      <c r="Q930" s="94"/>
      <c r="R930" s="94"/>
      <c r="S930" s="94"/>
      <c r="T930" s="94"/>
      <c r="U930" s="94"/>
      <c r="V930" s="94"/>
      <c r="W930" s="94"/>
      <c r="X930" s="94"/>
      <c r="Y930" s="94"/>
      <c r="Z930" s="94"/>
      <c r="AA930" s="94"/>
      <c r="AB930" s="94"/>
      <c r="AC930" s="94"/>
      <c r="AD930" s="94"/>
      <c r="AE930" s="94"/>
      <c r="AF930" s="94"/>
      <c r="AG930" s="94"/>
      <c r="AH930" s="94"/>
      <c r="AI930" s="94"/>
      <c r="AJ930" s="94"/>
      <c r="AK930" s="94"/>
      <c r="AL930" s="94"/>
      <c r="AM930" s="94"/>
      <c r="AN930" s="94"/>
      <c r="AO930" s="94"/>
      <c r="AP930" s="94"/>
      <c r="AQ930" s="94"/>
    </row>
    <row r="931" spans="3:43" x14ac:dyDescent="0.45">
      <c r="C931" s="94"/>
      <c r="D931" s="94"/>
      <c r="E931" s="94"/>
      <c r="F931" s="94"/>
      <c r="G931" s="94"/>
      <c r="H931" s="94"/>
      <c r="I931" s="94"/>
      <c r="J931" s="94"/>
      <c r="K931" s="94"/>
      <c r="L931" s="94"/>
      <c r="M931" s="94"/>
      <c r="N931" s="94"/>
      <c r="O931" s="94"/>
      <c r="P931" s="94"/>
      <c r="Q931" s="94"/>
      <c r="R931" s="94"/>
      <c r="S931" s="94"/>
      <c r="T931" s="94"/>
      <c r="U931" s="94"/>
      <c r="V931" s="94"/>
      <c r="W931" s="94"/>
      <c r="X931" s="94"/>
      <c r="Y931" s="94"/>
      <c r="Z931" s="94"/>
      <c r="AA931" s="94"/>
      <c r="AB931" s="94"/>
      <c r="AC931" s="94"/>
      <c r="AD931" s="94"/>
      <c r="AE931" s="94"/>
      <c r="AF931" s="94"/>
      <c r="AG931" s="94"/>
      <c r="AH931" s="94"/>
      <c r="AI931" s="94"/>
      <c r="AJ931" s="94"/>
      <c r="AK931" s="94"/>
      <c r="AL931" s="94"/>
      <c r="AM931" s="94"/>
      <c r="AN931" s="94"/>
      <c r="AO931" s="94"/>
      <c r="AP931" s="94"/>
      <c r="AQ931" s="94"/>
    </row>
    <row r="932" spans="3:43" x14ac:dyDescent="0.45">
      <c r="C932" s="94"/>
      <c r="D932" s="94"/>
      <c r="E932" s="94"/>
      <c r="F932" s="94"/>
      <c r="G932" s="94"/>
      <c r="H932" s="94"/>
      <c r="I932" s="94"/>
      <c r="J932" s="94"/>
      <c r="K932" s="94"/>
      <c r="L932" s="94"/>
      <c r="M932" s="94"/>
      <c r="N932" s="94"/>
      <c r="O932" s="94"/>
      <c r="P932" s="94"/>
      <c r="Q932" s="94"/>
      <c r="R932" s="94"/>
      <c r="S932" s="94"/>
      <c r="T932" s="94"/>
      <c r="U932" s="94"/>
      <c r="V932" s="94"/>
      <c r="W932" s="94"/>
      <c r="X932" s="94"/>
      <c r="Y932" s="94"/>
      <c r="Z932" s="94"/>
      <c r="AA932" s="94"/>
      <c r="AB932" s="94"/>
      <c r="AC932" s="94"/>
      <c r="AD932" s="94"/>
      <c r="AE932" s="94"/>
      <c r="AF932" s="94"/>
      <c r="AG932" s="94"/>
      <c r="AH932" s="94"/>
      <c r="AI932" s="94"/>
      <c r="AJ932" s="94"/>
      <c r="AK932" s="94"/>
      <c r="AL932" s="94"/>
      <c r="AM932" s="94"/>
      <c r="AN932" s="94"/>
      <c r="AO932" s="94"/>
      <c r="AP932" s="94"/>
      <c r="AQ932" s="94"/>
    </row>
    <row r="933" spans="3:43" x14ac:dyDescent="0.45">
      <c r="C933" s="94"/>
      <c r="D933" s="94"/>
      <c r="E933" s="94"/>
      <c r="F933" s="94"/>
      <c r="G933" s="94"/>
      <c r="H933" s="94"/>
      <c r="I933" s="94"/>
      <c r="J933" s="94"/>
      <c r="K933" s="94"/>
      <c r="L933" s="94"/>
      <c r="M933" s="94"/>
      <c r="N933" s="94"/>
      <c r="O933" s="94"/>
      <c r="P933" s="94"/>
      <c r="Q933" s="94"/>
      <c r="R933" s="94"/>
      <c r="S933" s="94"/>
      <c r="T933" s="94"/>
      <c r="U933" s="94"/>
      <c r="V933" s="94"/>
      <c r="W933" s="94"/>
      <c r="X933" s="94"/>
      <c r="Y933" s="94"/>
      <c r="Z933" s="94"/>
      <c r="AA933" s="94"/>
      <c r="AB933" s="94"/>
      <c r="AC933" s="94"/>
      <c r="AD933" s="94"/>
      <c r="AE933" s="94"/>
      <c r="AF933" s="94"/>
      <c r="AG933" s="94"/>
      <c r="AH933" s="94"/>
      <c r="AI933" s="94"/>
      <c r="AJ933" s="94"/>
      <c r="AK933" s="94"/>
      <c r="AL933" s="94"/>
      <c r="AM933" s="94"/>
      <c r="AN933" s="94"/>
      <c r="AO933" s="94"/>
      <c r="AP933" s="94"/>
      <c r="AQ933" s="94"/>
    </row>
    <row r="934" spans="3:43" x14ac:dyDescent="0.45">
      <c r="C934" s="94"/>
      <c r="D934" s="94"/>
      <c r="E934" s="94"/>
      <c r="F934" s="94"/>
      <c r="G934" s="94"/>
      <c r="H934" s="94"/>
      <c r="I934" s="94"/>
      <c r="J934" s="94"/>
      <c r="K934" s="94"/>
      <c r="L934" s="94"/>
      <c r="M934" s="94"/>
      <c r="N934" s="94"/>
      <c r="O934" s="94"/>
      <c r="P934" s="94"/>
      <c r="Q934" s="94"/>
      <c r="R934" s="94"/>
      <c r="S934" s="94"/>
      <c r="T934" s="94"/>
      <c r="U934" s="94"/>
      <c r="V934" s="94"/>
      <c r="W934" s="94"/>
      <c r="X934" s="94"/>
      <c r="Y934" s="94"/>
      <c r="Z934" s="94"/>
      <c r="AA934" s="94"/>
      <c r="AB934" s="94"/>
      <c r="AC934" s="94"/>
      <c r="AD934" s="94"/>
      <c r="AE934" s="94"/>
      <c r="AF934" s="94"/>
      <c r="AG934" s="94"/>
      <c r="AH934" s="94"/>
      <c r="AI934" s="94"/>
      <c r="AJ934" s="94"/>
      <c r="AK934" s="94"/>
      <c r="AL934" s="94"/>
      <c r="AM934" s="94"/>
      <c r="AN934" s="94"/>
      <c r="AO934" s="94"/>
      <c r="AP934" s="94"/>
      <c r="AQ934" s="94"/>
    </row>
    <row r="935" spans="3:43" x14ac:dyDescent="0.45">
      <c r="C935" s="94"/>
      <c r="D935" s="94"/>
      <c r="E935" s="94"/>
      <c r="F935" s="94"/>
      <c r="G935" s="94"/>
      <c r="H935" s="94"/>
      <c r="I935" s="94"/>
      <c r="J935" s="94"/>
      <c r="K935" s="94"/>
      <c r="L935" s="94"/>
      <c r="M935" s="94"/>
      <c r="N935" s="94"/>
      <c r="O935" s="94"/>
      <c r="P935" s="94"/>
      <c r="Q935" s="94"/>
      <c r="R935" s="94"/>
      <c r="S935" s="94"/>
      <c r="T935" s="94"/>
      <c r="U935" s="94"/>
      <c r="V935" s="94"/>
      <c r="W935" s="94"/>
      <c r="X935" s="94"/>
      <c r="Y935" s="94"/>
      <c r="Z935" s="94"/>
      <c r="AA935" s="94"/>
      <c r="AB935" s="94"/>
      <c r="AC935" s="94"/>
      <c r="AD935" s="94"/>
      <c r="AE935" s="94"/>
      <c r="AF935" s="94"/>
      <c r="AG935" s="94"/>
      <c r="AH935" s="94"/>
      <c r="AI935" s="94"/>
      <c r="AJ935" s="94"/>
      <c r="AK935" s="94"/>
      <c r="AL935" s="94"/>
      <c r="AM935" s="94"/>
      <c r="AN935" s="94"/>
      <c r="AO935" s="94"/>
      <c r="AP935" s="94"/>
      <c r="AQ935" s="94"/>
    </row>
    <row r="936" spans="3:43" x14ac:dyDescent="0.45">
      <c r="C936" s="94"/>
      <c r="D936" s="94"/>
      <c r="E936" s="94"/>
      <c r="F936" s="94"/>
      <c r="G936" s="94"/>
      <c r="H936" s="94"/>
      <c r="I936" s="94"/>
      <c r="J936" s="94"/>
      <c r="K936" s="94"/>
      <c r="L936" s="94"/>
      <c r="M936" s="94"/>
      <c r="N936" s="94"/>
      <c r="O936" s="94"/>
      <c r="P936" s="94"/>
      <c r="Q936" s="94"/>
      <c r="R936" s="94"/>
      <c r="S936" s="94"/>
      <c r="T936" s="94"/>
      <c r="U936" s="94"/>
      <c r="V936" s="94"/>
      <c r="W936" s="94"/>
      <c r="X936" s="94"/>
      <c r="Y936" s="94"/>
      <c r="Z936" s="94"/>
      <c r="AA936" s="94"/>
      <c r="AB936" s="94"/>
      <c r="AC936" s="94"/>
      <c r="AD936" s="94"/>
      <c r="AE936" s="94"/>
      <c r="AF936" s="94"/>
      <c r="AG936" s="94"/>
      <c r="AH936" s="94"/>
      <c r="AI936" s="94"/>
      <c r="AJ936" s="94"/>
      <c r="AK936" s="94"/>
      <c r="AL936" s="94"/>
      <c r="AM936" s="94"/>
      <c r="AN936" s="94"/>
      <c r="AO936" s="94"/>
      <c r="AP936" s="94"/>
      <c r="AQ936" s="94"/>
    </row>
    <row r="937" spans="3:43" x14ac:dyDescent="0.45">
      <c r="C937" s="94"/>
      <c r="D937" s="94"/>
      <c r="E937" s="94"/>
      <c r="F937" s="94"/>
      <c r="G937" s="94"/>
      <c r="H937" s="94"/>
      <c r="I937" s="94"/>
      <c r="J937" s="94"/>
      <c r="K937" s="94"/>
      <c r="L937" s="94"/>
      <c r="M937" s="94"/>
      <c r="N937" s="94"/>
      <c r="O937" s="94"/>
      <c r="P937" s="94"/>
      <c r="Q937" s="94"/>
      <c r="R937" s="94"/>
      <c r="S937" s="94"/>
      <c r="T937" s="94"/>
      <c r="U937" s="94"/>
      <c r="V937" s="94"/>
      <c r="W937" s="94"/>
      <c r="X937" s="94"/>
      <c r="Y937" s="94"/>
      <c r="Z937" s="94"/>
      <c r="AA937" s="94"/>
      <c r="AB937" s="94"/>
      <c r="AC937" s="94"/>
      <c r="AD937" s="94"/>
      <c r="AE937" s="94"/>
      <c r="AF937" s="94"/>
      <c r="AG937" s="94"/>
      <c r="AH937" s="94"/>
      <c r="AI937" s="94"/>
      <c r="AJ937" s="94"/>
      <c r="AK937" s="94"/>
      <c r="AL937" s="94"/>
      <c r="AM937" s="94"/>
      <c r="AN937" s="94"/>
      <c r="AO937" s="94"/>
      <c r="AP937" s="94"/>
      <c r="AQ937" s="94"/>
    </row>
    <row r="938" spans="3:43" x14ac:dyDescent="0.45">
      <c r="C938" s="94"/>
      <c r="D938" s="94"/>
      <c r="E938" s="94"/>
      <c r="F938" s="94"/>
      <c r="G938" s="94"/>
      <c r="H938" s="94"/>
      <c r="I938" s="94"/>
      <c r="J938" s="94"/>
      <c r="K938" s="94"/>
      <c r="L938" s="94"/>
      <c r="M938" s="94"/>
      <c r="N938" s="94"/>
      <c r="O938" s="94"/>
      <c r="P938" s="94"/>
      <c r="Q938" s="94"/>
      <c r="R938" s="94"/>
      <c r="S938" s="94"/>
      <c r="T938" s="94"/>
      <c r="U938" s="94"/>
      <c r="V938" s="94"/>
      <c r="W938" s="94"/>
      <c r="X938" s="94"/>
      <c r="Y938" s="94"/>
      <c r="Z938" s="94"/>
      <c r="AA938" s="94"/>
      <c r="AB938" s="94"/>
      <c r="AC938" s="94"/>
      <c r="AD938" s="94"/>
      <c r="AE938" s="94"/>
      <c r="AF938" s="94"/>
      <c r="AG938" s="94"/>
      <c r="AH938" s="94"/>
      <c r="AI938" s="94"/>
      <c r="AJ938" s="94"/>
      <c r="AK938" s="94"/>
      <c r="AL938" s="94"/>
      <c r="AM938" s="94"/>
      <c r="AN938" s="94"/>
      <c r="AO938" s="94"/>
      <c r="AP938" s="94"/>
      <c r="AQ938" s="94"/>
    </row>
    <row r="939" spans="3:43" x14ac:dyDescent="0.45">
      <c r="C939" s="94"/>
      <c r="D939" s="94"/>
      <c r="E939" s="94"/>
      <c r="F939" s="94"/>
      <c r="G939" s="94"/>
      <c r="H939" s="94"/>
      <c r="I939" s="94"/>
      <c r="J939" s="94"/>
      <c r="K939" s="94"/>
      <c r="L939" s="94"/>
      <c r="M939" s="94"/>
      <c r="N939" s="94"/>
      <c r="O939" s="94"/>
      <c r="P939" s="94"/>
      <c r="Q939" s="94"/>
      <c r="R939" s="94"/>
      <c r="S939" s="94"/>
      <c r="T939" s="94"/>
      <c r="U939" s="94"/>
      <c r="V939" s="94"/>
      <c r="W939" s="94"/>
      <c r="X939" s="94"/>
      <c r="Y939" s="94"/>
      <c r="Z939" s="94"/>
      <c r="AA939" s="94"/>
      <c r="AB939" s="94"/>
      <c r="AC939" s="94"/>
      <c r="AD939" s="94"/>
      <c r="AE939" s="94"/>
      <c r="AF939" s="94"/>
      <c r="AG939" s="94"/>
      <c r="AH939" s="94"/>
      <c r="AI939" s="94"/>
      <c r="AJ939" s="94"/>
      <c r="AK939" s="94"/>
      <c r="AL939" s="94"/>
      <c r="AM939" s="94"/>
      <c r="AN939" s="94"/>
      <c r="AO939" s="94"/>
      <c r="AP939" s="94"/>
      <c r="AQ939" s="94"/>
    </row>
    <row r="940" spans="3:43" x14ac:dyDescent="0.45">
      <c r="C940" s="94"/>
      <c r="D940" s="94"/>
      <c r="E940" s="94"/>
      <c r="F940" s="94"/>
      <c r="G940" s="94"/>
      <c r="H940" s="94"/>
      <c r="I940" s="94"/>
      <c r="J940" s="94"/>
      <c r="K940" s="94"/>
      <c r="L940" s="94"/>
      <c r="M940" s="94"/>
      <c r="N940" s="94"/>
      <c r="O940" s="94"/>
      <c r="P940" s="94"/>
      <c r="Q940" s="94"/>
      <c r="R940" s="94"/>
      <c r="S940" s="94"/>
      <c r="T940" s="94"/>
      <c r="U940" s="94"/>
      <c r="V940" s="94"/>
      <c r="W940" s="94"/>
      <c r="X940" s="94"/>
      <c r="Y940" s="94"/>
      <c r="Z940" s="94"/>
      <c r="AA940" s="94"/>
      <c r="AB940" s="94"/>
      <c r="AC940" s="94"/>
      <c r="AD940" s="94"/>
      <c r="AE940" s="94"/>
      <c r="AF940" s="94"/>
      <c r="AG940" s="94"/>
      <c r="AH940" s="94"/>
      <c r="AI940" s="94"/>
      <c r="AJ940" s="94"/>
      <c r="AK940" s="94"/>
      <c r="AL940" s="94"/>
      <c r="AM940" s="94"/>
      <c r="AN940" s="94"/>
      <c r="AO940" s="94"/>
      <c r="AP940" s="94"/>
      <c r="AQ940" s="94"/>
    </row>
    <row r="941" spans="3:43" x14ac:dyDescent="0.45">
      <c r="C941" s="94"/>
      <c r="D941" s="94"/>
      <c r="E941" s="94"/>
      <c r="F941" s="94"/>
      <c r="G941" s="94"/>
      <c r="H941" s="94"/>
      <c r="I941" s="94"/>
      <c r="J941" s="94"/>
      <c r="K941" s="94"/>
      <c r="L941" s="94"/>
      <c r="M941" s="94"/>
      <c r="N941" s="94"/>
      <c r="O941" s="94"/>
      <c r="P941" s="94"/>
      <c r="Q941" s="94"/>
      <c r="R941" s="94"/>
      <c r="S941" s="94"/>
      <c r="T941" s="94"/>
      <c r="U941" s="94"/>
      <c r="V941" s="94"/>
      <c r="W941" s="94"/>
      <c r="X941" s="94"/>
      <c r="Y941" s="94"/>
      <c r="Z941" s="94"/>
      <c r="AA941" s="94"/>
      <c r="AB941" s="94"/>
      <c r="AC941" s="94"/>
      <c r="AD941" s="94"/>
      <c r="AE941" s="94"/>
      <c r="AF941" s="94"/>
      <c r="AG941" s="94"/>
      <c r="AH941" s="94"/>
      <c r="AI941" s="94"/>
      <c r="AJ941" s="94"/>
      <c r="AK941" s="94"/>
      <c r="AL941" s="94"/>
      <c r="AM941" s="94"/>
      <c r="AN941" s="94"/>
      <c r="AO941" s="94"/>
      <c r="AP941" s="94"/>
      <c r="AQ941" s="94"/>
    </row>
    <row r="942" spans="3:43" x14ac:dyDescent="0.45">
      <c r="C942" s="94"/>
      <c r="D942" s="94"/>
      <c r="E942" s="94"/>
      <c r="F942" s="94"/>
      <c r="G942" s="94"/>
      <c r="H942" s="94"/>
      <c r="I942" s="94"/>
      <c r="J942" s="94"/>
      <c r="K942" s="94"/>
      <c r="L942" s="94"/>
      <c r="M942" s="94"/>
      <c r="N942" s="94"/>
      <c r="O942" s="94"/>
      <c r="P942" s="94"/>
      <c r="Q942" s="94"/>
      <c r="R942" s="94"/>
      <c r="S942" s="94"/>
      <c r="T942" s="94"/>
      <c r="U942" s="94"/>
      <c r="V942" s="94"/>
      <c r="W942" s="94"/>
      <c r="X942" s="94"/>
      <c r="Y942" s="94"/>
      <c r="Z942" s="94"/>
      <c r="AA942" s="94"/>
      <c r="AB942" s="94"/>
      <c r="AC942" s="94"/>
      <c r="AD942" s="94"/>
      <c r="AE942" s="94"/>
      <c r="AF942" s="94"/>
      <c r="AG942" s="94"/>
      <c r="AH942" s="94"/>
      <c r="AI942" s="94"/>
      <c r="AJ942" s="94"/>
      <c r="AK942" s="94"/>
      <c r="AL942" s="94"/>
      <c r="AM942" s="94"/>
      <c r="AN942" s="94"/>
      <c r="AO942" s="94"/>
      <c r="AP942" s="94"/>
      <c r="AQ942" s="94"/>
    </row>
    <row r="943" spans="3:43" x14ac:dyDescent="0.45">
      <c r="C943" s="94"/>
      <c r="D943" s="94"/>
      <c r="E943" s="94"/>
      <c r="F943" s="94"/>
      <c r="G943" s="94"/>
      <c r="H943" s="94"/>
      <c r="I943" s="94"/>
      <c r="J943" s="94"/>
      <c r="K943" s="94"/>
      <c r="L943" s="94"/>
      <c r="M943" s="94"/>
      <c r="N943" s="94"/>
      <c r="O943" s="94"/>
      <c r="P943" s="94"/>
      <c r="Q943" s="94"/>
      <c r="R943" s="94"/>
      <c r="S943" s="94"/>
      <c r="T943" s="94"/>
      <c r="U943" s="94"/>
      <c r="V943" s="94"/>
      <c r="W943" s="94"/>
      <c r="X943" s="94"/>
      <c r="Y943" s="94"/>
      <c r="Z943" s="94"/>
      <c r="AA943" s="94"/>
      <c r="AB943" s="94"/>
      <c r="AC943" s="94"/>
      <c r="AD943" s="94"/>
      <c r="AE943" s="94"/>
      <c r="AF943" s="94"/>
      <c r="AG943" s="94"/>
      <c r="AH943" s="94"/>
      <c r="AI943" s="94"/>
      <c r="AJ943" s="94"/>
      <c r="AK943" s="94"/>
      <c r="AL943" s="94"/>
      <c r="AM943" s="94"/>
      <c r="AN943" s="94"/>
      <c r="AO943" s="94"/>
      <c r="AP943" s="94"/>
      <c r="AQ943" s="94"/>
    </row>
    <row r="944" spans="3:43" x14ac:dyDescent="0.45">
      <c r="C944" s="94"/>
      <c r="D944" s="94"/>
      <c r="E944" s="94"/>
      <c r="F944" s="94"/>
      <c r="G944" s="94"/>
      <c r="H944" s="94"/>
      <c r="I944" s="94"/>
      <c r="J944" s="94"/>
      <c r="K944" s="94"/>
      <c r="L944" s="94"/>
      <c r="M944" s="94"/>
      <c r="N944" s="94"/>
      <c r="O944" s="94"/>
      <c r="P944" s="94"/>
      <c r="Q944" s="94"/>
      <c r="R944" s="94"/>
      <c r="S944" s="94"/>
      <c r="T944" s="94"/>
      <c r="U944" s="94"/>
      <c r="V944" s="94"/>
      <c r="W944" s="94"/>
      <c r="X944" s="94"/>
      <c r="Y944" s="94"/>
      <c r="Z944" s="94"/>
      <c r="AA944" s="94"/>
      <c r="AB944" s="94"/>
      <c r="AC944" s="94"/>
      <c r="AD944" s="94"/>
      <c r="AE944" s="94"/>
      <c r="AF944" s="94"/>
      <c r="AG944" s="94"/>
      <c r="AH944" s="94"/>
      <c r="AI944" s="94"/>
      <c r="AJ944" s="94"/>
      <c r="AK944" s="94"/>
      <c r="AL944" s="94"/>
      <c r="AM944" s="94"/>
      <c r="AN944" s="94"/>
      <c r="AO944" s="94"/>
      <c r="AP944" s="94"/>
      <c r="AQ944" s="94"/>
    </row>
    <row r="945" spans="3:43" x14ac:dyDescent="0.45">
      <c r="C945" s="94"/>
      <c r="D945" s="94"/>
      <c r="E945" s="94"/>
      <c r="F945" s="94"/>
      <c r="G945" s="94"/>
      <c r="H945" s="94"/>
      <c r="I945" s="94"/>
      <c r="J945" s="94"/>
      <c r="K945" s="94"/>
      <c r="L945" s="94"/>
      <c r="M945" s="94"/>
      <c r="N945" s="94"/>
      <c r="O945" s="94"/>
      <c r="P945" s="94"/>
      <c r="Q945" s="94"/>
      <c r="R945" s="94"/>
      <c r="S945" s="94"/>
      <c r="T945" s="94"/>
      <c r="U945" s="94"/>
      <c r="V945" s="94"/>
      <c r="W945" s="94"/>
      <c r="X945" s="94"/>
      <c r="Y945" s="94"/>
      <c r="Z945" s="94"/>
      <c r="AA945" s="94"/>
      <c r="AB945" s="94"/>
      <c r="AC945" s="94"/>
      <c r="AD945" s="94"/>
      <c r="AE945" s="94"/>
      <c r="AF945" s="94"/>
      <c r="AG945" s="94"/>
      <c r="AH945" s="94"/>
      <c r="AI945" s="94"/>
      <c r="AJ945" s="94"/>
      <c r="AK945" s="94"/>
      <c r="AL945" s="94"/>
      <c r="AM945" s="94"/>
      <c r="AN945" s="94"/>
      <c r="AO945" s="94"/>
      <c r="AP945" s="94"/>
      <c r="AQ945" s="94"/>
    </row>
    <row r="946" spans="3:43" x14ac:dyDescent="0.45">
      <c r="C946" s="94"/>
      <c r="D946" s="94"/>
      <c r="E946" s="94"/>
      <c r="F946" s="94"/>
      <c r="G946" s="94"/>
      <c r="H946" s="94"/>
      <c r="I946" s="94"/>
      <c r="J946" s="94"/>
      <c r="K946" s="94"/>
      <c r="L946" s="94"/>
      <c r="M946" s="94"/>
      <c r="N946" s="94"/>
      <c r="O946" s="94"/>
      <c r="P946" s="94"/>
      <c r="Q946" s="94"/>
      <c r="R946" s="94"/>
      <c r="S946" s="94"/>
      <c r="T946" s="94"/>
      <c r="U946" s="94"/>
      <c r="V946" s="94"/>
      <c r="W946" s="94"/>
      <c r="X946" s="94"/>
      <c r="Y946" s="94"/>
      <c r="Z946" s="94"/>
      <c r="AA946" s="94"/>
      <c r="AB946" s="94"/>
      <c r="AC946" s="94"/>
      <c r="AD946" s="94"/>
      <c r="AE946" s="94"/>
      <c r="AF946" s="94"/>
      <c r="AG946" s="94"/>
      <c r="AH946" s="94"/>
      <c r="AI946" s="94"/>
      <c r="AJ946" s="94"/>
      <c r="AK946" s="94"/>
      <c r="AL946" s="94"/>
      <c r="AM946" s="94"/>
      <c r="AN946" s="94"/>
      <c r="AO946" s="94"/>
      <c r="AP946" s="94"/>
      <c r="AQ946" s="94"/>
    </row>
    <row r="947" spans="3:43" x14ac:dyDescent="0.45">
      <c r="C947" s="94"/>
      <c r="D947" s="94"/>
      <c r="E947" s="94"/>
      <c r="F947" s="94"/>
      <c r="G947" s="94"/>
      <c r="H947" s="94"/>
      <c r="I947" s="94"/>
      <c r="J947" s="94"/>
      <c r="K947" s="94"/>
      <c r="L947" s="94"/>
      <c r="M947" s="94"/>
      <c r="N947" s="94"/>
      <c r="O947" s="94"/>
      <c r="P947" s="94"/>
      <c r="Q947" s="94"/>
      <c r="R947" s="94"/>
      <c r="S947" s="94"/>
      <c r="T947" s="94"/>
      <c r="U947" s="94"/>
      <c r="V947" s="94"/>
      <c r="W947" s="94"/>
      <c r="X947" s="94"/>
      <c r="Y947" s="94"/>
      <c r="Z947" s="94"/>
      <c r="AA947" s="94"/>
      <c r="AB947" s="94"/>
      <c r="AC947" s="94"/>
      <c r="AD947" s="94"/>
      <c r="AE947" s="94"/>
      <c r="AF947" s="94"/>
      <c r="AG947" s="94"/>
      <c r="AH947" s="94"/>
      <c r="AI947" s="94"/>
      <c r="AJ947" s="94"/>
      <c r="AK947" s="94"/>
      <c r="AL947" s="94"/>
      <c r="AM947" s="94"/>
      <c r="AN947" s="94"/>
      <c r="AO947" s="94"/>
      <c r="AP947" s="94"/>
      <c r="AQ947" s="94"/>
    </row>
    <row r="948" spans="3:43" x14ac:dyDescent="0.45">
      <c r="C948" s="94"/>
      <c r="D948" s="94"/>
      <c r="E948" s="94"/>
      <c r="F948" s="94"/>
      <c r="G948" s="94"/>
      <c r="H948" s="94"/>
      <c r="I948" s="94"/>
      <c r="J948" s="94"/>
      <c r="K948" s="94"/>
      <c r="L948" s="94"/>
      <c r="M948" s="94"/>
      <c r="N948" s="94"/>
      <c r="O948" s="94"/>
      <c r="P948" s="94"/>
      <c r="Q948" s="94"/>
      <c r="R948" s="94"/>
      <c r="S948" s="94"/>
      <c r="T948" s="94"/>
      <c r="U948" s="94"/>
      <c r="V948" s="94"/>
      <c r="W948" s="94"/>
      <c r="X948" s="94"/>
      <c r="Y948" s="94"/>
      <c r="Z948" s="94"/>
      <c r="AA948" s="94"/>
      <c r="AB948" s="94"/>
      <c r="AC948" s="94"/>
      <c r="AD948" s="94"/>
      <c r="AE948" s="94"/>
      <c r="AF948" s="94"/>
      <c r="AG948" s="94"/>
      <c r="AH948" s="94"/>
      <c r="AI948" s="94"/>
      <c r="AJ948" s="94"/>
      <c r="AK948" s="94"/>
      <c r="AL948" s="94"/>
      <c r="AM948" s="94"/>
      <c r="AN948" s="94"/>
      <c r="AO948" s="94"/>
      <c r="AP948" s="94"/>
      <c r="AQ948" s="94"/>
    </row>
    <row r="949" spans="3:43" x14ac:dyDescent="0.45">
      <c r="C949" s="94"/>
      <c r="D949" s="94"/>
      <c r="E949" s="94"/>
      <c r="F949" s="94"/>
      <c r="G949" s="94"/>
      <c r="H949" s="94"/>
      <c r="I949" s="94"/>
      <c r="J949" s="94"/>
      <c r="K949" s="94"/>
      <c r="L949" s="94"/>
      <c r="M949" s="94"/>
      <c r="N949" s="94"/>
      <c r="O949" s="94"/>
      <c r="P949" s="94"/>
      <c r="Q949" s="94"/>
      <c r="R949" s="94"/>
      <c r="S949" s="94"/>
      <c r="T949" s="94"/>
      <c r="U949" s="94"/>
      <c r="V949" s="94"/>
      <c r="W949" s="94"/>
      <c r="X949" s="94"/>
      <c r="Y949" s="94"/>
      <c r="Z949" s="94"/>
      <c r="AA949" s="94"/>
      <c r="AB949" s="94"/>
      <c r="AC949" s="94"/>
      <c r="AD949" s="94"/>
      <c r="AE949" s="94"/>
      <c r="AF949" s="94"/>
      <c r="AG949" s="94"/>
      <c r="AH949" s="94"/>
      <c r="AI949" s="94"/>
      <c r="AJ949" s="94"/>
      <c r="AK949" s="94"/>
      <c r="AL949" s="94"/>
      <c r="AM949" s="94"/>
      <c r="AN949" s="94"/>
      <c r="AO949" s="94"/>
      <c r="AP949" s="94"/>
      <c r="AQ949" s="94"/>
    </row>
    <row r="950" spans="3:43" x14ac:dyDescent="0.45">
      <c r="C950" s="94"/>
      <c r="D950" s="94"/>
      <c r="E950" s="94"/>
      <c r="F950" s="94"/>
      <c r="G950" s="94"/>
      <c r="H950" s="94"/>
      <c r="I950" s="94"/>
      <c r="J950" s="94"/>
      <c r="K950" s="94"/>
      <c r="L950" s="94"/>
      <c r="M950" s="94"/>
      <c r="N950" s="94"/>
      <c r="O950" s="94"/>
      <c r="P950" s="94"/>
      <c r="Q950" s="94"/>
      <c r="R950" s="94"/>
      <c r="S950" s="94"/>
      <c r="T950" s="94"/>
      <c r="U950" s="94"/>
      <c r="V950" s="94"/>
      <c r="W950" s="94"/>
      <c r="X950" s="94"/>
      <c r="Y950" s="94"/>
      <c r="Z950" s="94"/>
      <c r="AA950" s="94"/>
      <c r="AB950" s="94"/>
      <c r="AC950" s="94"/>
      <c r="AD950" s="94"/>
      <c r="AE950" s="94"/>
      <c r="AF950" s="94"/>
      <c r="AG950" s="94"/>
      <c r="AH950" s="94"/>
      <c r="AI950" s="94"/>
      <c r="AJ950" s="94"/>
      <c r="AK950" s="94"/>
      <c r="AL950" s="94"/>
      <c r="AM950" s="94"/>
      <c r="AN950" s="94"/>
      <c r="AO950" s="94"/>
      <c r="AP950" s="94"/>
      <c r="AQ950" s="94"/>
    </row>
    <row r="951" spans="3:43" x14ac:dyDescent="0.45">
      <c r="C951" s="94"/>
      <c r="D951" s="94"/>
      <c r="E951" s="94"/>
      <c r="F951" s="94"/>
      <c r="G951" s="94"/>
      <c r="H951" s="94"/>
      <c r="I951" s="94"/>
      <c r="J951" s="94"/>
      <c r="K951" s="94"/>
      <c r="L951" s="94"/>
      <c r="M951" s="94"/>
      <c r="N951" s="94"/>
      <c r="O951" s="94"/>
      <c r="P951" s="94"/>
      <c r="Q951" s="94"/>
      <c r="R951" s="94"/>
      <c r="S951" s="94"/>
      <c r="T951" s="94"/>
      <c r="U951" s="94"/>
      <c r="V951" s="94"/>
      <c r="W951" s="94"/>
      <c r="X951" s="94"/>
      <c r="Y951" s="94"/>
      <c r="Z951" s="94"/>
      <c r="AA951" s="94"/>
      <c r="AB951" s="94"/>
      <c r="AC951" s="94"/>
      <c r="AD951" s="94"/>
      <c r="AE951" s="94"/>
      <c r="AF951" s="94"/>
      <c r="AG951" s="94"/>
      <c r="AH951" s="94"/>
      <c r="AI951" s="94"/>
      <c r="AJ951" s="94"/>
      <c r="AK951" s="94"/>
      <c r="AL951" s="94"/>
      <c r="AM951" s="94"/>
      <c r="AN951" s="94"/>
      <c r="AO951" s="94"/>
      <c r="AP951" s="94"/>
      <c r="AQ951" s="94"/>
    </row>
    <row r="952" spans="3:43" x14ac:dyDescent="0.45">
      <c r="C952" s="94"/>
      <c r="D952" s="94"/>
      <c r="E952" s="94"/>
      <c r="F952" s="94"/>
      <c r="G952" s="94"/>
      <c r="H952" s="94"/>
      <c r="I952" s="94"/>
      <c r="J952" s="94"/>
      <c r="K952" s="94"/>
      <c r="L952" s="94"/>
      <c r="M952" s="94"/>
      <c r="N952" s="94"/>
      <c r="O952" s="94"/>
      <c r="P952" s="94"/>
      <c r="Q952" s="94"/>
      <c r="R952" s="94"/>
      <c r="S952" s="94"/>
      <c r="T952" s="94"/>
      <c r="U952" s="94"/>
      <c r="V952" s="94"/>
      <c r="W952" s="94"/>
      <c r="X952" s="94"/>
      <c r="Y952" s="94"/>
      <c r="Z952" s="94"/>
      <c r="AA952" s="94"/>
      <c r="AB952" s="94"/>
      <c r="AC952" s="94"/>
      <c r="AD952" s="94"/>
      <c r="AE952" s="94"/>
      <c r="AF952" s="94"/>
      <c r="AG952" s="94"/>
      <c r="AH952" s="94"/>
      <c r="AI952" s="94"/>
      <c r="AJ952" s="94"/>
      <c r="AK952" s="94"/>
      <c r="AL952" s="94"/>
      <c r="AM952" s="94"/>
      <c r="AN952" s="94"/>
      <c r="AO952" s="94"/>
      <c r="AP952" s="94"/>
      <c r="AQ952" s="94"/>
    </row>
    <row r="953" spans="3:43" x14ac:dyDescent="0.45">
      <c r="C953" s="94"/>
      <c r="D953" s="94"/>
      <c r="E953" s="94"/>
      <c r="F953" s="94"/>
      <c r="G953" s="94"/>
      <c r="H953" s="94"/>
      <c r="I953" s="94"/>
      <c r="J953" s="94"/>
      <c r="K953" s="94"/>
      <c r="L953" s="94"/>
      <c r="M953" s="94"/>
      <c r="N953" s="94"/>
      <c r="O953" s="94"/>
      <c r="P953" s="94"/>
      <c r="Q953" s="94"/>
      <c r="R953" s="94"/>
      <c r="S953" s="94"/>
      <c r="T953" s="94"/>
      <c r="U953" s="94"/>
      <c r="V953" s="94"/>
      <c r="W953" s="94"/>
      <c r="X953" s="94"/>
      <c r="Y953" s="94"/>
      <c r="Z953" s="94"/>
      <c r="AA953" s="94"/>
      <c r="AB953" s="94"/>
      <c r="AC953" s="94"/>
      <c r="AD953" s="94"/>
      <c r="AE953" s="94"/>
      <c r="AF953" s="94"/>
      <c r="AG953" s="94"/>
      <c r="AH953" s="94"/>
      <c r="AI953" s="94"/>
      <c r="AJ953" s="94"/>
      <c r="AK953" s="94"/>
      <c r="AL953" s="94"/>
      <c r="AM953" s="94"/>
      <c r="AN953" s="94"/>
      <c r="AO953" s="94"/>
      <c r="AP953" s="94"/>
      <c r="AQ953" s="94"/>
    </row>
    <row r="954" spans="3:43" x14ac:dyDescent="0.45">
      <c r="C954" s="94"/>
      <c r="D954" s="94"/>
      <c r="E954" s="94"/>
      <c r="F954" s="94"/>
      <c r="G954" s="94"/>
      <c r="H954" s="94"/>
      <c r="I954" s="94"/>
      <c r="J954" s="94"/>
      <c r="K954" s="94"/>
      <c r="L954" s="94"/>
      <c r="M954" s="94"/>
      <c r="N954" s="94"/>
      <c r="O954" s="94"/>
      <c r="P954" s="94"/>
      <c r="Q954" s="94"/>
      <c r="R954" s="94"/>
      <c r="S954" s="94"/>
      <c r="T954" s="94"/>
      <c r="U954" s="94"/>
      <c r="V954" s="94"/>
      <c r="W954" s="94"/>
      <c r="X954" s="94"/>
      <c r="Y954" s="94"/>
      <c r="Z954" s="94"/>
      <c r="AA954" s="94"/>
      <c r="AB954" s="94"/>
      <c r="AC954" s="94"/>
      <c r="AD954" s="94"/>
      <c r="AE954" s="94"/>
      <c r="AF954" s="94"/>
      <c r="AG954" s="94"/>
      <c r="AH954" s="94"/>
      <c r="AI954" s="94"/>
      <c r="AJ954" s="94"/>
      <c r="AK954" s="94"/>
      <c r="AL954" s="94"/>
      <c r="AM954" s="94"/>
      <c r="AN954" s="94"/>
      <c r="AO954" s="94"/>
      <c r="AP954" s="94"/>
      <c r="AQ954" s="94"/>
    </row>
    <row r="955" spans="3:43" x14ac:dyDescent="0.45">
      <c r="C955" s="94"/>
      <c r="D955" s="94"/>
      <c r="E955" s="94"/>
      <c r="F955" s="94"/>
      <c r="G955" s="94"/>
      <c r="H955" s="94"/>
      <c r="I955" s="94"/>
      <c r="J955" s="94"/>
      <c r="K955" s="94"/>
      <c r="L955" s="94"/>
      <c r="M955" s="94"/>
      <c r="N955" s="94"/>
      <c r="O955" s="94"/>
      <c r="P955" s="94"/>
      <c r="Q955" s="94"/>
      <c r="R955" s="94"/>
      <c r="S955" s="94"/>
      <c r="T955" s="94"/>
      <c r="U955" s="94"/>
      <c r="V955" s="94"/>
      <c r="W955" s="94"/>
      <c r="X955" s="94"/>
      <c r="Y955" s="94"/>
      <c r="Z955" s="94"/>
      <c r="AA955" s="94"/>
      <c r="AB955" s="94"/>
      <c r="AC955" s="94"/>
      <c r="AD955" s="94"/>
      <c r="AE955" s="94"/>
      <c r="AF955" s="94"/>
      <c r="AG955" s="94"/>
      <c r="AH955" s="94"/>
      <c r="AI955" s="94"/>
      <c r="AJ955" s="94"/>
      <c r="AK955" s="94"/>
      <c r="AL955" s="94"/>
      <c r="AM955" s="94"/>
      <c r="AN955" s="94"/>
      <c r="AO955" s="94"/>
      <c r="AP955" s="94"/>
      <c r="AQ955" s="94"/>
    </row>
    <row r="956" spans="3:43" x14ac:dyDescent="0.45">
      <c r="C956" s="94"/>
      <c r="D956" s="94"/>
      <c r="E956" s="94"/>
      <c r="F956" s="94"/>
      <c r="G956" s="94"/>
      <c r="H956" s="94"/>
      <c r="I956" s="94"/>
      <c r="J956" s="94"/>
      <c r="K956" s="94"/>
      <c r="L956" s="94"/>
      <c r="M956" s="94"/>
      <c r="N956" s="94"/>
      <c r="O956" s="94"/>
      <c r="P956" s="94"/>
      <c r="Q956" s="94"/>
      <c r="R956" s="94"/>
      <c r="S956" s="94"/>
      <c r="T956" s="94"/>
      <c r="U956" s="94"/>
      <c r="V956" s="94"/>
      <c r="W956" s="94"/>
      <c r="X956" s="94"/>
      <c r="Y956" s="94"/>
      <c r="Z956" s="94"/>
      <c r="AA956" s="94"/>
      <c r="AB956" s="94"/>
      <c r="AC956" s="94"/>
      <c r="AD956" s="94"/>
      <c r="AE956" s="94"/>
      <c r="AF956" s="94"/>
      <c r="AG956" s="94"/>
      <c r="AH956" s="94"/>
      <c r="AI956" s="94"/>
      <c r="AJ956" s="94"/>
      <c r="AK956" s="94"/>
      <c r="AL956" s="94"/>
      <c r="AM956" s="94"/>
      <c r="AN956" s="94"/>
      <c r="AO956" s="94"/>
      <c r="AP956" s="94"/>
      <c r="AQ956" s="94"/>
    </row>
    <row r="957" spans="3:43" x14ac:dyDescent="0.45">
      <c r="C957" s="94"/>
      <c r="D957" s="94"/>
      <c r="E957" s="94"/>
      <c r="F957" s="94"/>
      <c r="G957" s="94"/>
      <c r="H957" s="94"/>
      <c r="I957" s="94"/>
      <c r="J957" s="94"/>
      <c r="K957" s="94"/>
      <c r="L957" s="94"/>
      <c r="M957" s="94"/>
      <c r="N957" s="94"/>
      <c r="O957" s="94"/>
      <c r="P957" s="94"/>
      <c r="Q957" s="94"/>
      <c r="R957" s="94"/>
      <c r="S957" s="94"/>
      <c r="T957" s="94"/>
      <c r="U957" s="94"/>
      <c r="V957" s="94"/>
      <c r="W957" s="94"/>
      <c r="X957" s="94"/>
      <c r="Y957" s="94"/>
      <c r="Z957" s="94"/>
      <c r="AA957" s="94"/>
      <c r="AB957" s="94"/>
      <c r="AC957" s="94"/>
      <c r="AD957" s="94"/>
      <c r="AE957" s="94"/>
      <c r="AF957" s="94"/>
      <c r="AG957" s="94"/>
      <c r="AH957" s="94"/>
      <c r="AI957" s="94"/>
      <c r="AJ957" s="94"/>
      <c r="AK957" s="94"/>
      <c r="AL957" s="94"/>
      <c r="AM957" s="94"/>
      <c r="AN957" s="94"/>
      <c r="AO957" s="94"/>
      <c r="AP957" s="94"/>
      <c r="AQ957" s="94"/>
    </row>
    <row r="958" spans="3:43" x14ac:dyDescent="0.45">
      <c r="C958" s="94"/>
      <c r="D958" s="94"/>
      <c r="E958" s="94"/>
      <c r="F958" s="94"/>
      <c r="G958" s="94"/>
      <c r="H958" s="94"/>
      <c r="I958" s="94"/>
      <c r="J958" s="94"/>
      <c r="K958" s="94"/>
      <c r="L958" s="94"/>
      <c r="M958" s="94"/>
      <c r="N958" s="94"/>
      <c r="O958" s="94"/>
      <c r="P958" s="94"/>
      <c r="Q958" s="94"/>
      <c r="R958" s="94"/>
      <c r="S958" s="94"/>
      <c r="T958" s="94"/>
      <c r="U958" s="94"/>
      <c r="V958" s="94"/>
      <c r="W958" s="94"/>
      <c r="X958" s="94"/>
      <c r="Y958" s="94"/>
      <c r="Z958" s="94"/>
      <c r="AA958" s="94"/>
      <c r="AB958" s="94"/>
      <c r="AC958" s="94"/>
      <c r="AD958" s="94"/>
      <c r="AE958" s="94"/>
      <c r="AF958" s="94"/>
      <c r="AG958" s="94"/>
      <c r="AH958" s="94"/>
      <c r="AI958" s="94"/>
      <c r="AJ958" s="94"/>
      <c r="AK958" s="94"/>
      <c r="AL958" s="94"/>
      <c r="AM958" s="94"/>
      <c r="AN958" s="94"/>
      <c r="AO958" s="94"/>
      <c r="AP958" s="94"/>
      <c r="AQ958" s="94"/>
    </row>
    <row r="959" spans="3:43" x14ac:dyDescent="0.45">
      <c r="C959" s="94"/>
      <c r="D959" s="94"/>
      <c r="E959" s="94"/>
      <c r="F959" s="94"/>
      <c r="G959" s="94"/>
      <c r="H959" s="94"/>
      <c r="I959" s="94"/>
      <c r="J959" s="94"/>
      <c r="K959" s="94"/>
      <c r="L959" s="94"/>
      <c r="M959" s="94"/>
      <c r="N959" s="94"/>
      <c r="O959" s="94"/>
      <c r="P959" s="94"/>
      <c r="Q959" s="94"/>
      <c r="R959" s="94"/>
      <c r="S959" s="94"/>
      <c r="T959" s="94"/>
      <c r="U959" s="94"/>
      <c r="V959" s="94"/>
      <c r="W959" s="94"/>
      <c r="X959" s="94"/>
      <c r="Y959" s="94"/>
      <c r="Z959" s="94"/>
      <c r="AA959" s="94"/>
      <c r="AB959" s="94"/>
      <c r="AC959" s="94"/>
      <c r="AD959" s="94"/>
      <c r="AE959" s="94"/>
      <c r="AF959" s="94"/>
      <c r="AG959" s="94"/>
      <c r="AH959" s="94"/>
      <c r="AI959" s="94"/>
      <c r="AJ959" s="94"/>
      <c r="AK959" s="94"/>
      <c r="AL959" s="94"/>
      <c r="AM959" s="94"/>
      <c r="AN959" s="94"/>
      <c r="AO959" s="94"/>
      <c r="AP959" s="94"/>
      <c r="AQ959" s="94"/>
    </row>
    <row r="960" spans="3:43" x14ac:dyDescent="0.45">
      <c r="C960" s="94"/>
      <c r="D960" s="94"/>
      <c r="E960" s="94"/>
      <c r="F960" s="94"/>
      <c r="G960" s="94"/>
      <c r="H960" s="94"/>
      <c r="I960" s="94"/>
      <c r="J960" s="94"/>
      <c r="K960" s="94"/>
      <c r="L960" s="94"/>
      <c r="M960" s="94"/>
      <c r="N960" s="94"/>
      <c r="O960" s="94"/>
      <c r="P960" s="94"/>
      <c r="Q960" s="94"/>
      <c r="R960" s="94"/>
      <c r="S960" s="94"/>
      <c r="T960" s="94"/>
      <c r="U960" s="94"/>
      <c r="V960" s="94"/>
      <c r="W960" s="94"/>
      <c r="X960" s="94"/>
      <c r="Y960" s="94"/>
      <c r="Z960" s="94"/>
      <c r="AA960" s="94"/>
      <c r="AB960" s="94"/>
      <c r="AC960" s="94"/>
      <c r="AD960" s="94"/>
      <c r="AE960" s="94"/>
      <c r="AF960" s="94"/>
      <c r="AG960" s="94"/>
      <c r="AH960" s="94"/>
      <c r="AI960" s="94"/>
      <c r="AJ960" s="94"/>
      <c r="AK960" s="94"/>
      <c r="AL960" s="94"/>
      <c r="AM960" s="94"/>
      <c r="AN960" s="94"/>
      <c r="AO960" s="94"/>
      <c r="AP960" s="94"/>
      <c r="AQ960" s="94"/>
    </row>
    <row r="961" spans="3:43" x14ac:dyDescent="0.45">
      <c r="C961" s="94"/>
      <c r="D961" s="94"/>
      <c r="E961" s="94"/>
      <c r="F961" s="94"/>
      <c r="G961" s="94"/>
      <c r="H961" s="94"/>
      <c r="I961" s="94"/>
      <c r="J961" s="94"/>
      <c r="K961" s="94"/>
      <c r="L961" s="94"/>
      <c r="M961" s="94"/>
      <c r="N961" s="94"/>
      <c r="O961" s="94"/>
      <c r="P961" s="94"/>
      <c r="Q961" s="94"/>
      <c r="R961" s="94"/>
      <c r="S961" s="94"/>
      <c r="T961" s="94"/>
      <c r="U961" s="94"/>
      <c r="V961" s="94"/>
      <c r="W961" s="94"/>
      <c r="X961" s="94"/>
      <c r="Y961" s="94"/>
      <c r="Z961" s="94"/>
      <c r="AA961" s="94"/>
      <c r="AB961" s="94"/>
      <c r="AC961" s="94"/>
      <c r="AD961" s="94"/>
      <c r="AE961" s="94"/>
      <c r="AF961" s="94"/>
      <c r="AG961" s="94"/>
      <c r="AH961" s="94"/>
      <c r="AI961" s="94"/>
      <c r="AJ961" s="94"/>
      <c r="AK961" s="94"/>
      <c r="AL961" s="94"/>
      <c r="AM961" s="94"/>
      <c r="AN961" s="94"/>
      <c r="AO961" s="94"/>
      <c r="AP961" s="94"/>
      <c r="AQ961" s="94"/>
    </row>
    <row r="962" spans="3:43" x14ac:dyDescent="0.45">
      <c r="C962" s="94"/>
      <c r="D962" s="94"/>
      <c r="E962" s="94"/>
      <c r="F962" s="94"/>
      <c r="G962" s="94"/>
      <c r="H962" s="94"/>
      <c r="I962" s="94"/>
      <c r="J962" s="94"/>
      <c r="K962" s="94"/>
      <c r="L962" s="94"/>
      <c r="M962" s="94"/>
      <c r="N962" s="94"/>
      <c r="O962" s="94"/>
      <c r="P962" s="94"/>
      <c r="Q962" s="94"/>
      <c r="R962" s="94"/>
      <c r="S962" s="94"/>
      <c r="T962" s="94"/>
      <c r="U962" s="94"/>
      <c r="V962" s="94"/>
      <c r="W962" s="94"/>
      <c r="X962" s="94"/>
      <c r="Y962" s="94"/>
      <c r="Z962" s="94"/>
      <c r="AA962" s="94"/>
      <c r="AB962" s="94"/>
      <c r="AC962" s="94"/>
      <c r="AD962" s="94"/>
      <c r="AE962" s="94"/>
      <c r="AF962" s="94"/>
      <c r="AG962" s="94"/>
      <c r="AH962" s="94"/>
      <c r="AI962" s="94"/>
      <c r="AJ962" s="94"/>
      <c r="AK962" s="94"/>
      <c r="AL962" s="94"/>
      <c r="AM962" s="94"/>
      <c r="AN962" s="94"/>
      <c r="AO962" s="94"/>
      <c r="AP962" s="94"/>
      <c r="AQ962" s="94"/>
    </row>
    <row r="963" spans="3:43" x14ac:dyDescent="0.45">
      <c r="C963" s="94"/>
      <c r="D963" s="94"/>
      <c r="E963" s="94"/>
      <c r="F963" s="94"/>
      <c r="G963" s="94"/>
      <c r="H963" s="94"/>
      <c r="I963" s="94"/>
      <c r="J963" s="94"/>
      <c r="K963" s="94"/>
      <c r="L963" s="94"/>
      <c r="M963" s="94"/>
      <c r="N963" s="94"/>
      <c r="O963" s="94"/>
      <c r="P963" s="94"/>
      <c r="Q963" s="94"/>
      <c r="R963" s="94"/>
      <c r="S963" s="94"/>
      <c r="T963" s="94"/>
      <c r="U963" s="94"/>
      <c r="V963" s="94"/>
      <c r="W963" s="94"/>
      <c r="X963" s="94"/>
      <c r="Y963" s="94"/>
      <c r="Z963" s="94"/>
      <c r="AA963" s="94"/>
      <c r="AB963" s="94"/>
      <c r="AC963" s="94"/>
      <c r="AD963" s="94"/>
      <c r="AE963" s="94"/>
      <c r="AF963" s="94"/>
      <c r="AG963" s="94"/>
      <c r="AH963" s="94"/>
      <c r="AI963" s="94"/>
      <c r="AJ963" s="94"/>
      <c r="AK963" s="94"/>
      <c r="AL963" s="94"/>
      <c r="AM963" s="94"/>
      <c r="AN963" s="94"/>
      <c r="AO963" s="94"/>
      <c r="AP963" s="94"/>
      <c r="AQ963" s="94"/>
    </row>
    <row r="964" spans="3:43" x14ac:dyDescent="0.45">
      <c r="C964" s="94"/>
      <c r="D964" s="94"/>
      <c r="E964" s="94"/>
      <c r="F964" s="94"/>
      <c r="G964" s="94"/>
      <c r="H964" s="94"/>
      <c r="I964" s="94"/>
      <c r="J964" s="94"/>
      <c r="K964" s="94"/>
      <c r="L964" s="94"/>
      <c r="M964" s="94"/>
      <c r="N964" s="94"/>
      <c r="O964" s="94"/>
      <c r="P964" s="94"/>
      <c r="Q964" s="94"/>
      <c r="R964" s="94"/>
      <c r="S964" s="94"/>
      <c r="T964" s="94"/>
      <c r="U964" s="94"/>
      <c r="V964" s="94"/>
      <c r="W964" s="94"/>
      <c r="X964" s="94"/>
      <c r="Y964" s="94"/>
      <c r="Z964" s="94"/>
      <c r="AA964" s="94"/>
      <c r="AB964" s="94"/>
      <c r="AC964" s="94"/>
      <c r="AD964" s="94"/>
      <c r="AE964" s="94"/>
      <c r="AF964" s="94"/>
      <c r="AG964" s="94"/>
      <c r="AH964" s="94"/>
      <c r="AI964" s="94"/>
      <c r="AJ964" s="94"/>
      <c r="AK964" s="94"/>
      <c r="AL964" s="94"/>
      <c r="AM964" s="94"/>
      <c r="AN964" s="94"/>
      <c r="AO964" s="94"/>
      <c r="AP964" s="94"/>
      <c r="AQ964" s="94"/>
    </row>
    <row r="965" spans="3:43" x14ac:dyDescent="0.45">
      <c r="C965" s="94"/>
      <c r="D965" s="94"/>
      <c r="E965" s="94"/>
      <c r="F965" s="94"/>
      <c r="G965" s="94"/>
      <c r="H965" s="94"/>
      <c r="I965" s="94"/>
      <c r="J965" s="94"/>
      <c r="K965" s="94"/>
      <c r="L965" s="94"/>
      <c r="M965" s="94"/>
      <c r="N965" s="94"/>
      <c r="O965" s="94"/>
      <c r="P965" s="94"/>
      <c r="Q965" s="94"/>
      <c r="R965" s="94"/>
      <c r="S965" s="94"/>
      <c r="T965" s="94"/>
      <c r="U965" s="94"/>
      <c r="V965" s="94"/>
      <c r="W965" s="94"/>
      <c r="X965" s="94"/>
      <c r="Y965" s="94"/>
      <c r="Z965" s="94"/>
      <c r="AA965" s="94"/>
      <c r="AB965" s="94"/>
      <c r="AC965" s="94"/>
      <c r="AD965" s="94"/>
      <c r="AE965" s="94"/>
      <c r="AF965" s="94"/>
      <c r="AG965" s="94"/>
      <c r="AH965" s="94"/>
      <c r="AI965" s="94"/>
      <c r="AJ965" s="94"/>
      <c r="AK965" s="94"/>
      <c r="AL965" s="94"/>
      <c r="AM965" s="94"/>
      <c r="AN965" s="94"/>
      <c r="AO965" s="94"/>
      <c r="AP965" s="94"/>
      <c r="AQ965" s="94"/>
    </row>
    <row r="966" spans="3:43" x14ac:dyDescent="0.45">
      <c r="C966" s="94"/>
      <c r="D966" s="94"/>
      <c r="E966" s="94"/>
      <c r="F966" s="94"/>
      <c r="G966" s="94"/>
      <c r="H966" s="94"/>
      <c r="I966" s="94"/>
      <c r="J966" s="94"/>
      <c r="K966" s="94"/>
      <c r="L966" s="94"/>
      <c r="M966" s="94"/>
      <c r="N966" s="94"/>
      <c r="O966" s="94"/>
      <c r="P966" s="94"/>
      <c r="Q966" s="94"/>
      <c r="R966" s="94"/>
      <c r="S966" s="94"/>
      <c r="T966" s="94"/>
      <c r="U966" s="94"/>
      <c r="V966" s="94"/>
      <c r="W966" s="94"/>
      <c r="X966" s="94"/>
      <c r="Y966" s="94"/>
      <c r="Z966" s="94"/>
      <c r="AA966" s="94"/>
      <c r="AB966" s="94"/>
      <c r="AC966" s="94"/>
      <c r="AD966" s="94"/>
      <c r="AE966" s="94"/>
      <c r="AF966" s="94"/>
      <c r="AG966" s="94"/>
      <c r="AH966" s="94"/>
      <c r="AI966" s="94"/>
      <c r="AJ966" s="94"/>
      <c r="AK966" s="94"/>
      <c r="AL966" s="94"/>
      <c r="AM966" s="94"/>
      <c r="AN966" s="94"/>
      <c r="AO966" s="94"/>
      <c r="AP966" s="94"/>
      <c r="AQ966" s="94"/>
    </row>
    <row r="967" spans="3:43" x14ac:dyDescent="0.45">
      <c r="C967" s="94"/>
      <c r="D967" s="94"/>
      <c r="E967" s="94"/>
      <c r="F967" s="94"/>
      <c r="G967" s="94"/>
      <c r="H967" s="94"/>
      <c r="I967" s="94"/>
      <c r="J967" s="94"/>
      <c r="K967" s="94"/>
      <c r="L967" s="94"/>
      <c r="M967" s="94"/>
      <c r="N967" s="94"/>
      <c r="O967" s="94"/>
      <c r="P967" s="94"/>
      <c r="Q967" s="94"/>
      <c r="R967" s="94"/>
      <c r="S967" s="94"/>
      <c r="T967" s="94"/>
      <c r="U967" s="94"/>
      <c r="V967" s="94"/>
      <c r="W967" s="94"/>
      <c r="X967" s="94"/>
      <c r="Y967" s="94"/>
      <c r="Z967" s="94"/>
      <c r="AA967" s="94"/>
      <c r="AB967" s="94"/>
      <c r="AC967" s="94"/>
      <c r="AD967" s="94"/>
      <c r="AE967" s="94"/>
      <c r="AF967" s="94"/>
      <c r="AG967" s="94"/>
      <c r="AH967" s="94"/>
      <c r="AI967" s="94"/>
      <c r="AJ967" s="94"/>
      <c r="AK967" s="94"/>
      <c r="AL967" s="94"/>
      <c r="AM967" s="94"/>
      <c r="AN967" s="94"/>
      <c r="AO967" s="94"/>
      <c r="AP967" s="94"/>
      <c r="AQ967" s="94"/>
    </row>
    <row r="968" spans="3:43" x14ac:dyDescent="0.45">
      <c r="C968" s="94"/>
      <c r="D968" s="94"/>
      <c r="E968" s="94"/>
      <c r="F968" s="94"/>
      <c r="G968" s="94"/>
      <c r="H968" s="94"/>
      <c r="I968" s="94"/>
      <c r="J968" s="94"/>
      <c r="K968" s="94"/>
      <c r="L968" s="94"/>
      <c r="M968" s="94"/>
      <c r="N968" s="94"/>
      <c r="O968" s="94"/>
      <c r="P968" s="94"/>
      <c r="Q968" s="94"/>
      <c r="R968" s="94"/>
      <c r="S968" s="94"/>
      <c r="T968" s="94"/>
      <c r="U968" s="94"/>
      <c r="V968" s="94"/>
      <c r="W968" s="94"/>
      <c r="X968" s="94"/>
      <c r="Y968" s="94"/>
      <c r="Z968" s="94"/>
      <c r="AA968" s="94"/>
      <c r="AB968" s="94"/>
      <c r="AC968" s="94"/>
      <c r="AD968" s="94"/>
      <c r="AE968" s="94"/>
      <c r="AF968" s="94"/>
      <c r="AG968" s="94"/>
      <c r="AH968" s="94"/>
      <c r="AI968" s="94"/>
      <c r="AJ968" s="94"/>
      <c r="AK968" s="94"/>
      <c r="AL968" s="94"/>
      <c r="AM968" s="94"/>
      <c r="AN968" s="94"/>
      <c r="AO968" s="94"/>
      <c r="AP968" s="94"/>
      <c r="AQ968" s="94"/>
    </row>
    <row r="969" spans="3:43" x14ac:dyDescent="0.45">
      <c r="C969" s="94"/>
      <c r="D969" s="94"/>
      <c r="E969" s="94"/>
      <c r="F969" s="94"/>
      <c r="G969" s="94"/>
      <c r="H969" s="94"/>
      <c r="I969" s="94"/>
      <c r="J969" s="94"/>
      <c r="K969" s="94"/>
      <c r="L969" s="94"/>
      <c r="M969" s="94"/>
      <c r="N969" s="94"/>
      <c r="O969" s="94"/>
      <c r="P969" s="94"/>
      <c r="Q969" s="94"/>
      <c r="R969" s="94"/>
      <c r="S969" s="94"/>
      <c r="T969" s="94"/>
      <c r="U969" s="94"/>
      <c r="V969" s="94"/>
      <c r="W969" s="94"/>
      <c r="X969" s="94"/>
      <c r="Y969" s="94"/>
      <c r="Z969" s="94"/>
      <c r="AA969" s="94"/>
      <c r="AB969" s="94"/>
      <c r="AC969" s="94"/>
      <c r="AD969" s="94"/>
      <c r="AE969" s="94"/>
      <c r="AF969" s="94"/>
      <c r="AG969" s="94"/>
      <c r="AH969" s="94"/>
      <c r="AI969" s="94"/>
      <c r="AJ969" s="94"/>
      <c r="AK969" s="94"/>
      <c r="AL969" s="94"/>
      <c r="AM969" s="94"/>
      <c r="AN969" s="94"/>
      <c r="AO969" s="94"/>
      <c r="AP969" s="94"/>
      <c r="AQ969" s="94"/>
    </row>
    <row r="970" spans="3:43" x14ac:dyDescent="0.45">
      <c r="C970" s="94"/>
      <c r="D970" s="94"/>
      <c r="E970" s="94"/>
      <c r="F970" s="94"/>
      <c r="G970" s="94"/>
      <c r="H970" s="94"/>
      <c r="I970" s="94"/>
      <c r="J970" s="94"/>
      <c r="K970" s="94"/>
      <c r="L970" s="94"/>
      <c r="M970" s="94"/>
      <c r="N970" s="94"/>
      <c r="O970" s="94"/>
      <c r="P970" s="94"/>
      <c r="Q970" s="94"/>
      <c r="R970" s="94"/>
      <c r="S970" s="94"/>
      <c r="T970" s="94"/>
      <c r="U970" s="94"/>
      <c r="V970" s="94"/>
      <c r="W970" s="94"/>
      <c r="X970" s="94"/>
      <c r="Y970" s="94"/>
      <c r="Z970" s="94"/>
      <c r="AA970" s="94"/>
      <c r="AB970" s="94"/>
      <c r="AC970" s="94"/>
      <c r="AD970" s="94"/>
      <c r="AE970" s="94"/>
      <c r="AF970" s="94"/>
      <c r="AG970" s="94"/>
      <c r="AH970" s="94"/>
      <c r="AI970" s="94"/>
      <c r="AJ970" s="94"/>
      <c r="AK970" s="94"/>
      <c r="AL970" s="94"/>
      <c r="AM970" s="94"/>
      <c r="AN970" s="94"/>
      <c r="AO970" s="94"/>
      <c r="AP970" s="94"/>
      <c r="AQ970" s="94"/>
    </row>
    <row r="971" spans="3:43" x14ac:dyDescent="0.45">
      <c r="C971" s="94"/>
      <c r="D971" s="94"/>
      <c r="E971" s="94"/>
      <c r="F971" s="94"/>
      <c r="G971" s="94"/>
      <c r="H971" s="94"/>
      <c r="I971" s="94"/>
      <c r="J971" s="94"/>
      <c r="K971" s="94"/>
      <c r="L971" s="94"/>
      <c r="M971" s="94"/>
      <c r="N971" s="94"/>
      <c r="O971" s="94"/>
      <c r="P971" s="94"/>
      <c r="Q971" s="94"/>
      <c r="R971" s="94"/>
      <c r="S971" s="94"/>
      <c r="T971" s="94"/>
      <c r="U971" s="94"/>
      <c r="V971" s="94"/>
      <c r="W971" s="94"/>
      <c r="X971" s="94"/>
      <c r="Y971" s="94"/>
      <c r="Z971" s="94"/>
      <c r="AA971" s="94"/>
      <c r="AB971" s="94"/>
      <c r="AC971" s="94"/>
      <c r="AD971" s="94"/>
      <c r="AE971" s="94"/>
      <c r="AF971" s="94"/>
      <c r="AG971" s="94"/>
      <c r="AH971" s="94"/>
      <c r="AI971" s="94"/>
      <c r="AJ971" s="94"/>
      <c r="AK971" s="94"/>
      <c r="AL971" s="94"/>
      <c r="AM971" s="94"/>
      <c r="AN971" s="94"/>
      <c r="AO971" s="94"/>
      <c r="AP971" s="94"/>
      <c r="AQ971" s="94"/>
    </row>
    <row r="972" spans="3:43" x14ac:dyDescent="0.45">
      <c r="C972" s="94"/>
      <c r="D972" s="94"/>
      <c r="E972" s="94"/>
      <c r="F972" s="94"/>
      <c r="G972" s="94"/>
      <c r="H972" s="94"/>
      <c r="I972" s="94"/>
      <c r="J972" s="94"/>
      <c r="K972" s="94"/>
      <c r="L972" s="94"/>
      <c r="M972" s="94"/>
      <c r="N972" s="94"/>
      <c r="O972" s="94"/>
      <c r="P972" s="94"/>
      <c r="Q972" s="94"/>
      <c r="R972" s="94"/>
      <c r="S972" s="94"/>
      <c r="T972" s="94"/>
      <c r="U972" s="94"/>
      <c r="V972" s="94"/>
      <c r="W972" s="94"/>
      <c r="X972" s="94"/>
      <c r="Y972" s="94"/>
      <c r="Z972" s="94"/>
      <c r="AA972" s="94"/>
      <c r="AB972" s="94"/>
      <c r="AC972" s="94"/>
      <c r="AD972" s="94"/>
      <c r="AE972" s="94"/>
      <c r="AF972" s="94"/>
      <c r="AG972" s="94"/>
      <c r="AH972" s="94"/>
      <c r="AI972" s="94"/>
      <c r="AJ972" s="94"/>
      <c r="AK972" s="94"/>
      <c r="AL972" s="94"/>
      <c r="AM972" s="94"/>
      <c r="AN972" s="94"/>
      <c r="AO972" s="94"/>
      <c r="AP972" s="94"/>
      <c r="AQ972" s="94"/>
    </row>
    <row r="973" spans="3:43" x14ac:dyDescent="0.45">
      <c r="C973" s="94"/>
      <c r="D973" s="94"/>
      <c r="E973" s="94"/>
      <c r="F973" s="94"/>
      <c r="G973" s="94"/>
      <c r="H973" s="94"/>
      <c r="I973" s="94"/>
      <c r="J973" s="94"/>
      <c r="K973" s="94"/>
      <c r="L973" s="94"/>
      <c r="M973" s="94"/>
      <c r="N973" s="94"/>
      <c r="O973" s="94"/>
      <c r="P973" s="94"/>
      <c r="Q973" s="94"/>
      <c r="R973" s="94"/>
      <c r="S973" s="94"/>
      <c r="T973" s="94"/>
      <c r="U973" s="94"/>
      <c r="V973" s="94"/>
      <c r="W973" s="94"/>
      <c r="X973" s="94"/>
      <c r="Y973" s="94"/>
      <c r="Z973" s="94"/>
      <c r="AA973" s="94"/>
      <c r="AB973" s="94"/>
      <c r="AC973" s="94"/>
      <c r="AD973" s="94"/>
      <c r="AE973" s="94"/>
      <c r="AF973" s="94"/>
      <c r="AG973" s="94"/>
      <c r="AH973" s="94"/>
      <c r="AI973" s="94"/>
      <c r="AJ973" s="94"/>
      <c r="AK973" s="94"/>
      <c r="AL973" s="94"/>
      <c r="AM973" s="94"/>
      <c r="AN973" s="94"/>
      <c r="AO973" s="94"/>
      <c r="AP973" s="94"/>
      <c r="AQ973" s="94"/>
    </row>
    <row r="974" spans="3:43" x14ac:dyDescent="0.45">
      <c r="C974" s="94"/>
      <c r="D974" s="94"/>
      <c r="E974" s="94"/>
      <c r="F974" s="94"/>
      <c r="G974" s="94"/>
      <c r="H974" s="94"/>
      <c r="I974" s="94"/>
      <c r="J974" s="94"/>
      <c r="K974" s="94"/>
      <c r="L974" s="94"/>
      <c r="M974" s="94"/>
      <c r="N974" s="94"/>
      <c r="O974" s="94"/>
      <c r="P974" s="94"/>
      <c r="Q974" s="94"/>
      <c r="R974" s="94"/>
      <c r="S974" s="94"/>
      <c r="T974" s="94"/>
      <c r="U974" s="94"/>
      <c r="V974" s="94"/>
      <c r="W974" s="94"/>
      <c r="X974" s="94"/>
      <c r="Y974" s="94"/>
      <c r="Z974" s="94"/>
      <c r="AA974" s="94"/>
      <c r="AB974" s="94"/>
      <c r="AC974" s="94"/>
      <c r="AD974" s="94"/>
      <c r="AE974" s="94"/>
      <c r="AF974" s="94"/>
      <c r="AG974" s="94"/>
      <c r="AH974" s="94"/>
      <c r="AI974" s="94"/>
      <c r="AJ974" s="94"/>
      <c r="AK974" s="94"/>
      <c r="AL974" s="94"/>
      <c r="AM974" s="94"/>
      <c r="AN974" s="94"/>
      <c r="AO974" s="94"/>
      <c r="AP974" s="94"/>
      <c r="AQ974" s="94"/>
    </row>
    <row r="975" spans="3:43" x14ac:dyDescent="0.45">
      <c r="C975" s="94"/>
      <c r="D975" s="94"/>
      <c r="E975" s="94"/>
      <c r="F975" s="94"/>
      <c r="G975" s="94"/>
      <c r="H975" s="94"/>
      <c r="I975" s="94"/>
      <c r="J975" s="94"/>
      <c r="K975" s="94"/>
      <c r="L975" s="94"/>
      <c r="M975" s="94"/>
      <c r="N975" s="94"/>
      <c r="O975" s="94"/>
      <c r="P975" s="94"/>
      <c r="Q975" s="94"/>
      <c r="R975" s="94"/>
      <c r="S975" s="94"/>
      <c r="T975" s="94"/>
      <c r="U975" s="94"/>
      <c r="V975" s="94"/>
      <c r="W975" s="94"/>
      <c r="X975" s="94"/>
      <c r="Y975" s="94"/>
      <c r="Z975" s="94"/>
      <c r="AA975" s="94"/>
      <c r="AB975" s="94"/>
      <c r="AC975" s="94"/>
      <c r="AD975" s="94"/>
      <c r="AE975" s="94"/>
      <c r="AF975" s="94"/>
      <c r="AG975" s="94"/>
      <c r="AH975" s="94"/>
      <c r="AI975" s="94"/>
      <c r="AJ975" s="94"/>
      <c r="AK975" s="94"/>
      <c r="AL975" s="94"/>
      <c r="AM975" s="94"/>
      <c r="AN975" s="94"/>
      <c r="AO975" s="94"/>
      <c r="AP975" s="94"/>
      <c r="AQ975" s="94"/>
    </row>
    <row r="976" spans="3:43" x14ac:dyDescent="0.45">
      <c r="C976" s="94"/>
      <c r="D976" s="94"/>
      <c r="E976" s="94"/>
      <c r="F976" s="94"/>
      <c r="G976" s="94"/>
      <c r="H976" s="94"/>
      <c r="I976" s="94"/>
      <c r="J976" s="94"/>
      <c r="K976" s="94"/>
      <c r="L976" s="94"/>
      <c r="M976" s="94"/>
      <c r="N976" s="94"/>
      <c r="O976" s="94"/>
      <c r="P976" s="94"/>
      <c r="Q976" s="94"/>
      <c r="R976" s="94"/>
      <c r="S976" s="94"/>
      <c r="T976" s="94"/>
      <c r="U976" s="94"/>
      <c r="V976" s="94"/>
      <c r="W976" s="94"/>
      <c r="X976" s="94"/>
      <c r="Y976" s="94"/>
      <c r="Z976" s="94"/>
      <c r="AA976" s="94"/>
      <c r="AB976" s="94"/>
      <c r="AC976" s="94"/>
      <c r="AD976" s="94"/>
      <c r="AE976" s="94"/>
      <c r="AF976" s="94"/>
      <c r="AG976" s="94"/>
      <c r="AH976" s="94"/>
      <c r="AI976" s="94"/>
      <c r="AJ976" s="94"/>
      <c r="AK976" s="94"/>
      <c r="AL976" s="94"/>
      <c r="AM976" s="94"/>
      <c r="AN976" s="94"/>
      <c r="AO976" s="94"/>
      <c r="AP976" s="94"/>
      <c r="AQ976" s="94"/>
    </row>
    <row r="977" spans="3:43" x14ac:dyDescent="0.45">
      <c r="C977" s="94"/>
      <c r="D977" s="94"/>
      <c r="E977" s="94"/>
      <c r="F977" s="94"/>
      <c r="G977" s="94"/>
      <c r="H977" s="94"/>
      <c r="I977" s="94"/>
      <c r="J977" s="94"/>
      <c r="K977" s="94"/>
      <c r="L977" s="94"/>
      <c r="M977" s="94"/>
      <c r="N977" s="94"/>
      <c r="O977" s="94"/>
      <c r="P977" s="94"/>
      <c r="Q977" s="94"/>
      <c r="R977" s="94"/>
      <c r="S977" s="94"/>
      <c r="T977" s="94"/>
      <c r="U977" s="94"/>
      <c r="V977" s="94"/>
      <c r="W977" s="94"/>
      <c r="X977" s="94"/>
      <c r="Y977" s="94"/>
      <c r="Z977" s="94"/>
      <c r="AA977" s="94"/>
      <c r="AB977" s="94"/>
      <c r="AC977" s="94"/>
      <c r="AD977" s="94"/>
      <c r="AE977" s="94"/>
      <c r="AF977" s="94"/>
      <c r="AG977" s="94"/>
      <c r="AH977" s="94"/>
      <c r="AI977" s="94"/>
      <c r="AJ977" s="94"/>
      <c r="AK977" s="94"/>
      <c r="AL977" s="94"/>
      <c r="AM977" s="94"/>
      <c r="AN977" s="94"/>
      <c r="AO977" s="94"/>
      <c r="AP977" s="94"/>
      <c r="AQ977" s="94"/>
    </row>
    <row r="978" spans="3:43" x14ac:dyDescent="0.45">
      <c r="C978" s="94"/>
      <c r="D978" s="94"/>
      <c r="E978" s="94"/>
      <c r="F978" s="94"/>
      <c r="G978" s="94"/>
      <c r="H978" s="94"/>
      <c r="I978" s="94"/>
      <c r="J978" s="94"/>
      <c r="K978" s="94"/>
      <c r="L978" s="94"/>
      <c r="M978" s="94"/>
      <c r="N978" s="94"/>
      <c r="O978" s="94"/>
      <c r="P978" s="94"/>
      <c r="Q978" s="94"/>
      <c r="R978" s="94"/>
      <c r="S978" s="94"/>
      <c r="T978" s="94"/>
      <c r="U978" s="94"/>
      <c r="V978" s="94"/>
      <c r="W978" s="94"/>
      <c r="X978" s="94"/>
      <c r="Y978" s="94"/>
      <c r="Z978" s="94"/>
      <c r="AA978" s="94"/>
      <c r="AB978" s="94"/>
      <c r="AC978" s="94"/>
      <c r="AD978" s="94"/>
      <c r="AE978" s="94"/>
      <c r="AF978" s="94"/>
      <c r="AG978" s="94"/>
      <c r="AH978" s="94"/>
      <c r="AI978" s="94"/>
      <c r="AJ978" s="94"/>
      <c r="AK978" s="94"/>
      <c r="AL978" s="94"/>
      <c r="AM978" s="94"/>
      <c r="AN978" s="94"/>
      <c r="AO978" s="94"/>
      <c r="AP978" s="94"/>
      <c r="AQ978" s="94"/>
    </row>
    <row r="979" spans="3:43" x14ac:dyDescent="0.45">
      <c r="C979" s="94"/>
      <c r="D979" s="94"/>
      <c r="E979" s="94"/>
      <c r="F979" s="94"/>
      <c r="G979" s="94"/>
      <c r="H979" s="94"/>
      <c r="I979" s="94"/>
      <c r="J979" s="94"/>
      <c r="K979" s="94"/>
      <c r="L979" s="94"/>
      <c r="M979" s="94"/>
      <c r="N979" s="94"/>
      <c r="O979" s="94"/>
      <c r="P979" s="94"/>
      <c r="Q979" s="94"/>
      <c r="R979" s="94"/>
      <c r="S979" s="94"/>
      <c r="T979" s="94"/>
      <c r="U979" s="94"/>
      <c r="V979" s="94"/>
      <c r="W979" s="94"/>
      <c r="X979" s="94"/>
      <c r="Y979" s="94"/>
      <c r="Z979" s="94"/>
      <c r="AA979" s="94"/>
      <c r="AB979" s="94"/>
      <c r="AC979" s="94"/>
      <c r="AD979" s="94"/>
      <c r="AE979" s="94"/>
      <c r="AF979" s="94"/>
      <c r="AG979" s="94"/>
      <c r="AH979" s="94"/>
      <c r="AI979" s="94"/>
      <c r="AJ979" s="94"/>
      <c r="AK979" s="94"/>
      <c r="AL979" s="94"/>
      <c r="AM979" s="94"/>
      <c r="AN979" s="94"/>
      <c r="AO979" s="94"/>
      <c r="AP979" s="94"/>
      <c r="AQ979" s="94"/>
    </row>
    <row r="980" spans="3:43" x14ac:dyDescent="0.45">
      <c r="C980" s="94"/>
      <c r="D980" s="94"/>
      <c r="E980" s="94"/>
      <c r="F980" s="94"/>
      <c r="G980" s="94"/>
      <c r="H980" s="94"/>
      <c r="I980" s="94"/>
      <c r="J980" s="94"/>
      <c r="K980" s="94"/>
      <c r="L980" s="94"/>
      <c r="M980" s="94"/>
      <c r="N980" s="94"/>
      <c r="O980" s="94"/>
      <c r="P980" s="94"/>
      <c r="Q980" s="94"/>
      <c r="R980" s="94"/>
      <c r="S980" s="94"/>
      <c r="T980" s="94"/>
      <c r="U980" s="94"/>
      <c r="V980" s="94"/>
      <c r="W980" s="94"/>
      <c r="X980" s="94"/>
      <c r="Y980" s="94"/>
      <c r="Z980" s="94"/>
      <c r="AA980" s="94"/>
      <c r="AB980" s="94"/>
      <c r="AC980" s="94"/>
      <c r="AD980" s="94"/>
      <c r="AE980" s="94"/>
      <c r="AF980" s="94"/>
      <c r="AG980" s="94"/>
      <c r="AH980" s="94"/>
      <c r="AI980" s="94"/>
      <c r="AJ980" s="94"/>
      <c r="AK980" s="94"/>
      <c r="AL980" s="94"/>
      <c r="AM980" s="94"/>
      <c r="AN980" s="94"/>
      <c r="AO980" s="94"/>
      <c r="AP980" s="94"/>
      <c r="AQ980" s="94"/>
    </row>
    <row r="981" spans="3:43" x14ac:dyDescent="0.45">
      <c r="C981" s="94"/>
      <c r="D981" s="94"/>
      <c r="E981" s="94"/>
      <c r="F981" s="94"/>
      <c r="G981" s="94"/>
      <c r="H981" s="94"/>
      <c r="I981" s="94"/>
      <c r="J981" s="94"/>
      <c r="K981" s="94"/>
      <c r="L981" s="94"/>
      <c r="M981" s="94"/>
      <c r="N981" s="94"/>
      <c r="O981" s="94"/>
      <c r="P981" s="94"/>
      <c r="Q981" s="94"/>
      <c r="R981" s="94"/>
      <c r="S981" s="94"/>
      <c r="T981" s="94"/>
      <c r="U981" s="94"/>
      <c r="V981" s="94"/>
      <c r="W981" s="94"/>
      <c r="X981" s="94"/>
      <c r="Y981" s="94"/>
      <c r="Z981" s="94"/>
      <c r="AA981" s="94"/>
      <c r="AB981" s="94"/>
      <c r="AC981" s="94"/>
      <c r="AD981" s="94"/>
      <c r="AE981" s="94"/>
      <c r="AF981" s="94"/>
      <c r="AG981" s="94"/>
      <c r="AH981" s="94"/>
      <c r="AI981" s="94"/>
      <c r="AJ981" s="94"/>
      <c r="AK981" s="94"/>
      <c r="AL981" s="94"/>
      <c r="AM981" s="94"/>
      <c r="AN981" s="94"/>
      <c r="AO981" s="94"/>
      <c r="AP981" s="94"/>
      <c r="AQ981" s="94"/>
    </row>
    <row r="982" spans="3:43" x14ac:dyDescent="0.45">
      <c r="C982" s="94"/>
      <c r="D982" s="94"/>
      <c r="E982" s="94"/>
      <c r="F982" s="94"/>
      <c r="G982" s="94"/>
      <c r="H982" s="94"/>
      <c r="I982" s="94"/>
      <c r="J982" s="94"/>
      <c r="K982" s="94"/>
      <c r="L982" s="94"/>
      <c r="M982" s="94"/>
      <c r="N982" s="94"/>
      <c r="O982" s="94"/>
      <c r="P982" s="94"/>
      <c r="Q982" s="94"/>
      <c r="R982" s="94"/>
      <c r="S982" s="94"/>
      <c r="T982" s="94"/>
      <c r="U982" s="94"/>
      <c r="V982" s="94"/>
      <c r="W982" s="94"/>
      <c r="X982" s="94"/>
      <c r="Y982" s="94"/>
      <c r="Z982" s="94"/>
      <c r="AA982" s="94"/>
      <c r="AB982" s="94"/>
      <c r="AC982" s="94"/>
      <c r="AD982" s="94"/>
      <c r="AE982" s="94"/>
      <c r="AF982" s="94"/>
      <c r="AG982" s="94"/>
      <c r="AH982" s="94"/>
      <c r="AI982" s="94"/>
      <c r="AJ982" s="94"/>
      <c r="AK982" s="94"/>
      <c r="AL982" s="94"/>
      <c r="AM982" s="94"/>
      <c r="AN982" s="94"/>
      <c r="AO982" s="94"/>
      <c r="AP982" s="94"/>
      <c r="AQ982" s="94"/>
    </row>
    <row r="983" spans="3:43" x14ac:dyDescent="0.45">
      <c r="C983" s="94"/>
      <c r="D983" s="94"/>
      <c r="E983" s="94"/>
      <c r="F983" s="94"/>
      <c r="G983" s="94"/>
      <c r="H983" s="94"/>
      <c r="I983" s="94"/>
      <c r="J983" s="94"/>
      <c r="K983" s="94"/>
      <c r="L983" s="94"/>
      <c r="M983" s="94"/>
      <c r="N983" s="94"/>
      <c r="O983" s="94"/>
      <c r="P983" s="94"/>
      <c r="Q983" s="94"/>
      <c r="R983" s="94"/>
      <c r="S983" s="94"/>
      <c r="T983" s="94"/>
      <c r="U983" s="94"/>
      <c r="V983" s="94"/>
      <c r="W983" s="94"/>
      <c r="X983" s="94"/>
      <c r="Y983" s="94"/>
      <c r="Z983" s="94"/>
      <c r="AA983" s="94"/>
      <c r="AB983" s="94"/>
      <c r="AC983" s="94"/>
      <c r="AD983" s="94"/>
      <c r="AE983" s="94"/>
      <c r="AF983" s="94"/>
      <c r="AG983" s="94"/>
      <c r="AH983" s="94"/>
      <c r="AI983" s="94"/>
      <c r="AJ983" s="94"/>
      <c r="AK983" s="94"/>
      <c r="AL983" s="94"/>
      <c r="AM983" s="94"/>
      <c r="AN983" s="94"/>
      <c r="AO983" s="94"/>
      <c r="AP983" s="94"/>
      <c r="AQ983" s="94"/>
    </row>
    <row r="984" spans="3:43" x14ac:dyDescent="0.45">
      <c r="C984" s="94"/>
      <c r="D984" s="94"/>
      <c r="E984" s="94"/>
      <c r="F984" s="94"/>
      <c r="G984" s="94"/>
      <c r="H984" s="94"/>
      <c r="I984" s="94"/>
      <c r="J984" s="94"/>
      <c r="K984" s="94"/>
      <c r="L984" s="94"/>
      <c r="M984" s="94"/>
      <c r="N984" s="94"/>
      <c r="O984" s="94"/>
      <c r="P984" s="94"/>
      <c r="Q984" s="94"/>
      <c r="R984" s="94"/>
      <c r="S984" s="94"/>
      <c r="T984" s="94"/>
      <c r="U984" s="94"/>
      <c r="V984" s="94"/>
      <c r="W984" s="94"/>
      <c r="X984" s="94"/>
      <c r="Y984" s="94"/>
      <c r="Z984" s="94"/>
      <c r="AA984" s="94"/>
      <c r="AB984" s="94"/>
      <c r="AC984" s="94"/>
      <c r="AD984" s="94"/>
      <c r="AE984" s="94"/>
      <c r="AF984" s="94"/>
      <c r="AG984" s="94"/>
      <c r="AH984" s="94"/>
      <c r="AI984" s="94"/>
      <c r="AJ984" s="94"/>
      <c r="AK984" s="94"/>
      <c r="AL984" s="94"/>
      <c r="AM984" s="94"/>
      <c r="AN984" s="94"/>
      <c r="AO984" s="94"/>
      <c r="AP984" s="94"/>
      <c r="AQ984" s="94"/>
    </row>
    <row r="985" spans="3:43" x14ac:dyDescent="0.45">
      <c r="C985" s="94"/>
      <c r="D985" s="94"/>
      <c r="E985" s="94"/>
      <c r="F985" s="94"/>
      <c r="G985" s="94"/>
      <c r="H985" s="94"/>
      <c r="I985" s="94"/>
      <c r="J985" s="94"/>
      <c r="K985" s="94"/>
      <c r="L985" s="94"/>
      <c r="M985" s="94"/>
      <c r="N985" s="94"/>
      <c r="O985" s="94"/>
      <c r="P985" s="94"/>
      <c r="Q985" s="94"/>
      <c r="R985" s="94"/>
      <c r="S985" s="94"/>
      <c r="T985" s="94"/>
      <c r="U985" s="94"/>
      <c r="V985" s="94"/>
      <c r="W985" s="94"/>
      <c r="X985" s="94"/>
      <c r="Y985" s="94"/>
      <c r="Z985" s="94"/>
      <c r="AA985" s="94"/>
      <c r="AB985" s="94"/>
      <c r="AC985" s="94"/>
      <c r="AD985" s="94"/>
      <c r="AE985" s="94"/>
      <c r="AF985" s="94"/>
      <c r="AG985" s="94"/>
      <c r="AH985" s="94"/>
      <c r="AI985" s="94"/>
      <c r="AJ985" s="94"/>
      <c r="AK985" s="94"/>
      <c r="AL985" s="94"/>
      <c r="AM985" s="94"/>
      <c r="AN985" s="94"/>
      <c r="AO985" s="94"/>
      <c r="AP985" s="94"/>
      <c r="AQ985" s="94"/>
    </row>
    <row r="986" spans="3:43" x14ac:dyDescent="0.45">
      <c r="C986" s="94"/>
      <c r="D986" s="94"/>
      <c r="E986" s="94"/>
      <c r="F986" s="94"/>
      <c r="G986" s="94"/>
      <c r="H986" s="94"/>
      <c r="I986" s="94"/>
      <c r="J986" s="94"/>
      <c r="K986" s="94"/>
      <c r="L986" s="94"/>
      <c r="M986" s="94"/>
      <c r="N986" s="94"/>
      <c r="O986" s="94"/>
      <c r="P986" s="94"/>
      <c r="Q986" s="94"/>
      <c r="R986" s="94"/>
      <c r="S986" s="94"/>
      <c r="T986" s="94"/>
      <c r="U986" s="94"/>
      <c r="V986" s="94"/>
      <c r="W986" s="94"/>
      <c r="X986" s="94"/>
      <c r="Y986" s="94"/>
      <c r="Z986" s="94"/>
      <c r="AA986" s="94"/>
      <c r="AB986" s="94"/>
      <c r="AC986" s="94"/>
      <c r="AD986" s="94"/>
      <c r="AE986" s="94"/>
      <c r="AF986" s="94"/>
      <c r="AG986" s="94"/>
      <c r="AH986" s="94"/>
      <c r="AI986" s="94"/>
      <c r="AJ986" s="94"/>
      <c r="AK986" s="94"/>
      <c r="AL986" s="94"/>
      <c r="AM986" s="94"/>
      <c r="AN986" s="94"/>
      <c r="AO986" s="94"/>
      <c r="AP986" s="94"/>
      <c r="AQ986" s="94"/>
    </row>
    <row r="987" spans="3:43" x14ac:dyDescent="0.45">
      <c r="C987" s="94"/>
      <c r="D987" s="94"/>
      <c r="E987" s="94"/>
      <c r="F987" s="94"/>
      <c r="G987" s="94"/>
      <c r="H987" s="94"/>
      <c r="I987" s="94"/>
      <c r="J987" s="94"/>
      <c r="K987" s="94"/>
      <c r="L987" s="94"/>
      <c r="M987" s="94"/>
      <c r="N987" s="94"/>
      <c r="O987" s="94"/>
      <c r="P987" s="94"/>
      <c r="Q987" s="94"/>
      <c r="R987" s="94"/>
      <c r="S987" s="94"/>
      <c r="T987" s="94"/>
      <c r="U987" s="94"/>
      <c r="V987" s="94"/>
      <c r="W987" s="94"/>
      <c r="X987" s="94"/>
      <c r="Y987" s="94"/>
      <c r="Z987" s="94"/>
      <c r="AA987" s="94"/>
      <c r="AB987" s="94"/>
      <c r="AC987" s="94"/>
      <c r="AD987" s="94"/>
      <c r="AE987" s="94"/>
      <c r="AF987" s="94"/>
      <c r="AG987" s="94"/>
      <c r="AH987" s="94"/>
      <c r="AI987" s="94"/>
      <c r="AJ987" s="94"/>
      <c r="AK987" s="94"/>
      <c r="AL987" s="94"/>
      <c r="AM987" s="94"/>
      <c r="AN987" s="94"/>
      <c r="AO987" s="94"/>
      <c r="AP987" s="94"/>
      <c r="AQ987" s="94"/>
    </row>
    <row r="988" spans="3:43" x14ac:dyDescent="0.45">
      <c r="C988" s="94"/>
      <c r="D988" s="94"/>
      <c r="E988" s="94"/>
      <c r="F988" s="94"/>
      <c r="G988" s="94"/>
      <c r="H988" s="94"/>
      <c r="I988" s="94"/>
      <c r="J988" s="94"/>
      <c r="K988" s="94"/>
      <c r="L988" s="94"/>
      <c r="M988" s="94"/>
      <c r="N988" s="94"/>
      <c r="O988" s="94"/>
      <c r="P988" s="94"/>
      <c r="Q988" s="94"/>
      <c r="R988" s="94"/>
      <c r="S988" s="94"/>
      <c r="T988" s="94"/>
      <c r="U988" s="94"/>
      <c r="V988" s="94"/>
      <c r="W988" s="94"/>
      <c r="X988" s="94"/>
      <c r="Y988" s="94"/>
      <c r="Z988" s="94"/>
      <c r="AA988" s="94"/>
      <c r="AB988" s="94"/>
      <c r="AC988" s="94"/>
      <c r="AD988" s="94"/>
      <c r="AE988" s="94"/>
      <c r="AF988" s="94"/>
      <c r="AG988" s="94"/>
      <c r="AH988" s="94"/>
      <c r="AI988" s="94"/>
      <c r="AJ988" s="94"/>
      <c r="AK988" s="94"/>
      <c r="AL988" s="94"/>
      <c r="AM988" s="94"/>
      <c r="AN988" s="94"/>
      <c r="AO988" s="94"/>
      <c r="AP988" s="94"/>
      <c r="AQ988" s="94"/>
    </row>
    <row r="989" spans="3:43" x14ac:dyDescent="0.45">
      <c r="C989" s="94"/>
      <c r="D989" s="94"/>
      <c r="E989" s="94"/>
      <c r="F989" s="94"/>
      <c r="G989" s="94"/>
      <c r="H989" s="94"/>
      <c r="I989" s="94"/>
      <c r="J989" s="94"/>
      <c r="K989" s="94"/>
      <c r="L989" s="94"/>
      <c r="M989" s="94"/>
      <c r="N989" s="94"/>
      <c r="O989" s="94"/>
      <c r="P989" s="94"/>
      <c r="Q989" s="94"/>
      <c r="R989" s="94"/>
      <c r="S989" s="94"/>
      <c r="T989" s="94"/>
      <c r="U989" s="94"/>
      <c r="V989" s="94"/>
      <c r="W989" s="94"/>
      <c r="X989" s="94"/>
      <c r="Y989" s="94"/>
      <c r="Z989" s="94"/>
      <c r="AA989" s="94"/>
      <c r="AB989" s="94"/>
      <c r="AC989" s="94"/>
      <c r="AD989" s="94"/>
      <c r="AE989" s="94"/>
      <c r="AF989" s="94"/>
      <c r="AG989" s="94"/>
      <c r="AH989" s="94"/>
      <c r="AI989" s="94"/>
      <c r="AJ989" s="94"/>
      <c r="AK989" s="94"/>
      <c r="AL989" s="94"/>
      <c r="AM989" s="94"/>
      <c r="AN989" s="94"/>
      <c r="AO989" s="94"/>
      <c r="AP989" s="94"/>
      <c r="AQ989" s="94"/>
    </row>
    <row r="990" spans="3:43" x14ac:dyDescent="0.45">
      <c r="C990" s="94"/>
      <c r="D990" s="94"/>
      <c r="E990" s="94"/>
      <c r="F990" s="94"/>
      <c r="G990" s="94"/>
      <c r="H990" s="94"/>
      <c r="I990" s="94"/>
      <c r="J990" s="94"/>
      <c r="K990" s="94"/>
      <c r="L990" s="94"/>
      <c r="M990" s="94"/>
      <c r="N990" s="94"/>
      <c r="O990" s="94"/>
      <c r="P990" s="94"/>
      <c r="Q990" s="94"/>
      <c r="R990" s="94"/>
      <c r="S990" s="94"/>
      <c r="T990" s="94"/>
      <c r="U990" s="94"/>
      <c r="V990" s="94"/>
      <c r="W990" s="94"/>
      <c r="X990" s="94"/>
      <c r="Y990" s="94"/>
      <c r="Z990" s="94"/>
      <c r="AA990" s="94"/>
      <c r="AB990" s="94"/>
      <c r="AC990" s="94"/>
      <c r="AD990" s="94"/>
      <c r="AE990" s="94"/>
      <c r="AF990" s="94"/>
      <c r="AG990" s="94"/>
      <c r="AH990" s="94"/>
      <c r="AI990" s="94"/>
      <c r="AJ990" s="94"/>
      <c r="AK990" s="94"/>
      <c r="AL990" s="94"/>
      <c r="AM990" s="94"/>
      <c r="AN990" s="94"/>
      <c r="AO990" s="94"/>
      <c r="AP990" s="94"/>
      <c r="AQ990" s="94"/>
    </row>
    <row r="991" spans="3:43" x14ac:dyDescent="0.45">
      <c r="C991" s="94"/>
      <c r="D991" s="94"/>
      <c r="E991" s="94"/>
      <c r="F991" s="94"/>
      <c r="G991" s="94"/>
      <c r="H991" s="94"/>
      <c r="I991" s="94"/>
      <c r="J991" s="94"/>
      <c r="K991" s="94"/>
      <c r="L991" s="94"/>
      <c r="M991" s="94"/>
      <c r="N991" s="94"/>
      <c r="O991" s="94"/>
      <c r="P991" s="94"/>
      <c r="Q991" s="94"/>
      <c r="R991" s="94"/>
      <c r="S991" s="94"/>
      <c r="T991" s="94"/>
      <c r="U991" s="94"/>
      <c r="V991" s="94"/>
      <c r="W991" s="94"/>
      <c r="X991" s="94"/>
      <c r="Y991" s="94"/>
      <c r="Z991" s="94"/>
      <c r="AA991" s="94"/>
      <c r="AB991" s="94"/>
      <c r="AC991" s="94"/>
      <c r="AD991" s="94"/>
      <c r="AE991" s="94"/>
      <c r="AF991" s="94"/>
      <c r="AG991" s="94"/>
      <c r="AH991" s="94"/>
      <c r="AI991" s="94"/>
      <c r="AJ991" s="94"/>
      <c r="AK991" s="94"/>
      <c r="AL991" s="94"/>
      <c r="AM991" s="94"/>
      <c r="AN991" s="94"/>
      <c r="AO991" s="94"/>
      <c r="AP991" s="94"/>
      <c r="AQ991" s="94"/>
    </row>
    <row r="992" spans="3:43" x14ac:dyDescent="0.45">
      <c r="C992" s="94"/>
      <c r="D992" s="94"/>
      <c r="E992" s="94"/>
      <c r="F992" s="94"/>
      <c r="G992" s="94"/>
      <c r="H992" s="94"/>
      <c r="I992" s="94"/>
      <c r="J992" s="94"/>
      <c r="K992" s="94"/>
      <c r="L992" s="94"/>
      <c r="M992" s="94"/>
      <c r="N992" s="94"/>
      <c r="O992" s="94"/>
      <c r="P992" s="94"/>
      <c r="Q992" s="94"/>
      <c r="R992" s="94"/>
      <c r="S992" s="94"/>
      <c r="T992" s="94"/>
      <c r="U992" s="94"/>
      <c r="V992" s="94"/>
      <c r="W992" s="94"/>
      <c r="X992" s="94"/>
      <c r="Y992" s="94"/>
      <c r="Z992" s="94"/>
      <c r="AA992" s="94"/>
      <c r="AB992" s="94"/>
      <c r="AC992" s="94"/>
      <c r="AD992" s="94"/>
      <c r="AE992" s="94"/>
      <c r="AF992" s="94"/>
      <c r="AG992" s="94"/>
      <c r="AH992" s="94"/>
      <c r="AI992" s="94"/>
      <c r="AJ992" s="94"/>
      <c r="AK992" s="94"/>
      <c r="AL992" s="94"/>
      <c r="AM992" s="94"/>
      <c r="AN992" s="94"/>
      <c r="AO992" s="94"/>
      <c r="AP992" s="94"/>
      <c r="AQ992" s="94"/>
    </row>
    <row r="993" spans="3:43" x14ac:dyDescent="0.45">
      <c r="C993" s="94"/>
      <c r="D993" s="94"/>
      <c r="E993" s="94"/>
      <c r="F993" s="94"/>
      <c r="G993" s="94"/>
      <c r="H993" s="94"/>
      <c r="I993" s="94"/>
      <c r="J993" s="94"/>
      <c r="K993" s="94"/>
      <c r="L993" s="94"/>
      <c r="M993" s="94"/>
      <c r="N993" s="94"/>
      <c r="O993" s="94"/>
      <c r="P993" s="94"/>
      <c r="Q993" s="94"/>
      <c r="R993" s="94"/>
      <c r="S993" s="94"/>
      <c r="T993" s="94"/>
      <c r="U993" s="94"/>
      <c r="V993" s="94"/>
      <c r="W993" s="94"/>
      <c r="X993" s="94"/>
      <c r="Y993" s="94"/>
      <c r="Z993" s="94"/>
      <c r="AA993" s="94"/>
      <c r="AB993" s="94"/>
      <c r="AC993" s="94"/>
      <c r="AD993" s="94"/>
      <c r="AE993" s="94"/>
      <c r="AF993" s="94"/>
      <c r="AG993" s="94"/>
      <c r="AH993" s="94"/>
      <c r="AI993" s="94"/>
      <c r="AJ993" s="94"/>
      <c r="AK993" s="94"/>
      <c r="AL993" s="94"/>
      <c r="AM993" s="94"/>
      <c r="AN993" s="94"/>
      <c r="AO993" s="94"/>
      <c r="AP993" s="94"/>
      <c r="AQ993" s="94"/>
    </row>
    <row r="994" spans="3:43" x14ac:dyDescent="0.45">
      <c r="C994" s="94"/>
      <c r="D994" s="94"/>
      <c r="E994" s="94"/>
      <c r="F994" s="94"/>
      <c r="G994" s="94"/>
      <c r="H994" s="94"/>
      <c r="I994" s="94"/>
      <c r="J994" s="94"/>
      <c r="K994" s="94"/>
      <c r="L994" s="94"/>
      <c r="M994" s="94"/>
      <c r="N994" s="94"/>
      <c r="O994" s="94"/>
      <c r="P994" s="94"/>
      <c r="Q994" s="94"/>
      <c r="R994" s="94"/>
      <c r="S994" s="94"/>
      <c r="T994" s="94"/>
      <c r="U994" s="94"/>
      <c r="V994" s="94"/>
      <c r="W994" s="94"/>
      <c r="X994" s="94"/>
      <c r="Y994" s="94"/>
      <c r="Z994" s="94"/>
      <c r="AA994" s="94"/>
      <c r="AB994" s="94"/>
      <c r="AC994" s="94"/>
      <c r="AD994" s="94"/>
      <c r="AE994" s="94"/>
      <c r="AF994" s="94"/>
      <c r="AG994" s="94"/>
      <c r="AH994" s="94"/>
      <c r="AI994" s="94"/>
      <c r="AJ994" s="94"/>
      <c r="AK994" s="94"/>
      <c r="AL994" s="94"/>
      <c r="AM994" s="94"/>
      <c r="AN994" s="94"/>
      <c r="AO994" s="94"/>
      <c r="AP994" s="94"/>
      <c r="AQ994" s="94"/>
    </row>
    <row r="995" spans="3:43" x14ac:dyDescent="0.45">
      <c r="C995" s="94"/>
      <c r="D995" s="94"/>
      <c r="E995" s="94"/>
      <c r="F995" s="94"/>
      <c r="G995" s="94"/>
      <c r="H995" s="94"/>
      <c r="I995" s="94"/>
      <c r="J995" s="94"/>
      <c r="K995" s="94"/>
      <c r="L995" s="94"/>
      <c r="M995" s="94"/>
      <c r="N995" s="94"/>
      <c r="O995" s="94"/>
      <c r="P995" s="94"/>
      <c r="Q995" s="94"/>
      <c r="R995" s="94"/>
      <c r="S995" s="94"/>
      <c r="T995" s="94"/>
      <c r="U995" s="94"/>
      <c r="V995" s="94"/>
      <c r="W995" s="94"/>
      <c r="X995" s="94"/>
      <c r="Y995" s="94"/>
      <c r="Z995" s="94"/>
      <c r="AA995" s="94"/>
      <c r="AB995" s="94"/>
      <c r="AC995" s="94"/>
      <c r="AD995" s="94"/>
      <c r="AE995" s="94"/>
      <c r="AF995" s="94"/>
      <c r="AG995" s="94"/>
      <c r="AH995" s="94"/>
      <c r="AI995" s="94"/>
      <c r="AJ995" s="94"/>
      <c r="AK995" s="94"/>
      <c r="AL995" s="94"/>
      <c r="AM995" s="94"/>
      <c r="AN995" s="94"/>
      <c r="AO995" s="94"/>
      <c r="AP995" s="94"/>
      <c r="AQ995" s="94"/>
    </row>
    <row r="996" spans="3:43" x14ac:dyDescent="0.45">
      <c r="C996" s="94"/>
      <c r="D996" s="94"/>
      <c r="E996" s="94"/>
      <c r="F996" s="94"/>
      <c r="G996" s="94"/>
      <c r="H996" s="94"/>
      <c r="I996" s="94"/>
      <c r="J996" s="94"/>
      <c r="K996" s="94"/>
      <c r="L996" s="94"/>
      <c r="M996" s="94"/>
      <c r="N996" s="94"/>
      <c r="O996" s="94"/>
      <c r="P996" s="94"/>
      <c r="Q996" s="94"/>
      <c r="R996" s="94"/>
      <c r="S996" s="94"/>
      <c r="T996" s="94"/>
      <c r="U996" s="94"/>
      <c r="V996" s="94"/>
      <c r="W996" s="94"/>
      <c r="X996" s="94"/>
      <c r="Y996" s="94"/>
      <c r="Z996" s="94"/>
      <c r="AA996" s="94"/>
      <c r="AB996" s="94"/>
      <c r="AC996" s="94"/>
      <c r="AD996" s="94"/>
      <c r="AE996" s="94"/>
      <c r="AF996" s="94"/>
      <c r="AG996" s="94"/>
      <c r="AH996" s="94"/>
      <c r="AI996" s="94"/>
      <c r="AJ996" s="94"/>
      <c r="AK996" s="94"/>
      <c r="AL996" s="94"/>
      <c r="AM996" s="94"/>
      <c r="AN996" s="94"/>
      <c r="AO996" s="94"/>
      <c r="AP996" s="94"/>
      <c r="AQ996" s="94"/>
    </row>
    <row r="997" spans="3:43" x14ac:dyDescent="0.45">
      <c r="C997" s="94"/>
      <c r="D997" s="94"/>
      <c r="E997" s="94"/>
      <c r="F997" s="94"/>
      <c r="G997" s="94"/>
      <c r="H997" s="94"/>
      <c r="I997" s="94"/>
      <c r="J997" s="94"/>
      <c r="K997" s="94"/>
      <c r="L997" s="94"/>
      <c r="M997" s="94"/>
      <c r="N997" s="94"/>
      <c r="O997" s="94"/>
      <c r="P997" s="94"/>
      <c r="Q997" s="94"/>
      <c r="R997" s="94"/>
      <c r="S997" s="94"/>
      <c r="T997" s="94"/>
      <c r="U997" s="94"/>
      <c r="V997" s="94"/>
      <c r="W997" s="94"/>
      <c r="X997" s="94"/>
      <c r="Y997" s="94"/>
      <c r="Z997" s="94"/>
      <c r="AA997" s="94"/>
      <c r="AB997" s="94"/>
      <c r="AC997" s="94"/>
      <c r="AD997" s="94"/>
      <c r="AE997" s="94"/>
      <c r="AF997" s="94"/>
      <c r="AG997" s="94"/>
      <c r="AH997" s="94"/>
      <c r="AI997" s="94"/>
      <c r="AJ997" s="94"/>
      <c r="AK997" s="94"/>
      <c r="AL997" s="94"/>
      <c r="AM997" s="94"/>
      <c r="AN997" s="94"/>
      <c r="AO997" s="94"/>
      <c r="AP997" s="94"/>
      <c r="AQ997" s="94"/>
    </row>
    <row r="998" spans="3:43" x14ac:dyDescent="0.45">
      <c r="C998" s="94"/>
      <c r="D998" s="94"/>
      <c r="E998" s="94"/>
      <c r="F998" s="94"/>
      <c r="G998" s="94"/>
      <c r="H998" s="94"/>
      <c r="I998" s="94"/>
      <c r="J998" s="94"/>
      <c r="K998" s="94"/>
      <c r="L998" s="94"/>
      <c r="M998" s="94"/>
      <c r="N998" s="94"/>
      <c r="O998" s="94"/>
      <c r="P998" s="94"/>
      <c r="Q998" s="94"/>
      <c r="R998" s="94"/>
      <c r="S998" s="94"/>
      <c r="T998" s="94"/>
      <c r="U998" s="94"/>
      <c r="V998" s="94"/>
      <c r="W998" s="94"/>
      <c r="X998" s="94"/>
      <c r="Y998" s="94"/>
      <c r="Z998" s="94"/>
      <c r="AA998" s="94"/>
      <c r="AB998" s="94"/>
      <c r="AC998" s="94"/>
      <c r="AD998" s="94"/>
      <c r="AE998" s="94"/>
      <c r="AF998" s="94"/>
      <c r="AG998" s="94"/>
      <c r="AH998" s="94"/>
      <c r="AI998" s="94"/>
      <c r="AJ998" s="94"/>
      <c r="AK998" s="94"/>
      <c r="AL998" s="94"/>
      <c r="AM998" s="94"/>
      <c r="AN998" s="94"/>
      <c r="AO998" s="94"/>
      <c r="AP998" s="94"/>
      <c r="AQ998" s="94"/>
    </row>
    <row r="999" spans="3:43" x14ac:dyDescent="0.45">
      <c r="C999" s="94"/>
      <c r="D999" s="94"/>
      <c r="E999" s="94"/>
      <c r="F999" s="94"/>
      <c r="G999" s="94"/>
      <c r="H999" s="94"/>
      <c r="I999" s="94"/>
      <c r="J999" s="94"/>
      <c r="K999" s="94"/>
      <c r="L999" s="94"/>
      <c r="M999" s="94"/>
      <c r="N999" s="94"/>
      <c r="O999" s="94"/>
      <c r="P999" s="94"/>
      <c r="Q999" s="94"/>
      <c r="R999" s="94"/>
      <c r="S999" s="94"/>
      <c r="T999" s="94"/>
      <c r="U999" s="94"/>
      <c r="V999" s="94"/>
      <c r="W999" s="94"/>
      <c r="X999" s="94"/>
      <c r="Y999" s="94"/>
      <c r="Z999" s="94"/>
      <c r="AA999" s="94"/>
      <c r="AB999" s="94"/>
      <c r="AC999" s="94"/>
      <c r="AD999" s="94"/>
      <c r="AE999" s="94"/>
      <c r="AF999" s="94"/>
      <c r="AG999" s="94"/>
      <c r="AH999" s="94"/>
      <c r="AI999" s="94"/>
      <c r="AJ999" s="94"/>
      <c r="AK999" s="94"/>
      <c r="AL999" s="94"/>
      <c r="AM999" s="94"/>
      <c r="AN999" s="94"/>
      <c r="AO999" s="94"/>
      <c r="AP999" s="94"/>
      <c r="AQ999" s="94"/>
    </row>
    <row r="1000" spans="3:43" x14ac:dyDescent="0.45">
      <c r="C1000" s="94"/>
      <c r="D1000" s="94"/>
      <c r="E1000" s="94"/>
      <c r="F1000" s="94"/>
      <c r="G1000" s="94"/>
      <c r="H1000" s="94"/>
      <c r="I1000" s="94"/>
      <c r="J1000" s="94"/>
      <c r="K1000" s="94"/>
      <c r="L1000" s="94"/>
      <c r="M1000" s="94"/>
      <c r="N1000" s="94"/>
      <c r="O1000" s="94"/>
      <c r="P1000" s="94"/>
      <c r="Q1000" s="94"/>
      <c r="R1000" s="94"/>
      <c r="S1000" s="94"/>
      <c r="T1000" s="94"/>
      <c r="U1000" s="94"/>
      <c r="V1000" s="94"/>
      <c r="W1000" s="94"/>
      <c r="X1000" s="94"/>
      <c r="Y1000" s="94"/>
      <c r="Z1000" s="94"/>
      <c r="AA1000" s="94"/>
      <c r="AB1000" s="94"/>
      <c r="AC1000" s="94"/>
      <c r="AD1000" s="94"/>
      <c r="AE1000" s="94"/>
      <c r="AF1000" s="94"/>
      <c r="AG1000" s="94"/>
      <c r="AH1000" s="94"/>
      <c r="AI1000" s="94"/>
      <c r="AJ1000" s="94"/>
      <c r="AK1000" s="94"/>
      <c r="AL1000" s="94"/>
      <c r="AM1000" s="94"/>
      <c r="AN1000" s="94"/>
      <c r="AO1000" s="94"/>
      <c r="AP1000" s="94"/>
      <c r="AQ1000" s="94"/>
    </row>
    <row r="1001" spans="3:43" x14ac:dyDescent="0.45">
      <c r="C1001" s="94"/>
      <c r="D1001" s="94"/>
      <c r="E1001" s="94"/>
      <c r="F1001" s="94"/>
      <c r="G1001" s="94"/>
      <c r="H1001" s="94"/>
      <c r="I1001" s="94"/>
      <c r="J1001" s="94"/>
      <c r="K1001" s="94"/>
      <c r="L1001" s="94"/>
      <c r="M1001" s="94"/>
      <c r="N1001" s="94"/>
      <c r="O1001" s="94"/>
      <c r="P1001" s="94"/>
      <c r="Q1001" s="94"/>
      <c r="R1001" s="94"/>
      <c r="S1001" s="94"/>
      <c r="T1001" s="94"/>
      <c r="U1001" s="94"/>
      <c r="V1001" s="94"/>
      <c r="W1001" s="94"/>
      <c r="X1001" s="94"/>
      <c r="Y1001" s="94"/>
      <c r="Z1001" s="94"/>
      <c r="AA1001" s="94"/>
      <c r="AB1001" s="94"/>
      <c r="AC1001" s="94"/>
      <c r="AD1001" s="94"/>
      <c r="AE1001" s="94"/>
      <c r="AF1001" s="94"/>
      <c r="AG1001" s="94"/>
      <c r="AH1001" s="94"/>
      <c r="AI1001" s="94"/>
      <c r="AJ1001" s="94"/>
      <c r="AK1001" s="94"/>
      <c r="AL1001" s="94"/>
      <c r="AM1001" s="94"/>
      <c r="AN1001" s="94"/>
      <c r="AO1001" s="94"/>
      <c r="AP1001" s="94"/>
      <c r="AQ1001" s="94"/>
    </row>
    <row r="1002" spans="3:43" x14ac:dyDescent="0.45">
      <c r="C1002" s="94"/>
      <c r="D1002" s="94"/>
      <c r="E1002" s="94"/>
      <c r="F1002" s="94"/>
      <c r="G1002" s="94"/>
      <c r="H1002" s="94"/>
      <c r="I1002" s="94"/>
      <c r="J1002" s="94"/>
      <c r="K1002" s="94"/>
      <c r="L1002" s="94"/>
      <c r="M1002" s="94"/>
      <c r="N1002" s="94"/>
      <c r="O1002" s="94"/>
      <c r="P1002" s="94"/>
      <c r="Q1002" s="94"/>
      <c r="R1002" s="94"/>
      <c r="S1002" s="94"/>
      <c r="T1002" s="94"/>
      <c r="U1002" s="94"/>
      <c r="V1002" s="94"/>
      <c r="W1002" s="94"/>
      <c r="X1002" s="94"/>
      <c r="Y1002" s="94"/>
      <c r="Z1002" s="94"/>
      <c r="AA1002" s="94"/>
      <c r="AB1002" s="94"/>
      <c r="AC1002" s="94"/>
      <c r="AD1002" s="94"/>
      <c r="AE1002" s="94"/>
      <c r="AF1002" s="94"/>
      <c r="AG1002" s="94"/>
      <c r="AH1002" s="94"/>
      <c r="AI1002" s="94"/>
      <c r="AJ1002" s="94"/>
      <c r="AK1002" s="94"/>
      <c r="AL1002" s="94"/>
      <c r="AM1002" s="94"/>
      <c r="AN1002" s="94"/>
      <c r="AO1002" s="94"/>
      <c r="AP1002" s="94"/>
      <c r="AQ1002" s="94"/>
    </row>
    <row r="1003" spans="3:43" x14ac:dyDescent="0.45">
      <c r="C1003" s="94"/>
      <c r="D1003" s="94"/>
      <c r="E1003" s="94"/>
      <c r="F1003" s="94"/>
      <c r="G1003" s="94"/>
      <c r="H1003" s="94"/>
      <c r="I1003" s="94"/>
      <c r="J1003" s="94"/>
      <c r="K1003" s="94"/>
      <c r="L1003" s="94"/>
      <c r="M1003" s="94"/>
      <c r="N1003" s="94"/>
      <c r="O1003" s="94"/>
      <c r="P1003" s="94"/>
      <c r="Q1003" s="94"/>
      <c r="R1003" s="94"/>
      <c r="S1003" s="94"/>
      <c r="T1003" s="94"/>
      <c r="U1003" s="94"/>
      <c r="V1003" s="94"/>
      <c r="W1003" s="94"/>
      <c r="X1003" s="94"/>
      <c r="Y1003" s="94"/>
      <c r="Z1003" s="94"/>
      <c r="AA1003" s="94"/>
      <c r="AB1003" s="94"/>
      <c r="AC1003" s="94"/>
      <c r="AD1003" s="94"/>
      <c r="AE1003" s="94"/>
      <c r="AF1003" s="94"/>
      <c r="AG1003" s="94"/>
      <c r="AH1003" s="94"/>
      <c r="AI1003" s="94"/>
      <c r="AJ1003" s="94"/>
      <c r="AK1003" s="94"/>
      <c r="AL1003" s="94"/>
      <c r="AM1003" s="94"/>
      <c r="AN1003" s="94"/>
      <c r="AO1003" s="94"/>
      <c r="AP1003" s="94"/>
      <c r="AQ1003" s="94"/>
    </row>
    <row r="1004" spans="3:43" x14ac:dyDescent="0.45">
      <c r="C1004" s="94"/>
      <c r="D1004" s="94"/>
      <c r="E1004" s="94"/>
      <c r="F1004" s="94"/>
      <c r="G1004" s="94"/>
      <c r="H1004" s="94"/>
      <c r="I1004" s="94"/>
      <c r="J1004" s="94"/>
      <c r="K1004" s="94"/>
      <c r="L1004" s="94"/>
      <c r="M1004" s="94"/>
      <c r="N1004" s="94"/>
      <c r="O1004" s="94"/>
      <c r="P1004" s="94"/>
      <c r="Q1004" s="94"/>
      <c r="R1004" s="94"/>
      <c r="S1004" s="94"/>
      <c r="T1004" s="94"/>
      <c r="U1004" s="94"/>
      <c r="V1004" s="94"/>
      <c r="W1004" s="94"/>
      <c r="X1004" s="94"/>
      <c r="Y1004" s="94"/>
      <c r="Z1004" s="94"/>
      <c r="AA1004" s="94"/>
      <c r="AB1004" s="94"/>
      <c r="AC1004" s="94"/>
      <c r="AD1004" s="94"/>
      <c r="AE1004" s="94"/>
      <c r="AF1004" s="94"/>
      <c r="AG1004" s="94"/>
      <c r="AH1004" s="94"/>
      <c r="AI1004" s="94"/>
      <c r="AJ1004" s="94"/>
      <c r="AK1004" s="94"/>
      <c r="AL1004" s="94"/>
      <c r="AM1004" s="94"/>
      <c r="AN1004" s="94"/>
      <c r="AO1004" s="94"/>
      <c r="AP1004" s="94"/>
      <c r="AQ1004" s="94"/>
    </row>
    <row r="1005" spans="3:43" x14ac:dyDescent="0.45">
      <c r="C1005" s="94"/>
      <c r="D1005" s="94"/>
      <c r="E1005" s="94"/>
      <c r="F1005" s="94"/>
      <c r="G1005" s="94"/>
      <c r="H1005" s="94"/>
      <c r="I1005" s="94"/>
      <c r="J1005" s="94"/>
      <c r="K1005" s="94"/>
      <c r="L1005" s="94"/>
      <c r="M1005" s="94"/>
      <c r="N1005" s="94"/>
      <c r="O1005" s="94"/>
      <c r="P1005" s="94"/>
      <c r="Q1005" s="94"/>
      <c r="R1005" s="94"/>
      <c r="S1005" s="94"/>
      <c r="T1005" s="94"/>
      <c r="U1005" s="94"/>
      <c r="V1005" s="94"/>
      <c r="W1005" s="94"/>
      <c r="X1005" s="94"/>
      <c r="Y1005" s="94"/>
      <c r="Z1005" s="94"/>
      <c r="AA1005" s="94"/>
      <c r="AB1005" s="94"/>
      <c r="AC1005" s="94"/>
      <c r="AD1005" s="94"/>
      <c r="AE1005" s="94"/>
      <c r="AF1005" s="94"/>
      <c r="AG1005" s="94"/>
      <c r="AH1005" s="94"/>
      <c r="AI1005" s="94"/>
      <c r="AJ1005" s="94"/>
      <c r="AK1005" s="94"/>
      <c r="AL1005" s="94"/>
      <c r="AM1005" s="94"/>
      <c r="AN1005" s="94"/>
      <c r="AO1005" s="94"/>
      <c r="AP1005" s="94"/>
      <c r="AQ1005" s="94"/>
    </row>
    <row r="1006" spans="3:43" x14ac:dyDescent="0.45">
      <c r="C1006" s="94"/>
      <c r="D1006" s="94"/>
      <c r="E1006" s="94"/>
      <c r="F1006" s="94"/>
      <c r="G1006" s="94"/>
      <c r="H1006" s="94"/>
      <c r="I1006" s="94"/>
      <c r="J1006" s="94"/>
      <c r="K1006" s="94"/>
      <c r="L1006" s="94"/>
      <c r="M1006" s="94"/>
      <c r="N1006" s="94"/>
      <c r="O1006" s="94"/>
      <c r="P1006" s="94"/>
      <c r="Q1006" s="94"/>
      <c r="R1006" s="94"/>
      <c r="S1006" s="94"/>
      <c r="T1006" s="94"/>
      <c r="U1006" s="94"/>
      <c r="V1006" s="94"/>
      <c r="W1006" s="94"/>
      <c r="X1006" s="94"/>
      <c r="Y1006" s="94"/>
      <c r="Z1006" s="94"/>
      <c r="AA1006" s="94"/>
      <c r="AB1006" s="94"/>
      <c r="AC1006" s="94"/>
      <c r="AD1006" s="94"/>
      <c r="AE1006" s="94"/>
      <c r="AF1006" s="94"/>
      <c r="AG1006" s="94"/>
      <c r="AH1006" s="94"/>
      <c r="AI1006" s="94"/>
      <c r="AJ1006" s="94"/>
      <c r="AK1006" s="94"/>
      <c r="AL1006" s="94"/>
      <c r="AM1006" s="94"/>
      <c r="AN1006" s="94"/>
      <c r="AO1006" s="94"/>
      <c r="AP1006" s="94"/>
      <c r="AQ1006" s="94"/>
    </row>
    <row r="1007" spans="3:43" x14ac:dyDescent="0.45">
      <c r="C1007" s="94"/>
      <c r="D1007" s="94"/>
      <c r="E1007" s="94"/>
      <c r="F1007" s="94"/>
      <c r="G1007" s="94"/>
      <c r="H1007" s="94"/>
      <c r="I1007" s="94"/>
      <c r="J1007" s="94"/>
      <c r="K1007" s="94"/>
      <c r="L1007" s="94"/>
      <c r="M1007" s="94"/>
      <c r="N1007" s="94"/>
      <c r="O1007" s="94"/>
      <c r="P1007" s="94"/>
      <c r="Q1007" s="94"/>
      <c r="R1007" s="94"/>
      <c r="S1007" s="94"/>
      <c r="T1007" s="94"/>
      <c r="U1007" s="94"/>
      <c r="V1007" s="94"/>
      <c r="W1007" s="94"/>
      <c r="X1007" s="94"/>
      <c r="Y1007" s="94"/>
      <c r="Z1007" s="94"/>
      <c r="AA1007" s="94"/>
      <c r="AB1007" s="94"/>
      <c r="AC1007" s="94"/>
      <c r="AD1007" s="94"/>
      <c r="AE1007" s="94"/>
      <c r="AF1007" s="94"/>
      <c r="AG1007" s="94"/>
      <c r="AH1007" s="94"/>
      <c r="AI1007" s="94"/>
      <c r="AJ1007" s="94"/>
      <c r="AK1007" s="94"/>
      <c r="AL1007" s="94"/>
      <c r="AM1007" s="94"/>
      <c r="AN1007" s="94"/>
      <c r="AO1007" s="94"/>
      <c r="AP1007" s="94"/>
      <c r="AQ1007" s="94"/>
    </row>
    <row r="1008" spans="3:43" x14ac:dyDescent="0.45">
      <c r="C1008" s="94"/>
      <c r="D1008" s="94"/>
      <c r="E1008" s="94"/>
      <c r="F1008" s="94"/>
      <c r="G1008" s="94"/>
      <c r="H1008" s="94"/>
      <c r="I1008" s="94"/>
      <c r="J1008" s="94"/>
      <c r="K1008" s="94"/>
      <c r="L1008" s="94"/>
      <c r="M1008" s="94"/>
      <c r="N1008" s="94"/>
      <c r="O1008" s="94"/>
      <c r="P1008" s="94"/>
      <c r="Q1008" s="94"/>
      <c r="R1008" s="94"/>
      <c r="S1008" s="94"/>
      <c r="T1008" s="94"/>
      <c r="U1008" s="94"/>
      <c r="V1008" s="94"/>
      <c r="W1008" s="94"/>
      <c r="X1008" s="94"/>
      <c r="Y1008" s="94"/>
      <c r="Z1008" s="94"/>
      <c r="AA1008" s="94"/>
      <c r="AB1008" s="94"/>
      <c r="AC1008" s="94"/>
      <c r="AD1008" s="94"/>
      <c r="AE1008" s="94"/>
      <c r="AF1008" s="94"/>
      <c r="AG1008" s="94"/>
      <c r="AH1008" s="94"/>
      <c r="AI1008" s="94"/>
      <c r="AJ1008" s="94"/>
      <c r="AK1008" s="94"/>
      <c r="AL1008" s="94"/>
      <c r="AM1008" s="94"/>
      <c r="AN1008" s="94"/>
      <c r="AO1008" s="94"/>
      <c r="AP1008" s="94"/>
      <c r="AQ1008" s="94"/>
    </row>
    <row r="1009" spans="3:43" x14ac:dyDescent="0.45">
      <c r="C1009" s="94"/>
      <c r="D1009" s="94"/>
      <c r="E1009" s="94"/>
      <c r="F1009" s="94"/>
      <c r="G1009" s="94"/>
      <c r="H1009" s="94"/>
      <c r="I1009" s="94"/>
      <c r="J1009" s="94"/>
      <c r="K1009" s="94"/>
      <c r="L1009" s="94"/>
      <c r="M1009" s="94"/>
      <c r="N1009" s="94"/>
      <c r="O1009" s="94"/>
      <c r="P1009" s="94"/>
      <c r="Q1009" s="94"/>
      <c r="R1009" s="94"/>
      <c r="S1009" s="94"/>
      <c r="T1009" s="94"/>
      <c r="U1009" s="94"/>
      <c r="V1009" s="94"/>
      <c r="W1009" s="94"/>
      <c r="X1009" s="94"/>
      <c r="Y1009" s="94"/>
      <c r="Z1009" s="94"/>
      <c r="AA1009" s="94"/>
      <c r="AB1009" s="94"/>
      <c r="AC1009" s="94"/>
      <c r="AD1009" s="94"/>
      <c r="AE1009" s="94"/>
      <c r="AF1009" s="94"/>
      <c r="AG1009" s="94"/>
      <c r="AH1009" s="94"/>
      <c r="AI1009" s="94"/>
      <c r="AJ1009" s="94"/>
      <c r="AK1009" s="94"/>
      <c r="AL1009" s="94"/>
      <c r="AM1009" s="94"/>
      <c r="AN1009" s="94"/>
      <c r="AO1009" s="94"/>
      <c r="AP1009" s="94"/>
      <c r="AQ1009" s="94"/>
    </row>
    <row r="1010" spans="3:43" x14ac:dyDescent="0.45">
      <c r="C1010" s="94"/>
      <c r="D1010" s="94"/>
      <c r="E1010" s="94"/>
      <c r="F1010" s="94"/>
      <c r="G1010" s="94"/>
      <c r="H1010" s="94"/>
      <c r="I1010" s="94"/>
      <c r="J1010" s="94"/>
      <c r="K1010" s="94"/>
      <c r="L1010" s="94"/>
      <c r="M1010" s="94"/>
      <c r="N1010" s="94"/>
      <c r="O1010" s="94"/>
      <c r="P1010" s="94"/>
      <c r="Q1010" s="94"/>
      <c r="R1010" s="94"/>
      <c r="S1010" s="94"/>
      <c r="T1010" s="94"/>
      <c r="U1010" s="94"/>
      <c r="V1010" s="94"/>
      <c r="W1010" s="94"/>
      <c r="X1010" s="94"/>
      <c r="Y1010" s="94"/>
      <c r="Z1010" s="94"/>
      <c r="AA1010" s="94"/>
      <c r="AB1010" s="94"/>
      <c r="AC1010" s="94"/>
      <c r="AD1010" s="94"/>
      <c r="AE1010" s="94"/>
      <c r="AF1010" s="94"/>
      <c r="AG1010" s="94"/>
      <c r="AH1010" s="94"/>
      <c r="AI1010" s="94"/>
      <c r="AJ1010" s="94"/>
      <c r="AK1010" s="94"/>
      <c r="AL1010" s="94"/>
      <c r="AM1010" s="94"/>
      <c r="AN1010" s="94"/>
      <c r="AO1010" s="94"/>
      <c r="AP1010" s="94"/>
      <c r="AQ1010" s="94"/>
    </row>
    <row r="1011" spans="3:43" x14ac:dyDescent="0.45">
      <c r="C1011" s="94"/>
      <c r="D1011" s="94"/>
      <c r="E1011" s="94"/>
      <c r="F1011" s="94"/>
      <c r="G1011" s="94"/>
      <c r="H1011" s="94"/>
      <c r="I1011" s="94"/>
      <c r="J1011" s="94"/>
      <c r="K1011" s="94"/>
      <c r="L1011" s="94"/>
      <c r="M1011" s="94"/>
      <c r="N1011" s="94"/>
      <c r="O1011" s="94"/>
      <c r="P1011" s="94"/>
      <c r="Q1011" s="94"/>
      <c r="R1011" s="94"/>
      <c r="S1011" s="94"/>
      <c r="T1011" s="94"/>
      <c r="U1011" s="94"/>
      <c r="V1011" s="94"/>
      <c r="W1011" s="94"/>
      <c r="X1011" s="94"/>
      <c r="Y1011" s="94"/>
      <c r="Z1011" s="94"/>
      <c r="AA1011" s="94"/>
      <c r="AB1011" s="94"/>
      <c r="AC1011" s="94"/>
      <c r="AD1011" s="94"/>
      <c r="AE1011" s="94"/>
      <c r="AF1011" s="94"/>
      <c r="AG1011" s="94"/>
      <c r="AH1011" s="94"/>
      <c r="AI1011" s="94"/>
      <c r="AJ1011" s="94"/>
      <c r="AK1011" s="94"/>
      <c r="AL1011" s="94"/>
      <c r="AM1011" s="94"/>
      <c r="AN1011" s="94"/>
      <c r="AO1011" s="94"/>
      <c r="AP1011" s="94"/>
      <c r="AQ1011" s="94"/>
    </row>
    <row r="1012" spans="3:43" x14ac:dyDescent="0.45">
      <c r="C1012" s="94"/>
      <c r="D1012" s="94"/>
      <c r="E1012" s="94"/>
      <c r="F1012" s="94"/>
      <c r="G1012" s="94"/>
      <c r="H1012" s="94"/>
      <c r="I1012" s="94"/>
      <c r="J1012" s="94"/>
      <c r="K1012" s="94"/>
      <c r="L1012" s="94"/>
      <c r="M1012" s="94"/>
      <c r="N1012" s="94"/>
      <c r="O1012" s="94"/>
      <c r="P1012" s="94"/>
      <c r="Q1012" s="94"/>
      <c r="R1012" s="94"/>
      <c r="S1012" s="94"/>
      <c r="T1012" s="94"/>
      <c r="U1012" s="94"/>
      <c r="V1012" s="94"/>
      <c r="W1012" s="94"/>
      <c r="X1012" s="94"/>
      <c r="Y1012" s="94"/>
      <c r="Z1012" s="94"/>
      <c r="AA1012" s="94"/>
      <c r="AB1012" s="94"/>
      <c r="AC1012" s="94"/>
      <c r="AD1012" s="94"/>
      <c r="AE1012" s="94"/>
      <c r="AF1012" s="94"/>
      <c r="AG1012" s="94"/>
      <c r="AH1012" s="94"/>
      <c r="AI1012" s="94"/>
      <c r="AJ1012" s="94"/>
      <c r="AK1012" s="94"/>
      <c r="AL1012" s="94"/>
      <c r="AM1012" s="94"/>
      <c r="AN1012" s="94"/>
      <c r="AO1012" s="94"/>
      <c r="AP1012" s="94"/>
      <c r="AQ1012" s="94"/>
    </row>
    <row r="1013" spans="3:43" x14ac:dyDescent="0.45">
      <c r="C1013" s="94"/>
      <c r="D1013" s="94"/>
      <c r="E1013" s="94"/>
      <c r="F1013" s="94"/>
      <c r="G1013" s="94"/>
      <c r="H1013" s="94"/>
      <c r="I1013" s="94"/>
      <c r="J1013" s="94"/>
      <c r="K1013" s="94"/>
      <c r="L1013" s="94"/>
      <c r="M1013" s="94"/>
      <c r="N1013" s="94"/>
      <c r="O1013" s="94"/>
      <c r="P1013" s="94"/>
      <c r="Q1013" s="94"/>
      <c r="R1013" s="94"/>
      <c r="S1013" s="94"/>
      <c r="T1013" s="94"/>
      <c r="U1013" s="94"/>
      <c r="V1013" s="94"/>
      <c r="W1013" s="94"/>
      <c r="X1013" s="94"/>
      <c r="Y1013" s="94"/>
      <c r="Z1013" s="94"/>
      <c r="AA1013" s="94"/>
      <c r="AB1013" s="94"/>
      <c r="AC1013" s="94"/>
      <c r="AD1013" s="94"/>
      <c r="AE1013" s="94"/>
      <c r="AF1013" s="94"/>
      <c r="AG1013" s="94"/>
      <c r="AH1013" s="94"/>
      <c r="AI1013" s="94"/>
      <c r="AJ1013" s="94"/>
      <c r="AK1013" s="94"/>
      <c r="AL1013" s="94"/>
      <c r="AM1013" s="94"/>
      <c r="AN1013" s="94"/>
      <c r="AO1013" s="94"/>
      <c r="AP1013" s="94"/>
      <c r="AQ1013" s="94"/>
    </row>
    <row r="1014" spans="3:43" x14ac:dyDescent="0.45">
      <c r="C1014" s="94"/>
      <c r="D1014" s="94"/>
      <c r="E1014" s="94"/>
      <c r="F1014" s="94"/>
      <c r="G1014" s="94"/>
      <c r="H1014" s="94"/>
      <c r="I1014" s="94"/>
      <c r="J1014" s="94"/>
      <c r="K1014" s="94"/>
      <c r="L1014" s="94"/>
      <c r="M1014" s="94"/>
      <c r="N1014" s="94"/>
      <c r="O1014" s="94"/>
      <c r="P1014" s="94"/>
      <c r="Q1014" s="94"/>
      <c r="R1014" s="94"/>
      <c r="S1014" s="94"/>
      <c r="T1014" s="94"/>
      <c r="U1014" s="94"/>
      <c r="V1014" s="94"/>
      <c r="W1014" s="94"/>
      <c r="X1014" s="94"/>
      <c r="Y1014" s="94"/>
      <c r="Z1014" s="94"/>
      <c r="AA1014" s="94"/>
      <c r="AB1014" s="94"/>
      <c r="AC1014" s="94"/>
      <c r="AD1014" s="94"/>
      <c r="AE1014" s="94"/>
      <c r="AF1014" s="94"/>
      <c r="AG1014" s="94"/>
      <c r="AH1014" s="94"/>
      <c r="AI1014" s="94"/>
      <c r="AJ1014" s="94"/>
      <c r="AK1014" s="94"/>
      <c r="AL1014" s="94"/>
      <c r="AM1014" s="94"/>
      <c r="AN1014" s="94"/>
      <c r="AO1014" s="94"/>
      <c r="AP1014" s="94"/>
      <c r="AQ1014" s="94"/>
    </row>
    <row r="1015" spans="3:43" x14ac:dyDescent="0.45">
      <c r="C1015" s="94"/>
      <c r="D1015" s="94"/>
      <c r="E1015" s="94"/>
      <c r="F1015" s="94"/>
      <c r="G1015" s="94"/>
      <c r="H1015" s="94"/>
      <c r="I1015" s="94"/>
      <c r="J1015" s="94"/>
      <c r="K1015" s="94"/>
      <c r="L1015" s="94"/>
      <c r="M1015" s="94"/>
      <c r="N1015" s="94"/>
      <c r="O1015" s="94"/>
      <c r="P1015" s="94"/>
      <c r="Q1015" s="94"/>
      <c r="R1015" s="94"/>
      <c r="S1015" s="94"/>
      <c r="T1015" s="94"/>
      <c r="U1015" s="94"/>
      <c r="V1015" s="94"/>
      <c r="W1015" s="94"/>
      <c r="X1015" s="94"/>
      <c r="Y1015" s="94"/>
      <c r="Z1015" s="94"/>
      <c r="AA1015" s="94"/>
      <c r="AB1015" s="94"/>
      <c r="AC1015" s="94"/>
      <c r="AD1015" s="94"/>
      <c r="AE1015" s="94"/>
      <c r="AF1015" s="94"/>
      <c r="AG1015" s="94"/>
      <c r="AH1015" s="94"/>
      <c r="AI1015" s="94"/>
      <c r="AJ1015" s="94"/>
      <c r="AK1015" s="94"/>
      <c r="AL1015" s="94"/>
      <c r="AM1015" s="94"/>
      <c r="AN1015" s="94"/>
      <c r="AO1015" s="94"/>
      <c r="AP1015" s="94"/>
      <c r="AQ1015" s="94"/>
    </row>
    <row r="1016" spans="3:43" x14ac:dyDescent="0.45">
      <c r="C1016" s="94"/>
      <c r="D1016" s="94"/>
      <c r="E1016" s="94"/>
      <c r="F1016" s="94"/>
      <c r="G1016" s="94"/>
      <c r="H1016" s="94"/>
      <c r="I1016" s="94"/>
      <c r="J1016" s="94"/>
      <c r="K1016" s="94"/>
      <c r="L1016" s="94"/>
      <c r="M1016" s="94"/>
      <c r="N1016" s="94"/>
      <c r="O1016" s="94"/>
      <c r="P1016" s="94"/>
      <c r="Q1016" s="94"/>
      <c r="R1016" s="94"/>
      <c r="S1016" s="94"/>
      <c r="T1016" s="94"/>
      <c r="U1016" s="94"/>
      <c r="V1016" s="94"/>
      <c r="W1016" s="94"/>
      <c r="X1016" s="94"/>
      <c r="Y1016" s="94"/>
      <c r="Z1016" s="94"/>
      <c r="AA1016" s="94"/>
      <c r="AB1016" s="94"/>
      <c r="AC1016" s="94"/>
      <c r="AD1016" s="94"/>
      <c r="AE1016" s="94"/>
      <c r="AF1016" s="94"/>
      <c r="AG1016" s="94"/>
      <c r="AH1016" s="94"/>
      <c r="AI1016" s="94"/>
      <c r="AJ1016" s="94"/>
      <c r="AK1016" s="94"/>
      <c r="AL1016" s="94"/>
      <c r="AM1016" s="94"/>
      <c r="AN1016" s="94"/>
      <c r="AO1016" s="94"/>
      <c r="AP1016" s="94"/>
      <c r="AQ1016" s="94"/>
    </row>
    <row r="1017" spans="3:43" x14ac:dyDescent="0.45">
      <c r="C1017" s="94"/>
      <c r="D1017" s="94"/>
      <c r="E1017" s="94"/>
      <c r="F1017" s="94"/>
      <c r="G1017" s="94"/>
      <c r="H1017" s="94"/>
      <c r="I1017" s="94"/>
      <c r="J1017" s="94"/>
      <c r="K1017" s="94"/>
      <c r="L1017" s="94"/>
      <c r="M1017" s="94"/>
      <c r="N1017" s="94"/>
      <c r="O1017" s="94"/>
      <c r="P1017" s="94"/>
      <c r="Q1017" s="94"/>
      <c r="R1017" s="94"/>
      <c r="S1017" s="94"/>
      <c r="T1017" s="94"/>
      <c r="U1017" s="94"/>
      <c r="V1017" s="94"/>
      <c r="W1017" s="94"/>
      <c r="X1017" s="94"/>
      <c r="Y1017" s="94"/>
      <c r="Z1017" s="94"/>
      <c r="AA1017" s="94"/>
      <c r="AB1017" s="94"/>
      <c r="AC1017" s="94"/>
      <c r="AD1017" s="94"/>
      <c r="AE1017" s="94"/>
      <c r="AF1017" s="94"/>
      <c r="AG1017" s="94"/>
      <c r="AH1017" s="94"/>
      <c r="AI1017" s="94"/>
      <c r="AJ1017" s="94"/>
      <c r="AK1017" s="94"/>
      <c r="AL1017" s="94"/>
      <c r="AM1017" s="94"/>
      <c r="AN1017" s="94"/>
      <c r="AO1017" s="94"/>
      <c r="AP1017" s="94"/>
      <c r="AQ1017" s="94"/>
    </row>
    <row r="1018" spans="3:43" x14ac:dyDescent="0.45">
      <c r="C1018" s="94"/>
      <c r="D1018" s="94"/>
      <c r="E1018" s="94"/>
      <c r="F1018" s="94"/>
      <c r="G1018" s="94"/>
      <c r="H1018" s="94"/>
      <c r="I1018" s="94"/>
      <c r="J1018" s="94"/>
      <c r="K1018" s="94"/>
      <c r="L1018" s="94"/>
      <c r="M1018" s="94"/>
      <c r="N1018" s="94"/>
      <c r="O1018" s="94"/>
      <c r="P1018" s="94"/>
      <c r="Q1018" s="94"/>
      <c r="R1018" s="94"/>
      <c r="S1018" s="94"/>
      <c r="T1018" s="94"/>
      <c r="U1018" s="94"/>
      <c r="V1018" s="94"/>
      <c r="W1018" s="94"/>
      <c r="X1018" s="94"/>
      <c r="Y1018" s="94"/>
      <c r="Z1018" s="94"/>
      <c r="AA1018" s="94"/>
      <c r="AB1018" s="94"/>
      <c r="AC1018" s="94"/>
      <c r="AD1018" s="94"/>
      <c r="AE1018" s="94"/>
      <c r="AF1018" s="94"/>
      <c r="AG1018" s="94"/>
      <c r="AH1018" s="94"/>
      <c r="AI1018" s="94"/>
      <c r="AJ1018" s="94"/>
      <c r="AK1018" s="94"/>
      <c r="AL1018" s="94"/>
      <c r="AM1018" s="94"/>
      <c r="AN1018" s="94"/>
      <c r="AO1018" s="94"/>
      <c r="AP1018" s="94"/>
      <c r="AQ1018" s="94"/>
    </row>
    <row r="1019" spans="3:43" x14ac:dyDescent="0.45">
      <c r="C1019" s="94"/>
      <c r="D1019" s="94"/>
      <c r="E1019" s="94"/>
      <c r="F1019" s="94"/>
      <c r="G1019" s="94"/>
      <c r="H1019" s="94"/>
      <c r="I1019" s="94"/>
      <c r="J1019" s="94"/>
      <c r="K1019" s="94"/>
      <c r="L1019" s="94"/>
      <c r="M1019" s="94"/>
      <c r="N1019" s="94"/>
      <c r="O1019" s="94"/>
      <c r="P1019" s="94"/>
      <c r="Q1019" s="94"/>
      <c r="R1019" s="94"/>
      <c r="S1019" s="94"/>
      <c r="T1019" s="94"/>
      <c r="U1019" s="94"/>
      <c r="V1019" s="94"/>
      <c r="W1019" s="94"/>
      <c r="X1019" s="94"/>
      <c r="Y1019" s="94"/>
      <c r="Z1019" s="94"/>
      <c r="AA1019" s="94"/>
      <c r="AB1019" s="94"/>
      <c r="AC1019" s="94"/>
      <c r="AD1019" s="94"/>
      <c r="AE1019" s="94"/>
      <c r="AF1019" s="94"/>
      <c r="AG1019" s="94"/>
      <c r="AH1019" s="94"/>
      <c r="AI1019" s="94"/>
      <c r="AJ1019" s="94"/>
      <c r="AK1019" s="94"/>
      <c r="AL1019" s="94"/>
      <c r="AM1019" s="94"/>
      <c r="AN1019" s="94"/>
      <c r="AO1019" s="94"/>
      <c r="AP1019" s="94"/>
      <c r="AQ1019" s="94"/>
    </row>
    <row r="1020" spans="3:43" x14ac:dyDescent="0.45">
      <c r="C1020" s="94"/>
      <c r="D1020" s="94"/>
      <c r="E1020" s="94"/>
      <c r="F1020" s="94"/>
      <c r="G1020" s="94"/>
      <c r="H1020" s="94"/>
      <c r="I1020" s="94"/>
      <c r="J1020" s="94"/>
      <c r="K1020" s="94"/>
      <c r="L1020" s="94"/>
      <c r="M1020" s="94"/>
      <c r="N1020" s="94"/>
      <c r="O1020" s="94"/>
      <c r="P1020" s="94"/>
      <c r="Q1020" s="94"/>
      <c r="R1020" s="94"/>
      <c r="S1020" s="94"/>
      <c r="T1020" s="94"/>
      <c r="U1020" s="94"/>
      <c r="V1020" s="94"/>
      <c r="W1020" s="94"/>
      <c r="X1020" s="94"/>
      <c r="Y1020" s="94"/>
      <c r="Z1020" s="94"/>
      <c r="AA1020" s="94"/>
      <c r="AB1020" s="94"/>
      <c r="AC1020" s="94"/>
      <c r="AD1020" s="94"/>
      <c r="AE1020" s="94"/>
      <c r="AF1020" s="94"/>
      <c r="AG1020" s="94"/>
      <c r="AH1020" s="94"/>
      <c r="AI1020" s="94"/>
      <c r="AJ1020" s="94"/>
      <c r="AK1020" s="94"/>
      <c r="AL1020" s="94"/>
      <c r="AM1020" s="94"/>
      <c r="AN1020" s="94"/>
      <c r="AO1020" s="94"/>
      <c r="AP1020" s="94"/>
      <c r="AQ1020" s="94"/>
    </row>
    <row r="1021" spans="3:43" x14ac:dyDescent="0.45">
      <c r="C1021" s="94"/>
      <c r="D1021" s="94"/>
      <c r="E1021" s="94"/>
      <c r="F1021" s="94"/>
      <c r="G1021" s="94"/>
      <c r="H1021" s="94"/>
      <c r="I1021" s="94"/>
      <c r="J1021" s="94"/>
      <c r="K1021" s="94"/>
      <c r="L1021" s="94"/>
      <c r="M1021" s="94"/>
      <c r="N1021" s="94"/>
      <c r="O1021" s="94"/>
      <c r="P1021" s="94"/>
      <c r="Q1021" s="94"/>
      <c r="R1021" s="94"/>
      <c r="S1021" s="94"/>
      <c r="T1021" s="94"/>
      <c r="U1021" s="94"/>
      <c r="V1021" s="94"/>
      <c r="W1021" s="94"/>
      <c r="X1021" s="94"/>
      <c r="Y1021" s="94"/>
      <c r="Z1021" s="94"/>
      <c r="AA1021" s="94"/>
      <c r="AB1021" s="94"/>
      <c r="AC1021" s="94"/>
      <c r="AD1021" s="94"/>
      <c r="AE1021" s="94"/>
      <c r="AF1021" s="94"/>
      <c r="AG1021" s="94"/>
      <c r="AH1021" s="94"/>
      <c r="AI1021" s="94"/>
      <c r="AJ1021" s="94"/>
      <c r="AK1021" s="94"/>
      <c r="AL1021" s="94"/>
      <c r="AM1021" s="94"/>
      <c r="AN1021" s="94"/>
      <c r="AO1021" s="94"/>
      <c r="AP1021" s="94"/>
      <c r="AQ1021" s="94"/>
    </row>
    <row r="1022" spans="3:43" x14ac:dyDescent="0.45">
      <c r="C1022" s="94"/>
      <c r="D1022" s="94"/>
      <c r="E1022" s="94"/>
      <c r="F1022" s="94"/>
      <c r="G1022" s="94"/>
      <c r="H1022" s="94"/>
      <c r="I1022" s="94"/>
      <c r="J1022" s="94"/>
      <c r="K1022" s="94"/>
      <c r="L1022" s="94"/>
      <c r="M1022" s="94"/>
      <c r="N1022" s="94"/>
      <c r="O1022" s="94"/>
      <c r="P1022" s="94"/>
      <c r="Q1022" s="94"/>
      <c r="R1022" s="94"/>
      <c r="S1022" s="94"/>
      <c r="T1022" s="94"/>
      <c r="U1022" s="94"/>
      <c r="V1022" s="94"/>
      <c r="W1022" s="94"/>
      <c r="X1022" s="94"/>
      <c r="Y1022" s="94"/>
      <c r="Z1022" s="94"/>
      <c r="AA1022" s="94"/>
      <c r="AB1022" s="94"/>
      <c r="AC1022" s="94"/>
      <c r="AD1022" s="94"/>
      <c r="AE1022" s="94"/>
      <c r="AF1022" s="94"/>
      <c r="AG1022" s="94"/>
      <c r="AH1022" s="94"/>
      <c r="AI1022" s="94"/>
      <c r="AJ1022" s="94"/>
      <c r="AK1022" s="94"/>
      <c r="AL1022" s="94"/>
      <c r="AM1022" s="94"/>
      <c r="AN1022" s="94"/>
      <c r="AO1022" s="94"/>
      <c r="AP1022" s="94"/>
      <c r="AQ1022" s="94"/>
    </row>
    <row r="1023" spans="3:43" x14ac:dyDescent="0.45">
      <c r="C1023" s="94"/>
      <c r="D1023" s="94"/>
      <c r="E1023" s="94"/>
      <c r="F1023" s="94"/>
      <c r="G1023" s="94"/>
      <c r="H1023" s="94"/>
      <c r="I1023" s="94"/>
      <c r="J1023" s="94"/>
      <c r="K1023" s="94"/>
      <c r="L1023" s="94"/>
      <c r="M1023" s="94"/>
      <c r="N1023" s="94"/>
      <c r="O1023" s="94"/>
      <c r="P1023" s="94"/>
      <c r="Q1023" s="94"/>
      <c r="R1023" s="94"/>
      <c r="S1023" s="94"/>
      <c r="T1023" s="94"/>
      <c r="U1023" s="94"/>
      <c r="V1023" s="94"/>
      <c r="W1023" s="94"/>
      <c r="X1023" s="94"/>
      <c r="Y1023" s="94"/>
      <c r="Z1023" s="94"/>
      <c r="AA1023" s="94"/>
      <c r="AB1023" s="94"/>
      <c r="AC1023" s="94"/>
      <c r="AD1023" s="94"/>
      <c r="AE1023" s="94"/>
      <c r="AF1023" s="94"/>
      <c r="AG1023" s="94"/>
      <c r="AH1023" s="94"/>
      <c r="AI1023" s="94"/>
      <c r="AJ1023" s="94"/>
      <c r="AK1023" s="94"/>
      <c r="AL1023" s="94"/>
      <c r="AM1023" s="94"/>
      <c r="AN1023" s="94"/>
      <c r="AO1023" s="94"/>
      <c r="AP1023" s="94"/>
      <c r="AQ1023" s="94"/>
    </row>
    <row r="1024" spans="3:43" x14ac:dyDescent="0.45">
      <c r="C1024" s="94"/>
      <c r="D1024" s="94"/>
      <c r="E1024" s="94"/>
      <c r="F1024" s="94"/>
      <c r="G1024" s="94"/>
      <c r="H1024" s="94"/>
      <c r="I1024" s="94"/>
      <c r="J1024" s="94"/>
      <c r="K1024" s="94"/>
      <c r="L1024" s="94"/>
      <c r="M1024" s="94"/>
      <c r="N1024" s="94"/>
      <c r="O1024" s="94"/>
      <c r="P1024" s="94"/>
      <c r="Q1024" s="94"/>
      <c r="R1024" s="94"/>
      <c r="S1024" s="94"/>
      <c r="T1024" s="94"/>
      <c r="U1024" s="94"/>
      <c r="V1024" s="94"/>
      <c r="W1024" s="94"/>
      <c r="X1024" s="94"/>
      <c r="Y1024" s="94"/>
      <c r="Z1024" s="94"/>
      <c r="AA1024" s="94"/>
      <c r="AB1024" s="94"/>
      <c r="AC1024" s="94"/>
      <c r="AD1024" s="94"/>
      <c r="AE1024" s="94"/>
      <c r="AF1024" s="94"/>
      <c r="AG1024" s="94"/>
      <c r="AH1024" s="94"/>
      <c r="AI1024" s="94"/>
      <c r="AJ1024" s="94"/>
      <c r="AK1024" s="94"/>
      <c r="AL1024" s="94"/>
      <c r="AM1024" s="94"/>
      <c r="AN1024" s="94"/>
      <c r="AO1024" s="94"/>
      <c r="AP1024" s="94"/>
      <c r="AQ1024" s="94"/>
    </row>
    <row r="1025" spans="3:43" x14ac:dyDescent="0.45">
      <c r="C1025" s="94"/>
      <c r="D1025" s="94"/>
      <c r="E1025" s="94"/>
      <c r="F1025" s="94"/>
      <c r="G1025" s="94"/>
      <c r="H1025" s="94"/>
      <c r="I1025" s="94"/>
      <c r="J1025" s="94"/>
      <c r="K1025" s="94"/>
      <c r="L1025" s="94"/>
      <c r="M1025" s="94"/>
      <c r="N1025" s="94"/>
      <c r="O1025" s="94"/>
      <c r="P1025" s="94"/>
      <c r="Q1025" s="94"/>
      <c r="R1025" s="94"/>
      <c r="S1025" s="94"/>
      <c r="T1025" s="94"/>
      <c r="U1025" s="94"/>
      <c r="V1025" s="94"/>
      <c r="W1025" s="94"/>
      <c r="X1025" s="94"/>
      <c r="Y1025" s="94"/>
      <c r="Z1025" s="94"/>
      <c r="AA1025" s="94"/>
      <c r="AB1025" s="94"/>
      <c r="AC1025" s="94"/>
      <c r="AD1025" s="94"/>
      <c r="AE1025" s="94"/>
      <c r="AF1025" s="94"/>
      <c r="AG1025" s="94"/>
      <c r="AH1025" s="94"/>
      <c r="AI1025" s="94"/>
      <c r="AJ1025" s="94"/>
      <c r="AK1025" s="94"/>
      <c r="AL1025" s="94"/>
      <c r="AM1025" s="94"/>
      <c r="AN1025" s="94"/>
      <c r="AO1025" s="94"/>
      <c r="AP1025" s="94"/>
      <c r="AQ1025" s="94"/>
    </row>
    <row r="1026" spans="3:43" x14ac:dyDescent="0.45">
      <c r="C1026" s="94"/>
      <c r="D1026" s="94"/>
      <c r="E1026" s="94"/>
      <c r="F1026" s="94"/>
      <c r="G1026" s="94"/>
      <c r="H1026" s="94"/>
      <c r="I1026" s="94"/>
      <c r="J1026" s="94"/>
      <c r="K1026" s="94"/>
      <c r="L1026" s="94"/>
      <c r="M1026" s="94"/>
      <c r="N1026" s="94"/>
      <c r="O1026" s="94"/>
      <c r="P1026" s="94"/>
      <c r="Q1026" s="94"/>
      <c r="R1026" s="94"/>
      <c r="S1026" s="94"/>
      <c r="T1026" s="94"/>
      <c r="U1026" s="94"/>
      <c r="V1026" s="94"/>
      <c r="W1026" s="94"/>
      <c r="X1026" s="94"/>
      <c r="Y1026" s="94"/>
      <c r="Z1026" s="94"/>
      <c r="AA1026" s="94"/>
      <c r="AB1026" s="94"/>
      <c r="AC1026" s="94"/>
      <c r="AD1026" s="94"/>
      <c r="AE1026" s="94"/>
      <c r="AF1026" s="94"/>
      <c r="AG1026" s="94"/>
      <c r="AH1026" s="94"/>
      <c r="AI1026" s="94"/>
      <c r="AJ1026" s="94"/>
      <c r="AK1026" s="94"/>
      <c r="AL1026" s="94"/>
      <c r="AM1026" s="94"/>
      <c r="AN1026" s="94"/>
      <c r="AO1026" s="94"/>
      <c r="AP1026" s="94"/>
      <c r="AQ1026" s="94"/>
    </row>
    <row r="1027" spans="3:43" x14ac:dyDescent="0.45">
      <c r="C1027" s="94"/>
      <c r="D1027" s="94"/>
      <c r="E1027" s="94"/>
      <c r="F1027" s="94"/>
      <c r="G1027" s="94"/>
      <c r="H1027" s="94"/>
      <c r="I1027" s="94"/>
      <c r="J1027" s="94"/>
      <c r="K1027" s="94"/>
      <c r="L1027" s="94"/>
      <c r="M1027" s="94"/>
      <c r="N1027" s="94"/>
      <c r="O1027" s="94"/>
      <c r="P1027" s="94"/>
      <c r="Q1027" s="94"/>
      <c r="R1027" s="94"/>
      <c r="S1027" s="94"/>
      <c r="T1027" s="94"/>
      <c r="U1027" s="94"/>
      <c r="V1027" s="94"/>
      <c r="W1027" s="94"/>
      <c r="X1027" s="94"/>
      <c r="Y1027" s="94"/>
      <c r="Z1027" s="94"/>
      <c r="AA1027" s="94"/>
      <c r="AB1027" s="94"/>
      <c r="AC1027" s="94"/>
      <c r="AD1027" s="94"/>
      <c r="AE1027" s="94"/>
      <c r="AF1027" s="94"/>
      <c r="AG1027" s="94"/>
      <c r="AH1027" s="94"/>
      <c r="AI1027" s="94"/>
      <c r="AJ1027" s="94"/>
      <c r="AK1027" s="94"/>
      <c r="AL1027" s="94"/>
      <c r="AM1027" s="94"/>
      <c r="AN1027" s="94"/>
      <c r="AO1027" s="94"/>
      <c r="AP1027" s="94"/>
      <c r="AQ1027" s="94"/>
    </row>
    <row r="1028" spans="3:43" x14ac:dyDescent="0.45">
      <c r="C1028" s="94"/>
      <c r="D1028" s="94"/>
      <c r="E1028" s="94"/>
      <c r="F1028" s="94"/>
      <c r="G1028" s="94"/>
      <c r="H1028" s="94"/>
      <c r="I1028" s="94"/>
      <c r="J1028" s="94"/>
      <c r="K1028" s="94"/>
      <c r="L1028" s="94"/>
      <c r="M1028" s="94"/>
      <c r="N1028" s="94"/>
      <c r="O1028" s="94"/>
      <c r="P1028" s="94"/>
      <c r="Q1028" s="94"/>
      <c r="R1028" s="94"/>
      <c r="S1028" s="94"/>
      <c r="T1028" s="94"/>
      <c r="U1028" s="94"/>
      <c r="V1028" s="94"/>
      <c r="W1028" s="94"/>
      <c r="X1028" s="94"/>
      <c r="Y1028" s="94"/>
      <c r="Z1028" s="94"/>
      <c r="AA1028" s="94"/>
      <c r="AB1028" s="94"/>
      <c r="AC1028" s="94"/>
      <c r="AD1028" s="94"/>
      <c r="AE1028" s="94"/>
      <c r="AF1028" s="94"/>
      <c r="AG1028" s="94"/>
      <c r="AH1028" s="94"/>
      <c r="AI1028" s="94"/>
      <c r="AJ1028" s="94"/>
      <c r="AK1028" s="94"/>
      <c r="AL1028" s="94"/>
      <c r="AM1028" s="94"/>
      <c r="AN1028" s="94"/>
      <c r="AO1028" s="94"/>
      <c r="AP1028" s="94"/>
      <c r="AQ1028" s="94"/>
    </row>
    <row r="1029" spans="3:43" x14ac:dyDescent="0.45">
      <c r="C1029" s="94"/>
      <c r="D1029" s="94"/>
      <c r="E1029" s="94"/>
      <c r="F1029" s="94"/>
      <c r="G1029" s="94"/>
      <c r="H1029" s="94"/>
      <c r="I1029" s="94"/>
      <c r="J1029" s="94"/>
      <c r="K1029" s="94"/>
      <c r="L1029" s="94"/>
      <c r="M1029" s="94"/>
      <c r="N1029" s="94"/>
      <c r="O1029" s="94"/>
      <c r="P1029" s="94"/>
      <c r="Q1029" s="94"/>
      <c r="R1029" s="94"/>
      <c r="S1029" s="94"/>
      <c r="T1029" s="94"/>
      <c r="U1029" s="94"/>
      <c r="V1029" s="94"/>
      <c r="W1029" s="94"/>
      <c r="X1029" s="94"/>
      <c r="Y1029" s="94"/>
      <c r="Z1029" s="94"/>
      <c r="AA1029" s="94"/>
      <c r="AB1029" s="94"/>
      <c r="AC1029" s="94"/>
      <c r="AD1029" s="94"/>
      <c r="AE1029" s="94"/>
      <c r="AF1029" s="94"/>
      <c r="AG1029" s="94"/>
      <c r="AH1029" s="94"/>
      <c r="AI1029" s="94"/>
      <c r="AJ1029" s="94"/>
      <c r="AK1029" s="94"/>
      <c r="AL1029" s="94"/>
      <c r="AM1029" s="94"/>
      <c r="AN1029" s="94"/>
      <c r="AO1029" s="94"/>
      <c r="AP1029" s="94"/>
      <c r="AQ1029" s="94"/>
    </row>
    <row r="1030" spans="3:43" x14ac:dyDescent="0.45">
      <c r="C1030" s="94"/>
      <c r="D1030" s="94"/>
      <c r="E1030" s="94"/>
      <c r="F1030" s="94"/>
      <c r="G1030" s="94"/>
      <c r="H1030" s="94"/>
      <c r="I1030" s="94"/>
      <c r="J1030" s="94"/>
      <c r="K1030" s="94"/>
      <c r="L1030" s="94"/>
      <c r="M1030" s="94"/>
      <c r="N1030" s="94"/>
      <c r="O1030" s="94"/>
      <c r="P1030" s="94"/>
      <c r="Q1030" s="94"/>
      <c r="R1030" s="94"/>
      <c r="S1030" s="94"/>
      <c r="T1030" s="94"/>
      <c r="U1030" s="94"/>
      <c r="V1030" s="94"/>
      <c r="W1030" s="94"/>
      <c r="X1030" s="94"/>
      <c r="Y1030" s="94"/>
      <c r="Z1030" s="94"/>
      <c r="AA1030" s="94"/>
      <c r="AB1030" s="94"/>
      <c r="AC1030" s="94"/>
      <c r="AD1030" s="94"/>
      <c r="AE1030" s="94"/>
      <c r="AF1030" s="94"/>
      <c r="AG1030" s="94"/>
      <c r="AH1030" s="94"/>
      <c r="AI1030" s="94"/>
      <c r="AJ1030" s="94"/>
      <c r="AK1030" s="94"/>
      <c r="AL1030" s="94"/>
      <c r="AM1030" s="94"/>
      <c r="AN1030" s="94"/>
      <c r="AO1030" s="94"/>
      <c r="AP1030" s="94"/>
      <c r="AQ1030" s="94"/>
    </row>
    <row r="1031" spans="3:43" x14ac:dyDescent="0.45">
      <c r="C1031" s="94"/>
      <c r="D1031" s="94"/>
      <c r="E1031" s="94"/>
      <c r="F1031" s="94"/>
      <c r="G1031" s="94"/>
      <c r="H1031" s="94"/>
      <c r="I1031" s="94"/>
      <c r="J1031" s="94"/>
      <c r="K1031" s="94"/>
      <c r="L1031" s="94"/>
      <c r="M1031" s="94"/>
      <c r="N1031" s="94"/>
      <c r="O1031" s="94"/>
      <c r="P1031" s="94"/>
      <c r="Q1031" s="94"/>
      <c r="R1031" s="94"/>
      <c r="S1031" s="94"/>
      <c r="T1031" s="94"/>
      <c r="U1031" s="94"/>
      <c r="V1031" s="94"/>
      <c r="W1031" s="94"/>
      <c r="X1031" s="94"/>
      <c r="Y1031" s="94"/>
      <c r="Z1031" s="94"/>
      <c r="AA1031" s="94"/>
      <c r="AB1031" s="94"/>
      <c r="AC1031" s="94"/>
      <c r="AD1031" s="94"/>
      <c r="AE1031" s="94"/>
      <c r="AF1031" s="94"/>
      <c r="AG1031" s="94"/>
      <c r="AH1031" s="94"/>
      <c r="AI1031" s="94"/>
      <c r="AJ1031" s="94"/>
      <c r="AK1031" s="94"/>
      <c r="AL1031" s="94"/>
      <c r="AM1031" s="94"/>
      <c r="AN1031" s="94"/>
      <c r="AO1031" s="94"/>
      <c r="AP1031" s="94"/>
      <c r="AQ1031" s="94"/>
    </row>
    <row r="1032" spans="3:43" x14ac:dyDescent="0.45">
      <c r="C1032" s="94"/>
      <c r="D1032" s="94"/>
      <c r="E1032" s="94"/>
      <c r="F1032" s="94"/>
      <c r="G1032" s="94"/>
      <c r="H1032" s="94"/>
      <c r="I1032" s="94"/>
      <c r="J1032" s="94"/>
      <c r="K1032" s="94"/>
      <c r="L1032" s="94"/>
      <c r="M1032" s="94"/>
      <c r="N1032" s="94"/>
      <c r="O1032" s="94"/>
      <c r="P1032" s="94"/>
      <c r="Q1032" s="94"/>
      <c r="R1032" s="94"/>
      <c r="S1032" s="94"/>
      <c r="T1032" s="94"/>
      <c r="U1032" s="94"/>
      <c r="V1032" s="94"/>
      <c r="W1032" s="94"/>
      <c r="X1032" s="94"/>
      <c r="Y1032" s="94"/>
      <c r="Z1032" s="94"/>
      <c r="AA1032" s="94"/>
      <c r="AB1032" s="94"/>
      <c r="AC1032" s="94"/>
      <c r="AD1032" s="94"/>
      <c r="AE1032" s="94"/>
      <c r="AF1032" s="94"/>
      <c r="AG1032" s="94"/>
      <c r="AH1032" s="94"/>
      <c r="AI1032" s="94"/>
      <c r="AJ1032" s="94"/>
      <c r="AK1032" s="94"/>
      <c r="AL1032" s="94"/>
      <c r="AM1032" s="94"/>
      <c r="AN1032" s="94"/>
      <c r="AO1032" s="94"/>
      <c r="AP1032" s="94"/>
      <c r="AQ1032" s="94"/>
    </row>
    <row r="1033" spans="3:43" x14ac:dyDescent="0.45">
      <c r="C1033" s="94"/>
      <c r="D1033" s="94"/>
      <c r="E1033" s="94"/>
      <c r="F1033" s="94"/>
      <c r="G1033" s="94"/>
      <c r="H1033" s="94"/>
      <c r="I1033" s="94"/>
      <c r="J1033" s="94"/>
      <c r="K1033" s="94"/>
      <c r="L1033" s="94"/>
      <c r="M1033" s="94"/>
      <c r="N1033" s="94"/>
      <c r="O1033" s="94"/>
      <c r="P1033" s="94"/>
      <c r="Q1033" s="94"/>
      <c r="R1033" s="94"/>
      <c r="S1033" s="94"/>
      <c r="T1033" s="94"/>
      <c r="U1033" s="94"/>
      <c r="V1033" s="94"/>
      <c r="W1033" s="94"/>
      <c r="X1033" s="94"/>
      <c r="Y1033" s="94"/>
      <c r="Z1033" s="94"/>
      <c r="AA1033" s="94"/>
      <c r="AB1033" s="94"/>
      <c r="AC1033" s="94"/>
      <c r="AD1033" s="94"/>
      <c r="AE1033" s="94"/>
      <c r="AF1033" s="94"/>
      <c r="AG1033" s="94"/>
      <c r="AH1033" s="94"/>
      <c r="AI1033" s="94"/>
      <c r="AJ1033" s="94"/>
      <c r="AK1033" s="94"/>
      <c r="AL1033" s="94"/>
      <c r="AM1033" s="94"/>
      <c r="AN1033" s="94"/>
      <c r="AO1033" s="94"/>
      <c r="AP1033" s="94"/>
      <c r="AQ1033" s="94"/>
    </row>
    <row r="1034" spans="3:43" x14ac:dyDescent="0.45">
      <c r="C1034" s="94"/>
      <c r="D1034" s="94"/>
      <c r="E1034" s="94"/>
      <c r="F1034" s="94"/>
      <c r="G1034" s="94"/>
      <c r="H1034" s="94"/>
      <c r="I1034" s="94"/>
      <c r="J1034" s="94"/>
      <c r="K1034" s="94"/>
      <c r="L1034" s="94"/>
      <c r="M1034" s="94"/>
      <c r="N1034" s="94"/>
      <c r="O1034" s="94"/>
      <c r="P1034" s="94"/>
      <c r="Q1034" s="94"/>
      <c r="R1034" s="94"/>
      <c r="S1034" s="94"/>
      <c r="T1034" s="94"/>
      <c r="U1034" s="94"/>
      <c r="V1034" s="94"/>
      <c r="W1034" s="94"/>
      <c r="X1034" s="94"/>
      <c r="Y1034" s="94"/>
      <c r="Z1034" s="94"/>
      <c r="AA1034" s="94"/>
      <c r="AB1034" s="94"/>
      <c r="AC1034" s="94"/>
      <c r="AD1034" s="94"/>
      <c r="AE1034" s="94"/>
      <c r="AF1034" s="94"/>
      <c r="AG1034" s="94"/>
      <c r="AH1034" s="94"/>
      <c r="AI1034" s="94"/>
      <c r="AJ1034" s="94"/>
      <c r="AK1034" s="94"/>
      <c r="AL1034" s="94"/>
      <c r="AM1034" s="94"/>
      <c r="AN1034" s="94"/>
      <c r="AO1034" s="94"/>
      <c r="AP1034" s="94"/>
      <c r="AQ1034" s="94"/>
    </row>
    <row r="1035" spans="3:43" x14ac:dyDescent="0.45">
      <c r="C1035" s="94"/>
      <c r="D1035" s="94"/>
      <c r="E1035" s="94"/>
      <c r="F1035" s="94"/>
      <c r="G1035" s="94"/>
      <c r="H1035" s="94"/>
      <c r="I1035" s="94"/>
      <c r="J1035" s="94"/>
      <c r="K1035" s="94"/>
      <c r="L1035" s="94"/>
      <c r="M1035" s="94"/>
      <c r="N1035" s="94"/>
      <c r="O1035" s="94"/>
      <c r="P1035" s="94"/>
      <c r="Q1035" s="94"/>
      <c r="R1035" s="94"/>
      <c r="S1035" s="94"/>
      <c r="T1035" s="94"/>
      <c r="U1035" s="94"/>
      <c r="V1035" s="94"/>
      <c r="W1035" s="94"/>
      <c r="X1035" s="94"/>
      <c r="Y1035" s="94"/>
      <c r="Z1035" s="94"/>
      <c r="AA1035" s="94"/>
      <c r="AB1035" s="94"/>
      <c r="AC1035" s="94"/>
      <c r="AD1035" s="94"/>
      <c r="AE1035" s="94"/>
      <c r="AF1035" s="94"/>
      <c r="AG1035" s="94"/>
      <c r="AH1035" s="94"/>
      <c r="AI1035" s="94"/>
      <c r="AJ1035" s="94"/>
      <c r="AK1035" s="94"/>
      <c r="AL1035" s="94"/>
      <c r="AM1035" s="94"/>
      <c r="AN1035" s="94"/>
      <c r="AO1035" s="94"/>
      <c r="AP1035" s="94"/>
      <c r="AQ1035" s="94"/>
    </row>
    <row r="1036" spans="3:43" x14ac:dyDescent="0.45">
      <c r="C1036" s="94"/>
      <c r="D1036" s="94"/>
      <c r="E1036" s="94"/>
      <c r="F1036" s="94"/>
      <c r="G1036" s="94"/>
      <c r="H1036" s="94"/>
      <c r="I1036" s="94"/>
      <c r="J1036" s="94"/>
      <c r="K1036" s="94"/>
      <c r="L1036" s="94"/>
      <c r="M1036" s="94"/>
      <c r="N1036" s="94"/>
      <c r="O1036" s="94"/>
      <c r="P1036" s="94"/>
      <c r="Q1036" s="94"/>
      <c r="R1036" s="94"/>
      <c r="S1036" s="94"/>
      <c r="T1036" s="94"/>
      <c r="U1036" s="94"/>
      <c r="V1036" s="94"/>
      <c r="W1036" s="94"/>
      <c r="X1036" s="94"/>
      <c r="Y1036" s="94"/>
      <c r="Z1036" s="94"/>
      <c r="AA1036" s="94"/>
      <c r="AB1036" s="94"/>
      <c r="AC1036" s="94"/>
      <c r="AD1036" s="94"/>
      <c r="AE1036" s="94"/>
      <c r="AF1036" s="94"/>
      <c r="AG1036" s="94"/>
      <c r="AH1036" s="94"/>
      <c r="AI1036" s="94"/>
      <c r="AJ1036" s="94"/>
      <c r="AK1036" s="94"/>
      <c r="AL1036" s="94"/>
      <c r="AM1036" s="94"/>
      <c r="AN1036" s="94"/>
      <c r="AO1036" s="94"/>
      <c r="AP1036" s="94"/>
      <c r="AQ1036" s="94"/>
    </row>
    <row r="1037" spans="3:43" x14ac:dyDescent="0.45">
      <c r="C1037" s="94"/>
      <c r="D1037" s="94"/>
      <c r="E1037" s="94"/>
      <c r="F1037" s="94"/>
      <c r="G1037" s="94"/>
      <c r="H1037" s="94"/>
      <c r="I1037" s="94"/>
      <c r="J1037" s="94"/>
      <c r="K1037" s="94"/>
      <c r="L1037" s="94"/>
      <c r="M1037" s="94"/>
      <c r="N1037" s="94"/>
      <c r="O1037" s="94"/>
      <c r="P1037" s="94"/>
      <c r="Q1037" s="94"/>
      <c r="R1037" s="94"/>
      <c r="S1037" s="94"/>
      <c r="T1037" s="94"/>
      <c r="U1037" s="94"/>
      <c r="V1037" s="94"/>
      <c r="W1037" s="94"/>
      <c r="X1037" s="94"/>
      <c r="Y1037" s="94"/>
      <c r="Z1037" s="94"/>
      <c r="AA1037" s="94"/>
      <c r="AB1037" s="94"/>
      <c r="AC1037" s="94"/>
      <c r="AD1037" s="94"/>
      <c r="AE1037" s="94"/>
      <c r="AF1037" s="94"/>
      <c r="AG1037" s="94"/>
      <c r="AH1037" s="94"/>
      <c r="AI1037" s="94"/>
      <c r="AJ1037" s="94"/>
      <c r="AK1037" s="94"/>
      <c r="AL1037" s="94"/>
      <c r="AM1037" s="94"/>
      <c r="AN1037" s="94"/>
      <c r="AO1037" s="94"/>
      <c r="AP1037" s="94"/>
      <c r="AQ1037" s="94"/>
    </row>
    <row r="1038" spans="3:43" x14ac:dyDescent="0.45">
      <c r="C1038" s="94"/>
      <c r="D1038" s="94"/>
      <c r="E1038" s="94"/>
      <c r="F1038" s="94"/>
      <c r="G1038" s="94"/>
      <c r="H1038" s="94"/>
      <c r="I1038" s="94"/>
      <c r="J1038" s="94"/>
      <c r="K1038" s="94"/>
      <c r="L1038" s="94"/>
      <c r="M1038" s="94"/>
      <c r="N1038" s="94"/>
      <c r="O1038" s="94"/>
      <c r="P1038" s="94"/>
      <c r="Q1038" s="94"/>
      <c r="R1038" s="94"/>
      <c r="S1038" s="94"/>
      <c r="T1038" s="94"/>
      <c r="U1038" s="94"/>
      <c r="V1038" s="94"/>
      <c r="W1038" s="94"/>
      <c r="X1038" s="94"/>
      <c r="Y1038" s="94"/>
      <c r="Z1038" s="94"/>
      <c r="AA1038" s="94"/>
      <c r="AB1038" s="94"/>
      <c r="AC1038" s="94"/>
      <c r="AD1038" s="94"/>
      <c r="AE1038" s="94"/>
      <c r="AF1038" s="94"/>
      <c r="AG1038" s="94"/>
      <c r="AH1038" s="94"/>
      <c r="AI1038" s="94"/>
      <c r="AJ1038" s="94"/>
      <c r="AK1038" s="94"/>
      <c r="AL1038" s="94"/>
      <c r="AM1038" s="94"/>
      <c r="AN1038" s="94"/>
      <c r="AO1038" s="94"/>
      <c r="AP1038" s="94"/>
      <c r="AQ1038" s="94"/>
    </row>
    <row r="1039" spans="3:43" x14ac:dyDescent="0.45">
      <c r="C1039" s="94"/>
      <c r="D1039" s="94"/>
      <c r="E1039" s="94"/>
      <c r="F1039" s="94"/>
      <c r="G1039" s="94"/>
      <c r="H1039" s="94"/>
      <c r="I1039" s="94"/>
      <c r="J1039" s="94"/>
      <c r="K1039" s="94"/>
      <c r="L1039" s="94"/>
      <c r="M1039" s="94"/>
      <c r="N1039" s="94"/>
      <c r="O1039" s="94"/>
      <c r="P1039" s="94"/>
      <c r="Q1039" s="94"/>
      <c r="R1039" s="94"/>
      <c r="S1039" s="94"/>
      <c r="T1039" s="94"/>
      <c r="U1039" s="94"/>
      <c r="V1039" s="94"/>
      <c r="W1039" s="94"/>
      <c r="X1039" s="94"/>
      <c r="Y1039" s="94"/>
      <c r="Z1039" s="94"/>
      <c r="AA1039" s="94"/>
      <c r="AB1039" s="94"/>
      <c r="AC1039" s="94"/>
      <c r="AD1039" s="94"/>
      <c r="AE1039" s="94"/>
      <c r="AF1039" s="94"/>
      <c r="AG1039" s="94"/>
      <c r="AH1039" s="94"/>
      <c r="AI1039" s="94"/>
      <c r="AJ1039" s="94"/>
      <c r="AK1039" s="94"/>
      <c r="AL1039" s="94"/>
      <c r="AM1039" s="94"/>
      <c r="AN1039" s="94"/>
      <c r="AO1039" s="94"/>
      <c r="AP1039" s="94"/>
      <c r="AQ1039" s="94"/>
    </row>
    <row r="1040" spans="3:43" x14ac:dyDescent="0.45">
      <c r="C1040" s="94"/>
      <c r="D1040" s="94"/>
      <c r="E1040" s="94"/>
      <c r="F1040" s="94"/>
      <c r="G1040" s="94"/>
      <c r="H1040" s="94"/>
      <c r="I1040" s="94"/>
      <c r="J1040" s="94"/>
      <c r="K1040" s="94"/>
      <c r="L1040" s="94"/>
      <c r="M1040" s="94"/>
      <c r="N1040" s="94"/>
      <c r="O1040" s="94"/>
      <c r="P1040" s="94"/>
      <c r="Q1040" s="94"/>
      <c r="R1040" s="94"/>
      <c r="S1040" s="94"/>
      <c r="T1040" s="94"/>
      <c r="U1040" s="94"/>
      <c r="V1040" s="94"/>
      <c r="W1040" s="94"/>
      <c r="X1040" s="94"/>
      <c r="Y1040" s="94"/>
      <c r="Z1040" s="94"/>
      <c r="AA1040" s="94"/>
      <c r="AB1040" s="94"/>
      <c r="AC1040" s="94"/>
      <c r="AD1040" s="94"/>
      <c r="AE1040" s="94"/>
      <c r="AF1040" s="94"/>
      <c r="AG1040" s="94"/>
      <c r="AH1040" s="94"/>
      <c r="AI1040" s="94"/>
      <c r="AJ1040" s="94"/>
      <c r="AK1040" s="94"/>
      <c r="AL1040" s="94"/>
      <c r="AM1040" s="94"/>
      <c r="AN1040" s="94"/>
      <c r="AO1040" s="94"/>
      <c r="AP1040" s="94"/>
      <c r="AQ1040" s="94"/>
    </row>
    <row r="1041" spans="3:43" x14ac:dyDescent="0.45">
      <c r="C1041" s="94"/>
      <c r="D1041" s="94"/>
      <c r="E1041" s="94"/>
      <c r="F1041" s="94"/>
      <c r="G1041" s="94"/>
      <c r="H1041" s="94"/>
      <c r="I1041" s="94"/>
      <c r="J1041" s="94"/>
      <c r="K1041" s="94"/>
      <c r="L1041" s="94"/>
      <c r="M1041" s="94"/>
      <c r="N1041" s="94"/>
      <c r="O1041" s="94"/>
      <c r="P1041" s="94"/>
      <c r="Q1041" s="94"/>
      <c r="R1041" s="94"/>
      <c r="S1041" s="94"/>
      <c r="T1041" s="94"/>
      <c r="U1041" s="94"/>
      <c r="V1041" s="94"/>
      <c r="W1041" s="94"/>
      <c r="X1041" s="94"/>
      <c r="Y1041" s="94"/>
      <c r="Z1041" s="94"/>
      <c r="AA1041" s="94"/>
      <c r="AB1041" s="94"/>
      <c r="AC1041" s="94"/>
      <c r="AD1041" s="94"/>
      <c r="AE1041" s="94"/>
      <c r="AF1041" s="94"/>
      <c r="AG1041" s="94"/>
      <c r="AH1041" s="94"/>
      <c r="AI1041" s="94"/>
      <c r="AJ1041" s="94"/>
      <c r="AK1041" s="94"/>
      <c r="AL1041" s="94"/>
      <c r="AM1041" s="94"/>
      <c r="AN1041" s="94"/>
      <c r="AO1041" s="94"/>
      <c r="AP1041" s="94"/>
      <c r="AQ1041" s="94"/>
    </row>
    <row r="1042" spans="3:43" x14ac:dyDescent="0.45">
      <c r="C1042" s="94"/>
      <c r="D1042" s="94"/>
      <c r="E1042" s="94"/>
      <c r="F1042" s="94"/>
      <c r="G1042" s="94"/>
      <c r="H1042" s="94"/>
      <c r="I1042" s="94"/>
      <c r="J1042" s="94"/>
      <c r="K1042" s="94"/>
      <c r="L1042" s="94"/>
      <c r="M1042" s="94"/>
      <c r="N1042" s="94"/>
      <c r="O1042" s="94"/>
      <c r="P1042" s="94"/>
      <c r="Q1042" s="94"/>
      <c r="R1042" s="94"/>
      <c r="S1042" s="94"/>
      <c r="T1042" s="94"/>
      <c r="U1042" s="94"/>
      <c r="V1042" s="94"/>
      <c r="W1042" s="94"/>
      <c r="X1042" s="94"/>
      <c r="Y1042" s="94"/>
      <c r="Z1042" s="94"/>
      <c r="AA1042" s="94"/>
      <c r="AB1042" s="94"/>
      <c r="AC1042" s="94"/>
      <c r="AD1042" s="94"/>
      <c r="AE1042" s="94"/>
      <c r="AF1042" s="94"/>
      <c r="AG1042" s="94"/>
      <c r="AH1042" s="94"/>
      <c r="AI1042" s="94"/>
      <c r="AJ1042" s="94"/>
      <c r="AK1042" s="94"/>
      <c r="AL1042" s="94"/>
      <c r="AM1042" s="94"/>
      <c r="AN1042" s="94"/>
      <c r="AO1042" s="94"/>
      <c r="AP1042" s="94"/>
      <c r="AQ1042" s="94"/>
    </row>
    <row r="1043" spans="3:43" x14ac:dyDescent="0.45">
      <c r="C1043" s="94"/>
      <c r="D1043" s="94"/>
      <c r="E1043" s="94"/>
      <c r="F1043" s="94"/>
      <c r="G1043" s="94"/>
      <c r="H1043" s="94"/>
      <c r="I1043" s="94"/>
      <c r="J1043" s="94"/>
      <c r="K1043" s="94"/>
      <c r="L1043" s="94"/>
      <c r="M1043" s="94"/>
      <c r="N1043" s="94"/>
      <c r="O1043" s="94"/>
      <c r="P1043" s="94"/>
      <c r="Q1043" s="94"/>
      <c r="R1043" s="94"/>
      <c r="S1043" s="94"/>
      <c r="T1043" s="94"/>
      <c r="U1043" s="94"/>
      <c r="V1043" s="94"/>
      <c r="W1043" s="94"/>
      <c r="X1043" s="94"/>
      <c r="Y1043" s="94"/>
      <c r="Z1043" s="94"/>
      <c r="AA1043" s="94"/>
      <c r="AB1043" s="94"/>
      <c r="AC1043" s="94"/>
      <c r="AD1043" s="94"/>
      <c r="AE1043" s="94"/>
      <c r="AF1043" s="94"/>
      <c r="AG1043" s="94"/>
      <c r="AH1043" s="94"/>
      <c r="AI1043" s="94"/>
      <c r="AJ1043" s="94"/>
      <c r="AK1043" s="94"/>
      <c r="AL1043" s="94"/>
      <c r="AM1043" s="94"/>
      <c r="AN1043" s="94"/>
      <c r="AO1043" s="94"/>
      <c r="AP1043" s="94"/>
      <c r="AQ1043" s="94"/>
    </row>
    <row r="1044" spans="3:43" x14ac:dyDescent="0.45">
      <c r="C1044" s="94"/>
      <c r="D1044" s="94"/>
      <c r="E1044" s="94"/>
      <c r="F1044" s="94"/>
      <c r="G1044" s="94"/>
      <c r="H1044" s="94"/>
      <c r="I1044" s="94"/>
      <c r="J1044" s="94"/>
      <c r="K1044" s="94"/>
      <c r="L1044" s="94"/>
      <c r="M1044" s="94"/>
      <c r="N1044" s="94"/>
      <c r="O1044" s="94"/>
      <c r="P1044" s="94"/>
      <c r="Q1044" s="94"/>
      <c r="R1044" s="94"/>
      <c r="S1044" s="94"/>
      <c r="T1044" s="94"/>
      <c r="U1044" s="94"/>
      <c r="V1044" s="94"/>
      <c r="W1044" s="94"/>
      <c r="X1044" s="94"/>
      <c r="Y1044" s="94"/>
      <c r="Z1044" s="94"/>
      <c r="AA1044" s="94"/>
      <c r="AB1044" s="94"/>
      <c r="AC1044" s="94"/>
      <c r="AD1044" s="94"/>
      <c r="AE1044" s="94"/>
      <c r="AF1044" s="94"/>
      <c r="AG1044" s="94"/>
      <c r="AH1044" s="94"/>
      <c r="AI1044" s="94"/>
      <c r="AJ1044" s="94"/>
      <c r="AK1044" s="94"/>
      <c r="AL1044" s="94"/>
      <c r="AM1044" s="94"/>
      <c r="AN1044" s="94"/>
      <c r="AO1044" s="94"/>
      <c r="AP1044" s="94"/>
      <c r="AQ1044" s="94"/>
    </row>
    <row r="1045" spans="3:43" x14ac:dyDescent="0.45">
      <c r="C1045" s="94"/>
      <c r="D1045" s="94"/>
      <c r="E1045" s="94"/>
      <c r="F1045" s="94"/>
      <c r="G1045" s="94"/>
      <c r="H1045" s="94"/>
      <c r="I1045" s="94"/>
      <c r="J1045" s="94"/>
      <c r="K1045" s="94"/>
      <c r="L1045" s="94"/>
      <c r="M1045" s="94"/>
      <c r="N1045" s="94"/>
      <c r="O1045" s="94"/>
      <c r="P1045" s="94"/>
      <c r="Q1045" s="94"/>
      <c r="R1045" s="94"/>
      <c r="S1045" s="94"/>
      <c r="T1045" s="94"/>
      <c r="U1045" s="94"/>
      <c r="V1045" s="94"/>
      <c r="W1045" s="94"/>
      <c r="X1045" s="94"/>
      <c r="Y1045" s="94"/>
      <c r="Z1045" s="94"/>
      <c r="AA1045" s="94"/>
      <c r="AB1045" s="94"/>
      <c r="AC1045" s="94"/>
      <c r="AD1045" s="94"/>
      <c r="AE1045" s="94"/>
      <c r="AF1045" s="94"/>
      <c r="AG1045" s="94"/>
      <c r="AH1045" s="94"/>
      <c r="AI1045" s="94"/>
      <c r="AJ1045" s="94"/>
      <c r="AK1045" s="94"/>
      <c r="AL1045" s="94"/>
      <c r="AM1045" s="94"/>
      <c r="AN1045" s="94"/>
      <c r="AO1045" s="94"/>
      <c r="AP1045" s="94"/>
      <c r="AQ1045" s="94"/>
    </row>
    <row r="1046" spans="3:43" x14ac:dyDescent="0.45">
      <c r="C1046" s="94"/>
      <c r="D1046" s="94"/>
      <c r="E1046" s="94"/>
      <c r="F1046" s="94"/>
      <c r="G1046" s="94"/>
      <c r="H1046" s="94"/>
      <c r="I1046" s="94"/>
      <c r="J1046" s="94"/>
      <c r="K1046" s="94"/>
      <c r="L1046" s="94"/>
      <c r="M1046" s="94"/>
      <c r="N1046" s="94"/>
      <c r="O1046" s="94"/>
      <c r="P1046" s="94"/>
      <c r="Q1046" s="94"/>
      <c r="R1046" s="94"/>
      <c r="S1046" s="94"/>
      <c r="T1046" s="94"/>
      <c r="U1046" s="94"/>
      <c r="V1046" s="94"/>
      <c r="W1046" s="94"/>
      <c r="X1046" s="94"/>
      <c r="Y1046" s="94"/>
      <c r="Z1046" s="94"/>
      <c r="AA1046" s="94"/>
      <c r="AB1046" s="94"/>
      <c r="AC1046" s="94"/>
      <c r="AD1046" s="94"/>
      <c r="AE1046" s="94"/>
      <c r="AF1046" s="94"/>
      <c r="AG1046" s="94"/>
      <c r="AH1046" s="94"/>
      <c r="AI1046" s="94"/>
      <c r="AJ1046" s="94"/>
      <c r="AK1046" s="94"/>
      <c r="AL1046" s="94"/>
      <c r="AM1046" s="94"/>
      <c r="AN1046" s="94"/>
      <c r="AO1046" s="94"/>
      <c r="AP1046" s="94"/>
      <c r="AQ1046" s="94"/>
    </row>
    <row r="1047" spans="3:43" x14ac:dyDescent="0.45">
      <c r="C1047" s="94"/>
      <c r="D1047" s="94"/>
      <c r="E1047" s="94"/>
      <c r="F1047" s="94"/>
      <c r="G1047" s="94"/>
      <c r="H1047" s="94"/>
      <c r="I1047" s="94"/>
      <c r="J1047" s="94"/>
      <c r="K1047" s="94"/>
      <c r="L1047" s="94"/>
      <c r="M1047" s="94"/>
      <c r="N1047" s="94"/>
      <c r="O1047" s="94"/>
      <c r="P1047" s="94"/>
      <c r="Q1047" s="94"/>
      <c r="R1047" s="94"/>
      <c r="S1047" s="94"/>
      <c r="T1047" s="94"/>
      <c r="U1047" s="94"/>
      <c r="V1047" s="94"/>
      <c r="W1047" s="94"/>
      <c r="X1047" s="94"/>
      <c r="Y1047" s="94"/>
      <c r="Z1047" s="94"/>
      <c r="AA1047" s="94"/>
      <c r="AB1047" s="94"/>
      <c r="AC1047" s="94"/>
      <c r="AD1047" s="94"/>
      <c r="AE1047" s="94"/>
      <c r="AF1047" s="94"/>
      <c r="AG1047" s="94"/>
      <c r="AH1047" s="94"/>
      <c r="AI1047" s="94"/>
      <c r="AJ1047" s="94"/>
      <c r="AK1047" s="94"/>
      <c r="AL1047" s="94"/>
      <c r="AM1047" s="94"/>
      <c r="AN1047" s="94"/>
      <c r="AO1047" s="94"/>
      <c r="AP1047" s="94"/>
      <c r="AQ1047" s="94"/>
    </row>
    <row r="1048" spans="3:43" x14ac:dyDescent="0.45">
      <c r="C1048" s="94"/>
      <c r="D1048" s="94"/>
      <c r="E1048" s="94"/>
      <c r="F1048" s="94"/>
      <c r="G1048" s="94"/>
      <c r="H1048" s="94"/>
      <c r="I1048" s="94"/>
      <c r="J1048" s="94"/>
      <c r="K1048" s="94"/>
      <c r="L1048" s="94"/>
      <c r="M1048" s="94"/>
      <c r="N1048" s="94"/>
      <c r="O1048" s="94"/>
      <c r="P1048" s="94"/>
      <c r="Q1048" s="94"/>
      <c r="R1048" s="94"/>
      <c r="S1048" s="94"/>
      <c r="T1048" s="94"/>
      <c r="U1048" s="94"/>
      <c r="V1048" s="94"/>
      <c r="W1048" s="94"/>
      <c r="X1048" s="94"/>
      <c r="Y1048" s="94"/>
      <c r="Z1048" s="94"/>
      <c r="AA1048" s="94"/>
      <c r="AB1048" s="94"/>
      <c r="AC1048" s="94"/>
      <c r="AD1048" s="94"/>
      <c r="AE1048" s="94"/>
      <c r="AF1048" s="94"/>
      <c r="AG1048" s="94"/>
      <c r="AH1048" s="94"/>
      <c r="AI1048" s="94"/>
      <c r="AJ1048" s="94"/>
      <c r="AK1048" s="94"/>
      <c r="AL1048" s="94"/>
      <c r="AM1048" s="94"/>
      <c r="AN1048" s="94"/>
      <c r="AO1048" s="94"/>
      <c r="AP1048" s="94"/>
      <c r="AQ1048" s="94"/>
    </row>
    <row r="1049" spans="3:43" x14ac:dyDescent="0.45">
      <c r="C1049" s="94"/>
      <c r="D1049" s="94"/>
      <c r="E1049" s="94"/>
      <c r="F1049" s="94"/>
      <c r="G1049" s="94"/>
      <c r="H1049" s="94"/>
      <c r="I1049" s="94"/>
      <c r="J1049" s="94"/>
      <c r="K1049" s="94"/>
      <c r="L1049" s="94"/>
      <c r="M1049" s="94"/>
      <c r="N1049" s="94"/>
      <c r="O1049" s="94"/>
      <c r="P1049" s="94"/>
      <c r="Q1049" s="94"/>
      <c r="R1049" s="94"/>
      <c r="S1049" s="94"/>
      <c r="T1049" s="94"/>
      <c r="U1049" s="94"/>
      <c r="V1049" s="94"/>
      <c r="W1049" s="94"/>
      <c r="X1049" s="94"/>
      <c r="Y1049" s="94"/>
      <c r="Z1049" s="94"/>
      <c r="AA1049" s="94"/>
      <c r="AB1049" s="94"/>
      <c r="AC1049" s="94"/>
      <c r="AD1049" s="94"/>
      <c r="AE1049" s="94"/>
      <c r="AF1049" s="94"/>
      <c r="AG1049" s="94"/>
      <c r="AH1049" s="94"/>
      <c r="AI1049" s="94"/>
      <c r="AJ1049" s="94"/>
      <c r="AK1049" s="94"/>
      <c r="AL1049" s="94"/>
      <c r="AM1049" s="94"/>
      <c r="AN1049" s="94"/>
      <c r="AO1049" s="94"/>
      <c r="AP1049" s="94"/>
      <c r="AQ1049" s="94"/>
    </row>
    <row r="1050" spans="3:43" x14ac:dyDescent="0.45">
      <c r="C1050" s="94"/>
      <c r="D1050" s="94"/>
      <c r="E1050" s="94"/>
      <c r="F1050" s="94"/>
      <c r="G1050" s="94"/>
      <c r="H1050" s="94"/>
      <c r="I1050" s="94"/>
      <c r="J1050" s="94"/>
      <c r="K1050" s="94"/>
      <c r="L1050" s="94"/>
      <c r="M1050" s="94"/>
      <c r="N1050" s="94"/>
      <c r="O1050" s="94"/>
      <c r="P1050" s="94"/>
      <c r="Q1050" s="94"/>
      <c r="R1050" s="94"/>
      <c r="S1050" s="94"/>
      <c r="T1050" s="94"/>
      <c r="U1050" s="94"/>
      <c r="V1050" s="94"/>
      <c r="W1050" s="94"/>
      <c r="X1050" s="94"/>
      <c r="Y1050" s="94"/>
      <c r="Z1050" s="94"/>
      <c r="AA1050" s="94"/>
      <c r="AB1050" s="94"/>
      <c r="AC1050" s="94"/>
      <c r="AD1050" s="94"/>
      <c r="AE1050" s="94"/>
      <c r="AF1050" s="94"/>
      <c r="AG1050" s="94"/>
      <c r="AH1050" s="94"/>
      <c r="AI1050" s="94"/>
      <c r="AJ1050" s="94"/>
      <c r="AK1050" s="94"/>
      <c r="AL1050" s="94"/>
      <c r="AM1050" s="94"/>
      <c r="AN1050" s="94"/>
      <c r="AO1050" s="94"/>
      <c r="AP1050" s="94"/>
      <c r="AQ1050" s="94"/>
    </row>
    <row r="1051" spans="3:43" x14ac:dyDescent="0.45">
      <c r="C1051" s="94"/>
      <c r="D1051" s="94"/>
      <c r="E1051" s="94"/>
      <c r="F1051" s="94"/>
      <c r="G1051" s="94"/>
      <c r="H1051" s="94"/>
      <c r="I1051" s="94"/>
      <c r="J1051" s="94"/>
      <c r="K1051" s="94"/>
      <c r="L1051" s="94"/>
      <c r="M1051" s="94"/>
      <c r="N1051" s="94"/>
      <c r="O1051" s="94"/>
      <c r="P1051" s="94"/>
      <c r="Q1051" s="94"/>
      <c r="R1051" s="94"/>
      <c r="S1051" s="94"/>
      <c r="T1051" s="94"/>
      <c r="U1051" s="94"/>
      <c r="V1051" s="94"/>
      <c r="W1051" s="94"/>
      <c r="X1051" s="94"/>
      <c r="Y1051" s="94"/>
      <c r="Z1051" s="94"/>
      <c r="AA1051" s="94"/>
      <c r="AB1051" s="94"/>
      <c r="AC1051" s="94"/>
      <c r="AD1051" s="94"/>
      <c r="AE1051" s="94"/>
      <c r="AF1051" s="94"/>
      <c r="AG1051" s="94"/>
      <c r="AH1051" s="94"/>
      <c r="AI1051" s="94"/>
      <c r="AJ1051" s="94"/>
      <c r="AK1051" s="94"/>
      <c r="AL1051" s="94"/>
      <c r="AM1051" s="94"/>
      <c r="AN1051" s="94"/>
      <c r="AO1051" s="94"/>
      <c r="AP1051" s="94"/>
      <c r="AQ1051" s="94"/>
    </row>
    <row r="1052" spans="3:43" x14ac:dyDescent="0.45">
      <c r="C1052" s="94"/>
      <c r="D1052" s="94"/>
      <c r="E1052" s="94"/>
      <c r="F1052" s="94"/>
      <c r="G1052" s="94"/>
      <c r="H1052" s="94"/>
      <c r="I1052" s="94"/>
      <c r="J1052" s="94"/>
      <c r="K1052" s="94"/>
      <c r="L1052" s="94"/>
      <c r="M1052" s="94"/>
      <c r="N1052" s="94"/>
      <c r="O1052" s="94"/>
      <c r="P1052" s="94"/>
      <c r="Q1052" s="94"/>
      <c r="R1052" s="94"/>
      <c r="S1052" s="94"/>
      <c r="T1052" s="94"/>
      <c r="U1052" s="94"/>
      <c r="V1052" s="94"/>
      <c r="W1052" s="94"/>
      <c r="X1052" s="94"/>
      <c r="Y1052" s="94"/>
      <c r="Z1052" s="94"/>
      <c r="AA1052" s="94"/>
      <c r="AB1052" s="94"/>
      <c r="AC1052" s="94"/>
      <c r="AD1052" s="94"/>
      <c r="AE1052" s="94"/>
      <c r="AF1052" s="94"/>
      <c r="AG1052" s="94"/>
      <c r="AH1052" s="94"/>
      <c r="AI1052" s="94"/>
      <c r="AJ1052" s="94"/>
      <c r="AK1052" s="94"/>
      <c r="AL1052" s="94"/>
      <c r="AM1052" s="94"/>
      <c r="AN1052" s="94"/>
      <c r="AO1052" s="94"/>
      <c r="AP1052" s="94"/>
      <c r="AQ1052" s="94"/>
    </row>
    <row r="1053" spans="3:43" x14ac:dyDescent="0.45">
      <c r="C1053" s="94"/>
      <c r="D1053" s="94"/>
      <c r="E1053" s="94"/>
      <c r="F1053" s="94"/>
      <c r="G1053" s="94"/>
      <c r="H1053" s="94"/>
      <c r="I1053" s="94"/>
      <c r="J1053" s="94"/>
      <c r="K1053" s="94"/>
      <c r="L1053" s="94"/>
      <c r="M1053" s="94"/>
      <c r="N1053" s="94"/>
      <c r="O1053" s="94"/>
      <c r="P1053" s="94"/>
      <c r="Q1053" s="94"/>
      <c r="R1053" s="94"/>
      <c r="S1053" s="94"/>
      <c r="T1053" s="94"/>
      <c r="U1053" s="94"/>
      <c r="V1053" s="94"/>
      <c r="W1053" s="94"/>
      <c r="X1053" s="94"/>
      <c r="Y1053" s="94"/>
      <c r="Z1053" s="94"/>
      <c r="AA1053" s="94"/>
      <c r="AB1053" s="94"/>
      <c r="AC1053" s="94"/>
      <c r="AD1053" s="94"/>
      <c r="AE1053" s="94"/>
      <c r="AF1053" s="94"/>
      <c r="AG1053" s="94"/>
      <c r="AH1053" s="94"/>
      <c r="AI1053" s="94"/>
      <c r="AJ1053" s="94"/>
      <c r="AK1053" s="94"/>
      <c r="AL1053" s="94"/>
      <c r="AM1053" s="94"/>
      <c r="AN1053" s="94"/>
      <c r="AO1053" s="94"/>
      <c r="AP1053" s="94"/>
      <c r="AQ1053" s="94"/>
    </row>
    <row r="1054" spans="3:43" x14ac:dyDescent="0.45">
      <c r="C1054" s="94"/>
      <c r="D1054" s="94"/>
      <c r="E1054" s="94"/>
      <c r="F1054" s="94"/>
      <c r="G1054" s="94"/>
      <c r="H1054" s="94"/>
      <c r="I1054" s="94"/>
      <c r="J1054" s="94"/>
      <c r="K1054" s="94"/>
      <c r="L1054" s="94"/>
      <c r="M1054" s="94"/>
      <c r="N1054" s="94"/>
      <c r="O1054" s="94"/>
      <c r="P1054" s="94"/>
      <c r="Q1054" s="94"/>
      <c r="R1054" s="94"/>
      <c r="S1054" s="94"/>
      <c r="T1054" s="94"/>
      <c r="U1054" s="94"/>
      <c r="V1054" s="94"/>
      <c r="W1054" s="94"/>
      <c r="X1054" s="94"/>
      <c r="Y1054" s="94"/>
      <c r="Z1054" s="94"/>
      <c r="AA1054" s="94"/>
      <c r="AB1054" s="94"/>
      <c r="AC1054" s="94"/>
      <c r="AD1054" s="94"/>
      <c r="AE1054" s="94"/>
      <c r="AF1054" s="94"/>
      <c r="AG1054" s="94"/>
      <c r="AH1054" s="94"/>
      <c r="AI1054" s="94"/>
      <c r="AJ1054" s="94"/>
      <c r="AK1054" s="94"/>
      <c r="AL1054" s="94"/>
      <c r="AM1054" s="94"/>
      <c r="AN1054" s="94"/>
      <c r="AO1054" s="94"/>
      <c r="AP1054" s="94"/>
      <c r="AQ1054" s="94"/>
    </row>
    <row r="1055" spans="3:43" x14ac:dyDescent="0.45">
      <c r="C1055" s="94"/>
      <c r="D1055" s="94"/>
      <c r="E1055" s="94"/>
      <c r="F1055" s="94"/>
      <c r="G1055" s="94"/>
      <c r="H1055" s="94"/>
      <c r="I1055" s="94"/>
      <c r="J1055" s="94"/>
      <c r="K1055" s="94"/>
      <c r="L1055" s="94"/>
      <c r="M1055" s="94"/>
      <c r="N1055" s="94"/>
      <c r="O1055" s="94"/>
      <c r="P1055" s="94"/>
      <c r="Q1055" s="94"/>
      <c r="R1055" s="94"/>
      <c r="S1055" s="94"/>
      <c r="T1055" s="94"/>
      <c r="U1055" s="94"/>
      <c r="V1055" s="94"/>
      <c r="W1055" s="94"/>
      <c r="X1055" s="94"/>
      <c r="Y1055" s="94"/>
      <c r="Z1055" s="94"/>
      <c r="AA1055" s="94"/>
      <c r="AB1055" s="94"/>
      <c r="AC1055" s="94"/>
      <c r="AD1055" s="94"/>
      <c r="AE1055" s="94"/>
      <c r="AF1055" s="94"/>
      <c r="AG1055" s="94"/>
      <c r="AH1055" s="94"/>
      <c r="AI1055" s="94"/>
      <c r="AJ1055" s="94"/>
      <c r="AK1055" s="94"/>
      <c r="AL1055" s="94"/>
      <c r="AM1055" s="94"/>
      <c r="AN1055" s="94"/>
      <c r="AO1055" s="94"/>
      <c r="AP1055" s="94"/>
      <c r="AQ1055" s="94"/>
    </row>
    <row r="1056" spans="3:43" x14ac:dyDescent="0.45">
      <c r="C1056" s="94"/>
      <c r="D1056" s="94"/>
      <c r="E1056" s="94"/>
      <c r="F1056" s="94"/>
      <c r="G1056" s="94"/>
      <c r="H1056" s="94"/>
      <c r="I1056" s="94"/>
      <c r="J1056" s="94"/>
      <c r="K1056" s="94"/>
      <c r="L1056" s="94"/>
      <c r="M1056" s="94"/>
      <c r="N1056" s="94"/>
      <c r="O1056" s="94"/>
      <c r="P1056" s="94"/>
      <c r="Q1056" s="94"/>
      <c r="R1056" s="94"/>
      <c r="S1056" s="94"/>
      <c r="T1056" s="94"/>
      <c r="U1056" s="94"/>
      <c r="V1056" s="94"/>
      <c r="W1056" s="94"/>
      <c r="X1056" s="94"/>
      <c r="Y1056" s="94"/>
      <c r="Z1056" s="94"/>
      <c r="AA1056" s="94"/>
      <c r="AB1056" s="94"/>
      <c r="AC1056" s="94"/>
      <c r="AD1056" s="94"/>
      <c r="AE1056" s="94"/>
      <c r="AF1056" s="94"/>
      <c r="AG1056" s="94"/>
      <c r="AH1056" s="94"/>
      <c r="AI1056" s="94"/>
      <c r="AJ1056" s="94"/>
      <c r="AK1056" s="94"/>
      <c r="AL1056" s="94"/>
      <c r="AM1056" s="94"/>
      <c r="AN1056" s="94"/>
      <c r="AO1056" s="94"/>
      <c r="AP1056" s="94"/>
      <c r="AQ1056" s="94"/>
    </row>
    <row r="1057" spans="3:43" x14ac:dyDescent="0.45">
      <c r="C1057" s="94"/>
      <c r="D1057" s="94"/>
      <c r="E1057" s="94"/>
      <c r="F1057" s="94"/>
      <c r="G1057" s="94"/>
      <c r="H1057" s="94"/>
      <c r="I1057" s="94"/>
      <c r="J1057" s="94"/>
      <c r="K1057" s="94"/>
      <c r="L1057" s="94"/>
      <c r="M1057" s="94"/>
      <c r="N1057" s="94"/>
      <c r="O1057" s="94"/>
      <c r="P1057" s="94"/>
      <c r="Q1057" s="94"/>
      <c r="R1057" s="94"/>
      <c r="S1057" s="94"/>
      <c r="T1057" s="94"/>
      <c r="U1057" s="94"/>
      <c r="V1057" s="94"/>
      <c r="W1057" s="94"/>
      <c r="X1057" s="94"/>
      <c r="Y1057" s="94"/>
      <c r="Z1057" s="94"/>
      <c r="AA1057" s="94"/>
      <c r="AB1057" s="94"/>
      <c r="AC1057" s="94"/>
      <c r="AD1057" s="94"/>
      <c r="AE1057" s="94"/>
      <c r="AF1057" s="94"/>
      <c r="AG1057" s="94"/>
      <c r="AH1057" s="94"/>
      <c r="AI1057" s="94"/>
      <c r="AJ1057" s="94"/>
      <c r="AK1057" s="94"/>
      <c r="AL1057" s="94"/>
      <c r="AM1057" s="94"/>
      <c r="AN1057" s="94"/>
      <c r="AO1057" s="94"/>
      <c r="AP1057" s="94"/>
      <c r="AQ1057" s="94"/>
    </row>
    <row r="1058" spans="3:43" x14ac:dyDescent="0.45">
      <c r="C1058" s="94"/>
      <c r="D1058" s="94"/>
      <c r="E1058" s="94"/>
      <c r="F1058" s="94"/>
      <c r="G1058" s="94"/>
      <c r="H1058" s="94"/>
      <c r="I1058" s="94"/>
      <c r="J1058" s="94"/>
      <c r="K1058" s="94"/>
      <c r="L1058" s="94"/>
      <c r="M1058" s="94"/>
      <c r="N1058" s="94"/>
      <c r="O1058" s="94"/>
      <c r="P1058" s="94"/>
      <c r="Q1058" s="94"/>
      <c r="R1058" s="94"/>
      <c r="S1058" s="94"/>
      <c r="T1058" s="94"/>
      <c r="U1058" s="94"/>
      <c r="V1058" s="94"/>
      <c r="W1058" s="94"/>
      <c r="X1058" s="94"/>
      <c r="Y1058" s="94"/>
      <c r="Z1058" s="94"/>
      <c r="AA1058" s="94"/>
      <c r="AB1058" s="94"/>
      <c r="AC1058" s="94"/>
      <c r="AD1058" s="94"/>
      <c r="AE1058" s="94"/>
      <c r="AF1058" s="94"/>
      <c r="AG1058" s="94"/>
      <c r="AH1058" s="94"/>
      <c r="AI1058" s="94"/>
      <c r="AJ1058" s="94"/>
      <c r="AK1058" s="94"/>
      <c r="AL1058" s="94"/>
      <c r="AM1058" s="94"/>
      <c r="AN1058" s="94"/>
      <c r="AO1058" s="94"/>
      <c r="AP1058" s="94"/>
      <c r="AQ1058" s="94"/>
    </row>
    <row r="1059" spans="3:43" x14ac:dyDescent="0.45">
      <c r="C1059" s="94"/>
      <c r="D1059" s="94"/>
      <c r="E1059" s="94"/>
      <c r="F1059" s="94"/>
      <c r="G1059" s="94"/>
      <c r="H1059" s="94"/>
      <c r="I1059" s="94"/>
      <c r="J1059" s="94"/>
      <c r="K1059" s="94"/>
      <c r="L1059" s="94"/>
      <c r="M1059" s="94"/>
      <c r="N1059" s="94"/>
      <c r="O1059" s="94"/>
      <c r="P1059" s="94"/>
      <c r="Q1059" s="94"/>
      <c r="R1059" s="94"/>
      <c r="S1059" s="94"/>
      <c r="T1059" s="94"/>
      <c r="U1059" s="94"/>
      <c r="V1059" s="94"/>
      <c r="W1059" s="94"/>
      <c r="X1059" s="94"/>
      <c r="Y1059" s="94"/>
      <c r="Z1059" s="94"/>
      <c r="AA1059" s="94"/>
      <c r="AB1059" s="94"/>
      <c r="AC1059" s="94"/>
      <c r="AD1059" s="94"/>
      <c r="AE1059" s="94"/>
      <c r="AF1059" s="94"/>
      <c r="AG1059" s="94"/>
      <c r="AH1059" s="94"/>
      <c r="AI1059" s="94"/>
      <c r="AJ1059" s="94"/>
      <c r="AK1059" s="94"/>
      <c r="AL1059" s="94"/>
      <c r="AM1059" s="94"/>
      <c r="AN1059" s="94"/>
      <c r="AO1059" s="94"/>
      <c r="AP1059" s="94"/>
      <c r="AQ1059" s="94"/>
    </row>
    <row r="1060" spans="3:43" x14ac:dyDescent="0.45">
      <c r="C1060" s="94"/>
      <c r="D1060" s="94"/>
      <c r="E1060" s="94"/>
      <c r="F1060" s="94"/>
      <c r="G1060" s="94"/>
      <c r="H1060" s="94"/>
      <c r="I1060" s="94"/>
      <c r="J1060" s="94"/>
      <c r="K1060" s="94"/>
      <c r="L1060" s="94"/>
      <c r="M1060" s="94"/>
      <c r="N1060" s="94"/>
      <c r="O1060" s="94"/>
      <c r="P1060" s="94"/>
      <c r="Q1060" s="94"/>
      <c r="R1060" s="94"/>
      <c r="S1060" s="94"/>
      <c r="T1060" s="94"/>
      <c r="U1060" s="94"/>
      <c r="V1060" s="94"/>
      <c r="W1060" s="94"/>
      <c r="X1060" s="94"/>
      <c r="Y1060" s="94"/>
      <c r="Z1060" s="94"/>
      <c r="AA1060" s="94"/>
      <c r="AB1060" s="94"/>
      <c r="AC1060" s="94"/>
      <c r="AD1060" s="94"/>
      <c r="AE1060" s="94"/>
      <c r="AF1060" s="94"/>
      <c r="AG1060" s="94"/>
      <c r="AH1060" s="94"/>
      <c r="AI1060" s="94"/>
      <c r="AJ1060" s="94"/>
      <c r="AK1060" s="94"/>
      <c r="AL1060" s="94"/>
      <c r="AM1060" s="94"/>
      <c r="AN1060" s="94"/>
      <c r="AO1060" s="94"/>
      <c r="AP1060" s="94"/>
      <c r="AQ1060" s="94"/>
    </row>
    <row r="1061" spans="3:43" x14ac:dyDescent="0.45">
      <c r="C1061" s="94"/>
      <c r="D1061" s="94"/>
      <c r="E1061" s="94"/>
      <c r="F1061" s="94"/>
      <c r="G1061" s="94"/>
      <c r="H1061" s="94"/>
      <c r="I1061" s="94"/>
      <c r="J1061" s="94"/>
      <c r="K1061" s="94"/>
      <c r="L1061" s="94"/>
      <c r="M1061" s="94"/>
      <c r="N1061" s="94"/>
      <c r="O1061" s="94"/>
      <c r="P1061" s="94"/>
      <c r="Q1061" s="94"/>
      <c r="R1061" s="94"/>
      <c r="S1061" s="94"/>
      <c r="T1061" s="94"/>
      <c r="U1061" s="94"/>
      <c r="V1061" s="94"/>
      <c r="W1061" s="94"/>
      <c r="X1061" s="94"/>
      <c r="Y1061" s="94"/>
      <c r="Z1061" s="94"/>
      <c r="AA1061" s="94"/>
      <c r="AB1061" s="94"/>
      <c r="AC1061" s="94"/>
      <c r="AD1061" s="94"/>
      <c r="AE1061" s="94"/>
      <c r="AF1061" s="94"/>
      <c r="AG1061" s="94"/>
      <c r="AH1061" s="94"/>
      <c r="AI1061" s="94"/>
      <c r="AJ1061" s="94"/>
      <c r="AK1061" s="94"/>
      <c r="AL1061" s="94"/>
      <c r="AM1061" s="94"/>
      <c r="AN1061" s="94"/>
      <c r="AO1061" s="94"/>
      <c r="AP1061" s="94"/>
      <c r="AQ1061" s="94"/>
    </row>
    <row r="1062" spans="3:43" x14ac:dyDescent="0.45">
      <c r="C1062" s="94"/>
      <c r="D1062" s="94"/>
      <c r="E1062" s="94"/>
      <c r="F1062" s="94"/>
      <c r="G1062" s="94"/>
      <c r="H1062" s="94"/>
      <c r="I1062" s="94"/>
      <c r="J1062" s="94"/>
      <c r="K1062" s="94"/>
      <c r="L1062" s="94"/>
      <c r="M1062" s="94"/>
      <c r="N1062" s="94"/>
      <c r="O1062" s="94"/>
      <c r="P1062" s="94"/>
      <c r="Q1062" s="94"/>
      <c r="R1062" s="94"/>
      <c r="S1062" s="94"/>
      <c r="T1062" s="94"/>
      <c r="U1062" s="94"/>
      <c r="V1062" s="94"/>
      <c r="W1062" s="94"/>
      <c r="X1062" s="94"/>
      <c r="Y1062" s="94"/>
      <c r="Z1062" s="94"/>
      <c r="AA1062" s="94"/>
      <c r="AB1062" s="94"/>
      <c r="AC1062" s="94"/>
      <c r="AD1062" s="94"/>
      <c r="AE1062" s="94"/>
      <c r="AF1062" s="94"/>
      <c r="AG1062" s="94"/>
      <c r="AH1062" s="94"/>
      <c r="AI1062" s="94"/>
      <c r="AJ1062" s="94"/>
      <c r="AK1062" s="94"/>
      <c r="AL1062" s="94"/>
      <c r="AM1062" s="94"/>
      <c r="AN1062" s="94"/>
      <c r="AO1062" s="94"/>
      <c r="AP1062" s="94"/>
      <c r="AQ1062" s="94"/>
    </row>
    <row r="1063" spans="3:43" x14ac:dyDescent="0.45">
      <c r="C1063" s="94"/>
      <c r="D1063" s="94"/>
      <c r="E1063" s="94"/>
      <c r="F1063" s="94"/>
      <c r="G1063" s="94"/>
      <c r="H1063" s="94"/>
      <c r="I1063" s="94"/>
      <c r="J1063" s="94"/>
      <c r="K1063" s="94"/>
      <c r="L1063" s="94"/>
      <c r="M1063" s="94"/>
      <c r="N1063" s="94"/>
      <c r="O1063" s="94"/>
      <c r="P1063" s="94"/>
      <c r="Q1063" s="94"/>
      <c r="R1063" s="94"/>
      <c r="S1063" s="94"/>
      <c r="T1063" s="94"/>
      <c r="U1063" s="94"/>
      <c r="V1063" s="94"/>
      <c r="W1063" s="94"/>
      <c r="X1063" s="94"/>
      <c r="Y1063" s="94"/>
      <c r="Z1063" s="94"/>
      <c r="AA1063" s="94"/>
      <c r="AB1063" s="94"/>
      <c r="AC1063" s="94"/>
      <c r="AD1063" s="94"/>
      <c r="AE1063" s="94"/>
      <c r="AF1063" s="94"/>
      <c r="AG1063" s="94"/>
      <c r="AH1063" s="94"/>
      <c r="AI1063" s="94"/>
      <c r="AJ1063" s="94"/>
      <c r="AK1063" s="94"/>
      <c r="AL1063" s="94"/>
      <c r="AM1063" s="94"/>
      <c r="AN1063" s="94"/>
      <c r="AO1063" s="94"/>
      <c r="AP1063" s="94"/>
      <c r="AQ1063" s="94"/>
    </row>
    <row r="1064" spans="3:43" x14ac:dyDescent="0.45">
      <c r="C1064" s="94"/>
      <c r="D1064" s="94"/>
      <c r="E1064" s="94"/>
      <c r="F1064" s="94"/>
      <c r="G1064" s="94"/>
      <c r="H1064" s="94"/>
      <c r="I1064" s="94"/>
      <c r="J1064" s="94"/>
      <c r="K1064" s="94"/>
      <c r="L1064" s="94"/>
      <c r="M1064" s="94"/>
      <c r="N1064" s="94"/>
      <c r="O1064" s="94"/>
      <c r="P1064" s="94"/>
      <c r="Q1064" s="94"/>
      <c r="R1064" s="94"/>
      <c r="S1064" s="94"/>
      <c r="T1064" s="94"/>
      <c r="U1064" s="94"/>
      <c r="V1064" s="94"/>
      <c r="W1064" s="94"/>
      <c r="X1064" s="94"/>
      <c r="Y1064" s="94"/>
      <c r="Z1064" s="94"/>
      <c r="AA1064" s="94"/>
      <c r="AB1064" s="94"/>
      <c r="AC1064" s="94"/>
      <c r="AD1064" s="94"/>
      <c r="AE1064" s="94"/>
      <c r="AF1064" s="94"/>
      <c r="AG1064" s="94"/>
      <c r="AH1064" s="94"/>
      <c r="AI1064" s="94"/>
      <c r="AJ1064" s="94"/>
      <c r="AK1064" s="94"/>
      <c r="AL1064" s="94"/>
      <c r="AM1064" s="94"/>
      <c r="AN1064" s="94"/>
      <c r="AO1064" s="94"/>
      <c r="AP1064" s="94"/>
      <c r="AQ1064" s="94"/>
    </row>
    <row r="1065" spans="3:43" x14ac:dyDescent="0.45">
      <c r="C1065" s="94"/>
      <c r="D1065" s="94"/>
      <c r="E1065" s="94"/>
      <c r="F1065" s="94"/>
      <c r="G1065" s="94"/>
      <c r="H1065" s="94"/>
      <c r="I1065" s="94"/>
      <c r="J1065" s="94"/>
      <c r="K1065" s="94"/>
      <c r="L1065" s="94"/>
      <c r="M1065" s="94"/>
      <c r="N1065" s="94"/>
      <c r="O1065" s="94"/>
      <c r="P1065" s="94"/>
      <c r="Q1065" s="94"/>
      <c r="R1065" s="94"/>
      <c r="S1065" s="94"/>
      <c r="T1065" s="94"/>
      <c r="U1065" s="94"/>
      <c r="V1065" s="94"/>
      <c r="W1065" s="94"/>
      <c r="X1065" s="94"/>
      <c r="Y1065" s="94"/>
      <c r="Z1065" s="94"/>
      <c r="AA1065" s="94"/>
      <c r="AB1065" s="94"/>
      <c r="AC1065" s="94"/>
      <c r="AD1065" s="94"/>
      <c r="AE1065" s="94"/>
      <c r="AF1065" s="94"/>
      <c r="AG1065" s="94"/>
      <c r="AH1065" s="94"/>
      <c r="AI1065" s="94"/>
      <c r="AJ1065" s="94"/>
      <c r="AK1065" s="94"/>
      <c r="AL1065" s="94"/>
      <c r="AM1065" s="94"/>
      <c r="AN1065" s="94"/>
      <c r="AO1065" s="94"/>
      <c r="AP1065" s="94"/>
      <c r="AQ1065" s="94"/>
    </row>
    <row r="1066" spans="3:43" x14ac:dyDescent="0.45">
      <c r="C1066" s="94"/>
      <c r="D1066" s="94"/>
      <c r="E1066" s="94"/>
      <c r="F1066" s="94"/>
      <c r="G1066" s="94"/>
      <c r="H1066" s="94"/>
      <c r="I1066" s="94"/>
      <c r="J1066" s="94"/>
      <c r="K1066" s="94"/>
      <c r="L1066" s="94"/>
      <c r="M1066" s="94"/>
      <c r="N1066" s="94"/>
      <c r="O1066" s="94"/>
      <c r="P1066" s="94"/>
      <c r="Q1066" s="94"/>
      <c r="R1066" s="94"/>
      <c r="S1066" s="94"/>
      <c r="T1066" s="94"/>
      <c r="U1066" s="94"/>
      <c r="V1066" s="94"/>
      <c r="W1066" s="94"/>
      <c r="X1066" s="94"/>
      <c r="Y1066" s="94"/>
      <c r="Z1066" s="94"/>
      <c r="AA1066" s="94"/>
      <c r="AB1066" s="94"/>
      <c r="AC1066" s="94"/>
      <c r="AD1066" s="94"/>
      <c r="AE1066" s="94"/>
      <c r="AF1066" s="94"/>
      <c r="AG1066" s="94"/>
      <c r="AH1066" s="94"/>
      <c r="AI1066" s="94"/>
      <c r="AJ1066" s="94"/>
      <c r="AK1066" s="94"/>
      <c r="AL1066" s="94"/>
      <c r="AM1066" s="94"/>
      <c r="AN1066" s="94"/>
      <c r="AO1066" s="94"/>
      <c r="AP1066" s="94"/>
      <c r="AQ1066" s="94"/>
    </row>
    <row r="1067" spans="3:43" x14ac:dyDescent="0.45">
      <c r="C1067" s="94"/>
      <c r="D1067" s="94"/>
      <c r="E1067" s="94"/>
      <c r="F1067" s="94"/>
      <c r="G1067" s="94"/>
      <c r="H1067" s="94"/>
      <c r="I1067" s="94"/>
      <c r="J1067" s="94"/>
      <c r="K1067" s="94"/>
      <c r="L1067" s="94"/>
      <c r="M1067" s="94"/>
      <c r="N1067" s="94"/>
      <c r="O1067" s="94"/>
      <c r="P1067" s="94"/>
      <c r="Q1067" s="94"/>
      <c r="R1067" s="94"/>
      <c r="S1067" s="94"/>
      <c r="T1067" s="94"/>
      <c r="U1067" s="94"/>
      <c r="V1067" s="94"/>
      <c r="W1067" s="94"/>
      <c r="X1067" s="94"/>
      <c r="Y1067" s="94"/>
      <c r="Z1067" s="94"/>
      <c r="AA1067" s="94"/>
      <c r="AB1067" s="94"/>
      <c r="AC1067" s="94"/>
      <c r="AD1067" s="94"/>
      <c r="AE1067" s="94"/>
      <c r="AF1067" s="94"/>
      <c r="AG1067" s="94"/>
      <c r="AH1067" s="94"/>
      <c r="AI1067" s="94"/>
      <c r="AJ1067" s="94"/>
      <c r="AK1067" s="94"/>
      <c r="AL1067" s="94"/>
      <c r="AM1067" s="94"/>
      <c r="AN1067" s="94"/>
      <c r="AO1067" s="94"/>
      <c r="AP1067" s="94"/>
      <c r="AQ1067" s="94"/>
    </row>
    <row r="1068" spans="3:43" x14ac:dyDescent="0.45">
      <c r="C1068" s="94"/>
      <c r="D1068" s="94"/>
      <c r="E1068" s="94"/>
      <c r="F1068" s="94"/>
      <c r="G1068" s="94"/>
      <c r="H1068" s="94"/>
      <c r="I1068" s="94"/>
      <c r="J1068" s="94"/>
      <c r="K1068" s="94"/>
      <c r="L1068" s="94"/>
      <c r="M1068" s="94"/>
      <c r="N1068" s="94"/>
      <c r="O1068" s="94"/>
      <c r="P1068" s="94"/>
      <c r="Q1068" s="94"/>
      <c r="R1068" s="94"/>
      <c r="S1068" s="94"/>
      <c r="T1068" s="94"/>
      <c r="U1068" s="94"/>
      <c r="V1068" s="94"/>
      <c r="W1068" s="94"/>
      <c r="X1068" s="94"/>
      <c r="Y1068" s="94"/>
      <c r="Z1068" s="94"/>
      <c r="AA1068" s="94"/>
      <c r="AB1068" s="94"/>
      <c r="AC1068" s="94"/>
      <c r="AD1068" s="94"/>
      <c r="AE1068" s="94"/>
      <c r="AF1068" s="94"/>
      <c r="AG1068" s="94"/>
      <c r="AH1068" s="94"/>
      <c r="AI1068" s="94"/>
      <c r="AJ1068" s="94"/>
      <c r="AK1068" s="94"/>
      <c r="AL1068" s="94"/>
      <c r="AM1068" s="94"/>
      <c r="AN1068" s="94"/>
      <c r="AO1068" s="94"/>
      <c r="AP1068" s="94"/>
      <c r="AQ1068" s="94"/>
    </row>
    <row r="1069" spans="3:43" x14ac:dyDescent="0.45">
      <c r="C1069" s="94"/>
      <c r="D1069" s="94"/>
      <c r="E1069" s="94"/>
      <c r="F1069" s="94"/>
      <c r="G1069" s="94"/>
      <c r="H1069" s="94"/>
      <c r="I1069" s="94"/>
      <c r="J1069" s="94"/>
      <c r="K1069" s="94"/>
      <c r="L1069" s="94"/>
      <c r="M1069" s="94"/>
      <c r="N1069" s="94"/>
      <c r="O1069" s="94"/>
      <c r="P1069" s="94"/>
      <c r="Q1069" s="94"/>
      <c r="R1069" s="94"/>
      <c r="S1069" s="94"/>
      <c r="T1069" s="94"/>
      <c r="U1069" s="94"/>
      <c r="V1069" s="94"/>
      <c r="W1069" s="94"/>
      <c r="X1069" s="94"/>
      <c r="Y1069" s="94"/>
      <c r="Z1069" s="94"/>
      <c r="AA1069" s="94"/>
      <c r="AB1069" s="94"/>
      <c r="AC1069" s="94"/>
      <c r="AD1069" s="94"/>
      <c r="AE1069" s="94"/>
      <c r="AF1069" s="94"/>
      <c r="AG1069" s="94"/>
      <c r="AH1069" s="94"/>
      <c r="AI1069" s="94"/>
      <c r="AJ1069" s="94"/>
      <c r="AK1069" s="94"/>
      <c r="AL1069" s="94"/>
      <c r="AM1069" s="94"/>
      <c r="AN1069" s="94"/>
      <c r="AO1069" s="94"/>
      <c r="AP1069" s="94"/>
      <c r="AQ1069" s="94"/>
    </row>
    <row r="1070" spans="3:43" x14ac:dyDescent="0.45">
      <c r="C1070" s="94"/>
      <c r="D1070" s="94"/>
      <c r="E1070" s="94"/>
      <c r="F1070" s="94"/>
      <c r="G1070" s="94"/>
      <c r="H1070" s="94"/>
      <c r="I1070" s="94"/>
      <c r="J1070" s="94"/>
      <c r="K1070" s="94"/>
      <c r="L1070" s="94"/>
      <c r="M1070" s="94"/>
      <c r="N1070" s="94"/>
      <c r="O1070" s="94"/>
      <c r="P1070" s="94"/>
      <c r="Q1070" s="94"/>
      <c r="R1070" s="94"/>
      <c r="S1070" s="94"/>
      <c r="T1070" s="94"/>
      <c r="U1070" s="94"/>
      <c r="V1070" s="94"/>
      <c r="W1070" s="94"/>
      <c r="X1070" s="94"/>
      <c r="Y1070" s="94"/>
      <c r="Z1070" s="94"/>
      <c r="AA1070" s="94"/>
      <c r="AB1070" s="94"/>
      <c r="AC1070" s="94"/>
      <c r="AD1070" s="94"/>
      <c r="AE1070" s="94"/>
      <c r="AF1070" s="94"/>
      <c r="AG1070" s="94"/>
      <c r="AH1070" s="94"/>
      <c r="AI1070" s="94"/>
      <c r="AJ1070" s="94"/>
      <c r="AK1070" s="94"/>
      <c r="AL1070" s="94"/>
      <c r="AM1070" s="94"/>
      <c r="AN1070" s="94"/>
      <c r="AO1070" s="94"/>
      <c r="AP1070" s="94"/>
      <c r="AQ1070" s="94"/>
    </row>
    <row r="1071" spans="3:43" x14ac:dyDescent="0.45">
      <c r="C1071" s="94"/>
      <c r="D1071" s="94"/>
      <c r="E1071" s="94"/>
      <c r="F1071" s="94"/>
      <c r="G1071" s="94"/>
      <c r="H1071" s="94"/>
      <c r="I1071" s="94"/>
      <c r="J1071" s="94"/>
      <c r="K1071" s="94"/>
      <c r="L1071" s="94"/>
      <c r="M1071" s="94"/>
      <c r="N1071" s="94"/>
      <c r="O1071" s="94"/>
      <c r="P1071" s="94"/>
      <c r="Q1071" s="94"/>
      <c r="R1071" s="94"/>
      <c r="S1071" s="94"/>
      <c r="T1071" s="94"/>
      <c r="U1071" s="94"/>
      <c r="V1071" s="94"/>
      <c r="W1071" s="94"/>
      <c r="X1071" s="94"/>
      <c r="Y1071" s="94"/>
      <c r="Z1071" s="94"/>
      <c r="AA1071" s="94"/>
      <c r="AB1071" s="94"/>
      <c r="AC1071" s="94"/>
      <c r="AD1071" s="94"/>
      <c r="AE1071" s="94"/>
      <c r="AF1071" s="94"/>
      <c r="AG1071" s="94"/>
      <c r="AH1071" s="94"/>
      <c r="AI1071" s="94"/>
      <c r="AJ1071" s="94"/>
      <c r="AK1071" s="94"/>
      <c r="AL1071" s="94"/>
      <c r="AM1071" s="94"/>
      <c r="AN1071" s="94"/>
      <c r="AO1071" s="94"/>
      <c r="AP1071" s="94"/>
      <c r="AQ1071" s="94"/>
    </row>
    <row r="1072" spans="3:43" x14ac:dyDescent="0.45">
      <c r="C1072" s="94"/>
      <c r="D1072" s="94"/>
      <c r="E1072" s="94"/>
      <c r="F1072" s="94"/>
      <c r="G1072" s="94"/>
      <c r="H1072" s="94"/>
      <c r="I1072" s="94"/>
      <c r="J1072" s="94"/>
      <c r="K1072" s="94"/>
      <c r="L1072" s="94"/>
      <c r="M1072" s="94"/>
      <c r="N1072" s="94"/>
      <c r="O1072" s="94"/>
      <c r="P1072" s="94"/>
      <c r="Q1072" s="94"/>
      <c r="R1072" s="94"/>
      <c r="S1072" s="94"/>
      <c r="T1072" s="94"/>
      <c r="U1072" s="94"/>
      <c r="V1072" s="94"/>
      <c r="W1072" s="94"/>
      <c r="X1072" s="94"/>
      <c r="Y1072" s="94"/>
      <c r="Z1072" s="94"/>
      <c r="AA1072" s="94"/>
      <c r="AB1072" s="94"/>
      <c r="AC1072" s="94"/>
      <c r="AD1072" s="94"/>
      <c r="AE1072" s="94"/>
      <c r="AF1072" s="94"/>
      <c r="AG1072" s="94"/>
      <c r="AH1072" s="94"/>
      <c r="AI1072" s="94"/>
      <c r="AJ1072" s="94"/>
      <c r="AK1072" s="94"/>
      <c r="AL1072" s="94"/>
      <c r="AM1072" s="94"/>
      <c r="AN1072" s="94"/>
      <c r="AO1072" s="94"/>
      <c r="AP1072" s="94"/>
      <c r="AQ1072" s="94"/>
    </row>
    <row r="1073" spans="3:43" x14ac:dyDescent="0.45">
      <c r="C1073" s="94"/>
      <c r="D1073" s="94"/>
      <c r="E1073" s="94"/>
      <c r="F1073" s="94"/>
      <c r="G1073" s="94"/>
      <c r="H1073" s="94"/>
      <c r="I1073" s="94"/>
      <c r="J1073" s="94"/>
      <c r="K1073" s="94"/>
      <c r="L1073" s="94"/>
      <c r="M1073" s="94"/>
      <c r="N1073" s="94"/>
      <c r="O1073" s="94"/>
      <c r="P1073" s="94"/>
      <c r="Q1073" s="94"/>
      <c r="R1073" s="94"/>
      <c r="S1073" s="94"/>
      <c r="T1073" s="94"/>
      <c r="U1073" s="94"/>
      <c r="V1073" s="94"/>
      <c r="W1073" s="94"/>
      <c r="X1073" s="94"/>
      <c r="Y1073" s="94"/>
      <c r="Z1073" s="94"/>
      <c r="AA1073" s="94"/>
      <c r="AB1073" s="94"/>
      <c r="AC1073" s="94"/>
      <c r="AD1073" s="94"/>
      <c r="AE1073" s="94"/>
      <c r="AF1073" s="94"/>
      <c r="AG1073" s="94"/>
      <c r="AH1073" s="94"/>
      <c r="AI1073" s="94"/>
      <c r="AJ1073" s="94"/>
      <c r="AK1073" s="94"/>
      <c r="AL1073" s="94"/>
      <c r="AM1073" s="94"/>
      <c r="AN1073" s="94"/>
      <c r="AO1073" s="94"/>
      <c r="AP1073" s="94"/>
      <c r="AQ1073" s="94"/>
    </row>
    <row r="1074" spans="3:43" x14ac:dyDescent="0.45">
      <c r="C1074" s="94"/>
      <c r="D1074" s="94"/>
      <c r="E1074" s="94"/>
      <c r="F1074" s="94"/>
      <c r="G1074" s="94"/>
      <c r="H1074" s="94"/>
      <c r="I1074" s="94"/>
      <c r="J1074" s="94"/>
      <c r="K1074" s="94"/>
      <c r="L1074" s="94"/>
      <c r="M1074" s="94"/>
      <c r="N1074" s="94"/>
      <c r="O1074" s="94"/>
      <c r="P1074" s="94"/>
      <c r="Q1074" s="94"/>
      <c r="R1074" s="94"/>
      <c r="S1074" s="94"/>
      <c r="T1074" s="94"/>
      <c r="U1074" s="94"/>
      <c r="V1074" s="94"/>
      <c r="W1074" s="94"/>
      <c r="X1074" s="94"/>
      <c r="Y1074" s="94"/>
      <c r="Z1074" s="94"/>
      <c r="AA1074" s="94"/>
      <c r="AB1074" s="94"/>
      <c r="AC1074" s="94"/>
      <c r="AD1074" s="94"/>
      <c r="AE1074" s="94"/>
      <c r="AF1074" s="94"/>
      <c r="AG1074" s="94"/>
      <c r="AH1074" s="94"/>
      <c r="AI1074" s="94"/>
      <c r="AJ1074" s="94"/>
      <c r="AK1074" s="94"/>
      <c r="AL1074" s="94"/>
      <c r="AM1074" s="94"/>
      <c r="AN1074" s="94"/>
      <c r="AO1074" s="94"/>
      <c r="AP1074" s="94"/>
      <c r="AQ1074" s="94"/>
    </row>
    <row r="1075" spans="3:43" x14ac:dyDescent="0.45">
      <c r="C1075" s="94"/>
      <c r="D1075" s="94"/>
      <c r="E1075" s="94"/>
      <c r="F1075" s="94"/>
      <c r="G1075" s="94"/>
      <c r="H1075" s="94"/>
      <c r="I1075" s="94"/>
      <c r="J1075" s="94"/>
      <c r="K1075" s="94"/>
      <c r="L1075" s="94"/>
      <c r="M1075" s="94"/>
      <c r="N1075" s="94"/>
      <c r="O1075" s="94"/>
      <c r="P1075" s="94"/>
      <c r="Q1075" s="94"/>
      <c r="R1075" s="94"/>
      <c r="S1075" s="94"/>
      <c r="T1075" s="94"/>
      <c r="U1075" s="94"/>
      <c r="V1075" s="94"/>
      <c r="W1075" s="94"/>
      <c r="X1075" s="94"/>
      <c r="Y1075" s="94"/>
      <c r="Z1075" s="94"/>
      <c r="AA1075" s="94"/>
      <c r="AB1075" s="94"/>
      <c r="AC1075" s="94"/>
      <c r="AD1075" s="94"/>
      <c r="AE1075" s="94"/>
      <c r="AF1075" s="94"/>
      <c r="AG1075" s="94"/>
      <c r="AH1075" s="94"/>
      <c r="AI1075" s="94"/>
      <c r="AJ1075" s="94"/>
      <c r="AK1075" s="94"/>
      <c r="AL1075" s="94"/>
      <c r="AM1075" s="94"/>
      <c r="AN1075" s="94"/>
      <c r="AO1075" s="94"/>
      <c r="AP1075" s="94"/>
      <c r="AQ1075" s="94"/>
    </row>
    <row r="1076" spans="3:43" x14ac:dyDescent="0.45">
      <c r="C1076" s="94"/>
      <c r="D1076" s="94"/>
      <c r="E1076" s="94"/>
      <c r="F1076" s="94"/>
      <c r="G1076" s="94"/>
      <c r="H1076" s="94"/>
      <c r="I1076" s="94"/>
      <c r="J1076" s="94"/>
      <c r="K1076" s="94"/>
      <c r="L1076" s="94"/>
      <c r="M1076" s="94"/>
      <c r="N1076" s="94"/>
      <c r="O1076" s="94"/>
      <c r="P1076" s="94"/>
      <c r="Q1076" s="94"/>
      <c r="R1076" s="94"/>
      <c r="S1076" s="94"/>
      <c r="T1076" s="94"/>
      <c r="U1076" s="94"/>
      <c r="V1076" s="94"/>
      <c r="W1076" s="94"/>
      <c r="X1076" s="94"/>
      <c r="Y1076" s="94"/>
      <c r="Z1076" s="94"/>
      <c r="AA1076" s="94"/>
      <c r="AB1076" s="94"/>
      <c r="AC1076" s="94"/>
      <c r="AD1076" s="94"/>
      <c r="AE1076" s="94"/>
      <c r="AF1076" s="94"/>
      <c r="AG1076" s="94"/>
      <c r="AH1076" s="94"/>
      <c r="AI1076" s="94"/>
      <c r="AJ1076" s="94"/>
      <c r="AK1076" s="94"/>
      <c r="AL1076" s="94"/>
      <c r="AM1076" s="94"/>
      <c r="AN1076" s="94"/>
      <c r="AO1076" s="94"/>
      <c r="AP1076" s="94"/>
      <c r="AQ1076" s="94"/>
    </row>
    <row r="1077" spans="3:43" x14ac:dyDescent="0.45">
      <c r="C1077" s="94"/>
      <c r="D1077" s="94"/>
      <c r="E1077" s="94"/>
      <c r="F1077" s="94"/>
      <c r="G1077" s="94"/>
      <c r="H1077" s="94"/>
      <c r="I1077" s="94"/>
      <c r="J1077" s="94"/>
      <c r="K1077" s="94"/>
      <c r="L1077" s="94"/>
      <c r="M1077" s="94"/>
      <c r="N1077" s="94"/>
      <c r="O1077" s="94"/>
      <c r="P1077" s="94"/>
      <c r="Q1077" s="94"/>
      <c r="R1077" s="94"/>
      <c r="S1077" s="94"/>
      <c r="T1077" s="94"/>
      <c r="U1077" s="94"/>
      <c r="V1077" s="94"/>
      <c r="W1077" s="94"/>
      <c r="X1077" s="94"/>
      <c r="Y1077" s="94"/>
      <c r="Z1077" s="94"/>
      <c r="AA1077" s="94"/>
      <c r="AB1077" s="94"/>
      <c r="AC1077" s="94"/>
      <c r="AD1077" s="94"/>
      <c r="AE1077" s="94"/>
      <c r="AF1077" s="94"/>
      <c r="AG1077" s="94"/>
      <c r="AH1077" s="94"/>
      <c r="AI1077" s="94"/>
      <c r="AJ1077" s="94"/>
      <c r="AK1077" s="94"/>
      <c r="AL1077" s="94"/>
      <c r="AM1077" s="94"/>
      <c r="AN1077" s="94"/>
      <c r="AO1077" s="94"/>
      <c r="AP1077" s="94"/>
      <c r="AQ1077" s="94"/>
    </row>
    <row r="1078" spans="3:43" x14ac:dyDescent="0.45">
      <c r="C1078" s="94"/>
      <c r="D1078" s="94"/>
      <c r="E1078" s="94"/>
      <c r="F1078" s="94"/>
      <c r="G1078" s="94"/>
      <c r="H1078" s="94"/>
      <c r="I1078" s="94"/>
      <c r="J1078" s="94"/>
      <c r="K1078" s="94"/>
      <c r="L1078" s="94"/>
      <c r="M1078" s="94"/>
      <c r="N1078" s="94"/>
      <c r="O1078" s="94"/>
      <c r="P1078" s="94"/>
      <c r="Q1078" s="94"/>
      <c r="R1078" s="94"/>
      <c r="S1078" s="94"/>
      <c r="T1078" s="94"/>
      <c r="U1078" s="94"/>
      <c r="V1078" s="94"/>
      <c r="W1078" s="94"/>
      <c r="X1078" s="94"/>
      <c r="Y1078" s="94"/>
      <c r="Z1078" s="94"/>
      <c r="AA1078" s="94"/>
      <c r="AB1078" s="94"/>
      <c r="AC1078" s="94"/>
      <c r="AD1078" s="94"/>
      <c r="AE1078" s="94"/>
      <c r="AF1078" s="94"/>
      <c r="AG1078" s="94"/>
      <c r="AH1078" s="94"/>
      <c r="AI1078" s="94"/>
      <c r="AJ1078" s="94"/>
      <c r="AK1078" s="94"/>
      <c r="AL1078" s="94"/>
      <c r="AM1078" s="94"/>
      <c r="AN1078" s="94"/>
      <c r="AO1078" s="94"/>
      <c r="AP1078" s="94"/>
      <c r="AQ1078" s="94"/>
    </row>
    <row r="1079" spans="3:43" x14ac:dyDescent="0.45">
      <c r="C1079" s="94"/>
      <c r="D1079" s="94"/>
      <c r="E1079" s="94"/>
      <c r="F1079" s="94"/>
      <c r="G1079" s="94"/>
      <c r="H1079" s="94"/>
      <c r="I1079" s="94"/>
      <c r="J1079" s="94"/>
      <c r="K1079" s="94"/>
      <c r="L1079" s="94"/>
      <c r="M1079" s="94"/>
      <c r="N1079" s="94"/>
      <c r="O1079" s="94"/>
      <c r="P1079" s="94"/>
      <c r="Q1079" s="94"/>
      <c r="R1079" s="94"/>
      <c r="S1079" s="94"/>
      <c r="T1079" s="94"/>
      <c r="U1079" s="94"/>
      <c r="V1079" s="94"/>
      <c r="W1079" s="94"/>
      <c r="X1079" s="94"/>
      <c r="Y1079" s="94"/>
      <c r="Z1079" s="94"/>
      <c r="AA1079" s="94"/>
      <c r="AB1079" s="94"/>
      <c r="AC1079" s="94"/>
      <c r="AD1079" s="94"/>
      <c r="AE1079" s="94"/>
      <c r="AF1079" s="94"/>
      <c r="AG1079" s="94"/>
      <c r="AH1079" s="94"/>
      <c r="AI1079" s="94"/>
      <c r="AJ1079" s="94"/>
      <c r="AK1079" s="94"/>
      <c r="AL1079" s="94"/>
      <c r="AM1079" s="94"/>
      <c r="AN1079" s="94"/>
      <c r="AO1079" s="94"/>
      <c r="AP1079" s="94"/>
      <c r="AQ1079" s="94"/>
    </row>
    <row r="1080" spans="3:43" x14ac:dyDescent="0.45">
      <c r="C1080" s="94"/>
      <c r="D1080" s="94"/>
      <c r="E1080" s="94"/>
      <c r="F1080" s="94"/>
      <c r="G1080" s="94"/>
      <c r="H1080" s="94"/>
      <c r="I1080" s="94"/>
      <c r="J1080" s="94"/>
      <c r="K1080" s="94"/>
      <c r="L1080" s="94"/>
      <c r="M1080" s="94"/>
      <c r="N1080" s="94"/>
      <c r="O1080" s="94"/>
      <c r="P1080" s="94"/>
      <c r="Q1080" s="94"/>
      <c r="R1080" s="94"/>
      <c r="S1080" s="94"/>
      <c r="T1080" s="94"/>
      <c r="U1080" s="94"/>
      <c r="V1080" s="94"/>
      <c r="W1080" s="94"/>
      <c r="X1080" s="94"/>
      <c r="Y1080" s="94"/>
      <c r="Z1080" s="94"/>
      <c r="AA1080" s="94"/>
      <c r="AB1080" s="94"/>
      <c r="AC1080" s="94"/>
      <c r="AD1080" s="94"/>
      <c r="AE1080" s="94"/>
      <c r="AF1080" s="94"/>
      <c r="AG1080" s="94"/>
      <c r="AH1080" s="94"/>
      <c r="AI1080" s="94"/>
      <c r="AJ1080" s="94"/>
      <c r="AK1080" s="94"/>
      <c r="AL1080" s="94"/>
      <c r="AM1080" s="94"/>
      <c r="AN1080" s="94"/>
      <c r="AO1080" s="94"/>
      <c r="AP1080" s="94"/>
      <c r="AQ1080" s="94"/>
    </row>
    <row r="1081" spans="3:43" x14ac:dyDescent="0.45">
      <c r="C1081" s="94"/>
      <c r="D1081" s="94"/>
      <c r="E1081" s="94"/>
      <c r="F1081" s="94"/>
      <c r="G1081" s="94"/>
      <c r="H1081" s="94"/>
      <c r="I1081" s="94"/>
      <c r="J1081" s="94"/>
      <c r="K1081" s="94"/>
      <c r="L1081" s="94"/>
      <c r="M1081" s="94"/>
      <c r="N1081" s="94"/>
      <c r="O1081" s="94"/>
      <c r="P1081" s="94"/>
      <c r="Q1081" s="94"/>
      <c r="R1081" s="94"/>
      <c r="S1081" s="94"/>
      <c r="T1081" s="94"/>
      <c r="U1081" s="94"/>
      <c r="V1081" s="94"/>
      <c r="W1081" s="94"/>
      <c r="X1081" s="94"/>
      <c r="Y1081" s="94"/>
      <c r="Z1081" s="94"/>
      <c r="AA1081" s="94"/>
      <c r="AB1081" s="94"/>
      <c r="AC1081" s="94"/>
      <c r="AD1081" s="94"/>
      <c r="AE1081" s="94"/>
      <c r="AF1081" s="94"/>
      <c r="AG1081" s="94"/>
      <c r="AH1081" s="94"/>
      <c r="AI1081" s="94"/>
      <c r="AJ1081" s="94"/>
      <c r="AK1081" s="94"/>
      <c r="AL1081" s="94"/>
      <c r="AM1081" s="94"/>
      <c r="AN1081" s="94"/>
      <c r="AO1081" s="94"/>
      <c r="AP1081" s="94"/>
      <c r="AQ1081" s="94"/>
    </row>
    <row r="1082" spans="3:43" x14ac:dyDescent="0.45">
      <c r="C1082" s="94"/>
      <c r="D1082" s="94"/>
      <c r="E1082" s="94"/>
      <c r="F1082" s="94"/>
      <c r="G1082" s="94"/>
      <c r="H1082" s="94"/>
      <c r="I1082" s="94"/>
      <c r="J1082" s="94"/>
      <c r="K1082" s="94"/>
      <c r="L1082" s="94"/>
      <c r="M1082" s="94"/>
      <c r="N1082" s="94"/>
      <c r="O1082" s="94"/>
      <c r="P1082" s="94"/>
      <c r="Q1082" s="94"/>
      <c r="R1082" s="94"/>
      <c r="S1082" s="94"/>
      <c r="T1082" s="94"/>
      <c r="U1082" s="94"/>
      <c r="V1082" s="94"/>
      <c r="W1082" s="94"/>
      <c r="X1082" s="94"/>
      <c r="Y1082" s="94"/>
      <c r="Z1082" s="94"/>
      <c r="AA1082" s="94"/>
      <c r="AB1082" s="94"/>
      <c r="AC1082" s="94"/>
      <c r="AD1082" s="94"/>
      <c r="AE1082" s="94"/>
      <c r="AF1082" s="94"/>
      <c r="AG1082" s="94"/>
      <c r="AH1082" s="94"/>
      <c r="AI1082" s="94"/>
      <c r="AJ1082" s="94"/>
      <c r="AK1082" s="94"/>
      <c r="AL1082" s="94"/>
      <c r="AM1082" s="94"/>
      <c r="AN1082" s="94"/>
      <c r="AO1082" s="94"/>
      <c r="AP1082" s="94"/>
      <c r="AQ1082" s="94"/>
    </row>
    <row r="1083" spans="3:43" x14ac:dyDescent="0.45">
      <c r="C1083" s="94"/>
      <c r="D1083" s="94"/>
      <c r="E1083" s="94"/>
      <c r="F1083" s="94"/>
      <c r="G1083" s="94"/>
      <c r="H1083" s="94"/>
      <c r="I1083" s="94"/>
      <c r="J1083" s="94"/>
      <c r="K1083" s="94"/>
      <c r="L1083" s="94"/>
      <c r="M1083" s="94"/>
      <c r="N1083" s="94"/>
      <c r="O1083" s="94"/>
      <c r="P1083" s="94"/>
      <c r="Q1083" s="94"/>
      <c r="R1083" s="94"/>
      <c r="S1083" s="94"/>
      <c r="T1083" s="94"/>
      <c r="U1083" s="94"/>
      <c r="V1083" s="94"/>
      <c r="W1083" s="94"/>
      <c r="X1083" s="94"/>
      <c r="Y1083" s="94"/>
      <c r="Z1083" s="94"/>
      <c r="AA1083" s="94"/>
      <c r="AB1083" s="94"/>
      <c r="AC1083" s="94"/>
      <c r="AD1083" s="94"/>
      <c r="AE1083" s="94"/>
      <c r="AF1083" s="94"/>
      <c r="AG1083" s="94"/>
      <c r="AH1083" s="94"/>
      <c r="AI1083" s="94"/>
      <c r="AJ1083" s="94"/>
      <c r="AK1083" s="94"/>
      <c r="AL1083" s="94"/>
      <c r="AM1083" s="94"/>
      <c r="AN1083" s="94"/>
      <c r="AO1083" s="94"/>
      <c r="AP1083" s="94"/>
      <c r="AQ1083" s="94"/>
    </row>
    <row r="1084" spans="3:43" x14ac:dyDescent="0.45">
      <c r="C1084" s="94"/>
      <c r="D1084" s="94"/>
      <c r="E1084" s="94"/>
      <c r="F1084" s="94"/>
      <c r="G1084" s="94"/>
      <c r="H1084" s="94"/>
      <c r="I1084" s="94"/>
      <c r="J1084" s="94"/>
      <c r="K1084" s="94"/>
      <c r="L1084" s="94"/>
      <c r="M1084" s="94"/>
      <c r="N1084" s="94"/>
      <c r="O1084" s="94"/>
      <c r="P1084" s="94"/>
      <c r="Q1084" s="94"/>
      <c r="R1084" s="94"/>
      <c r="S1084" s="94"/>
      <c r="T1084" s="94"/>
      <c r="U1084" s="94"/>
      <c r="V1084" s="94"/>
      <c r="W1084" s="94"/>
      <c r="X1084" s="94"/>
      <c r="Y1084" s="94"/>
      <c r="Z1084" s="94"/>
      <c r="AA1084" s="94"/>
      <c r="AB1084" s="94"/>
      <c r="AC1084" s="94"/>
      <c r="AD1084" s="94"/>
      <c r="AE1084" s="94"/>
      <c r="AF1084" s="94"/>
      <c r="AG1084" s="94"/>
      <c r="AH1084" s="94"/>
      <c r="AI1084" s="94"/>
      <c r="AJ1084" s="94"/>
      <c r="AK1084" s="94"/>
      <c r="AL1084" s="94"/>
      <c r="AM1084" s="94"/>
      <c r="AN1084" s="94"/>
      <c r="AO1084" s="94"/>
      <c r="AP1084" s="94"/>
      <c r="AQ1084" s="94"/>
    </row>
    <row r="1085" spans="3:43" x14ac:dyDescent="0.45">
      <c r="C1085" s="94"/>
      <c r="D1085" s="94"/>
      <c r="E1085" s="94"/>
      <c r="F1085" s="94"/>
      <c r="G1085" s="94"/>
      <c r="H1085" s="94"/>
      <c r="I1085" s="94"/>
      <c r="J1085" s="94"/>
      <c r="K1085" s="94"/>
      <c r="L1085" s="94"/>
      <c r="M1085" s="94"/>
      <c r="N1085" s="94"/>
      <c r="O1085" s="94"/>
      <c r="P1085" s="94"/>
      <c r="Q1085" s="94"/>
      <c r="R1085" s="94"/>
      <c r="S1085" s="94"/>
      <c r="T1085" s="94"/>
      <c r="U1085" s="94"/>
      <c r="V1085" s="94"/>
      <c r="W1085" s="94"/>
      <c r="X1085" s="94"/>
      <c r="Y1085" s="94"/>
      <c r="Z1085" s="94"/>
      <c r="AA1085" s="94"/>
      <c r="AB1085" s="94"/>
      <c r="AC1085" s="94"/>
      <c r="AD1085" s="94"/>
      <c r="AE1085" s="94"/>
      <c r="AF1085" s="94"/>
      <c r="AG1085" s="94"/>
      <c r="AH1085" s="94"/>
      <c r="AI1085" s="94"/>
      <c r="AJ1085" s="94"/>
      <c r="AK1085" s="94"/>
      <c r="AL1085" s="94"/>
      <c r="AM1085" s="94"/>
      <c r="AN1085" s="94"/>
      <c r="AO1085" s="94"/>
      <c r="AP1085" s="94"/>
      <c r="AQ1085" s="94"/>
    </row>
    <row r="1086" spans="3:43" x14ac:dyDescent="0.45">
      <c r="C1086" s="94"/>
      <c r="D1086" s="94"/>
      <c r="E1086" s="94"/>
      <c r="F1086" s="94"/>
      <c r="G1086" s="94"/>
      <c r="H1086" s="94"/>
      <c r="I1086" s="94"/>
      <c r="J1086" s="94"/>
      <c r="K1086" s="94"/>
      <c r="L1086" s="94"/>
      <c r="M1086" s="94"/>
      <c r="N1086" s="94"/>
      <c r="O1086" s="94"/>
      <c r="P1086" s="94"/>
      <c r="Q1086" s="94"/>
      <c r="R1086" s="94"/>
      <c r="S1086" s="94"/>
      <c r="T1086" s="94"/>
      <c r="U1086" s="94"/>
      <c r="V1086" s="94"/>
      <c r="W1086" s="94"/>
      <c r="X1086" s="94"/>
      <c r="Y1086" s="94"/>
      <c r="Z1086" s="94"/>
      <c r="AA1086" s="94"/>
      <c r="AB1086" s="94"/>
      <c r="AC1086" s="94"/>
      <c r="AD1086" s="94"/>
      <c r="AE1086" s="94"/>
      <c r="AF1086" s="94"/>
      <c r="AG1086" s="94"/>
      <c r="AH1086" s="94"/>
      <c r="AI1086" s="94"/>
      <c r="AJ1086" s="94"/>
      <c r="AK1086" s="94"/>
      <c r="AL1086" s="94"/>
      <c r="AM1086" s="94"/>
      <c r="AN1086" s="94"/>
      <c r="AO1086" s="94"/>
      <c r="AP1086" s="94"/>
      <c r="AQ1086" s="94"/>
    </row>
    <row r="1087" spans="3:43" x14ac:dyDescent="0.45">
      <c r="C1087" s="94"/>
      <c r="D1087" s="94"/>
      <c r="E1087" s="94"/>
      <c r="F1087" s="94"/>
      <c r="G1087" s="94"/>
      <c r="H1087" s="94"/>
      <c r="I1087" s="94"/>
      <c r="J1087" s="94"/>
      <c r="K1087" s="94"/>
      <c r="L1087" s="94"/>
      <c r="M1087" s="94"/>
      <c r="N1087" s="94"/>
      <c r="O1087" s="94"/>
      <c r="P1087" s="94"/>
      <c r="Q1087" s="94"/>
      <c r="R1087" s="94"/>
      <c r="S1087" s="94"/>
      <c r="T1087" s="94"/>
      <c r="U1087" s="94"/>
      <c r="V1087" s="94"/>
      <c r="W1087" s="94"/>
      <c r="X1087" s="94"/>
      <c r="Y1087" s="94"/>
      <c r="Z1087" s="94"/>
      <c r="AA1087" s="94"/>
      <c r="AB1087" s="94"/>
      <c r="AC1087" s="94"/>
      <c r="AD1087" s="94"/>
      <c r="AE1087" s="94"/>
      <c r="AF1087" s="94"/>
      <c r="AG1087" s="94"/>
      <c r="AH1087" s="94"/>
      <c r="AI1087" s="94"/>
      <c r="AJ1087" s="94"/>
      <c r="AK1087" s="94"/>
      <c r="AL1087" s="94"/>
      <c r="AM1087" s="94"/>
      <c r="AN1087" s="94"/>
      <c r="AO1087" s="94"/>
      <c r="AP1087" s="94"/>
      <c r="AQ1087" s="94"/>
    </row>
    <row r="1088" spans="3:43" x14ac:dyDescent="0.45">
      <c r="C1088" s="94"/>
      <c r="D1088" s="94"/>
      <c r="E1088" s="94"/>
      <c r="F1088" s="94"/>
      <c r="G1088" s="94"/>
      <c r="H1088" s="94"/>
      <c r="I1088" s="94"/>
      <c r="J1088" s="94"/>
      <c r="K1088" s="94"/>
      <c r="L1088" s="94"/>
      <c r="M1088" s="94"/>
      <c r="N1088" s="94"/>
      <c r="O1088" s="94"/>
      <c r="P1088" s="94"/>
      <c r="Q1088" s="94"/>
      <c r="R1088" s="94"/>
      <c r="S1088" s="94"/>
      <c r="T1088" s="94"/>
      <c r="U1088" s="94"/>
      <c r="V1088" s="94"/>
      <c r="W1088" s="94"/>
      <c r="X1088" s="94"/>
      <c r="Y1088" s="94"/>
      <c r="Z1088" s="94"/>
      <c r="AA1088" s="94"/>
      <c r="AB1088" s="94"/>
      <c r="AC1088" s="94"/>
      <c r="AD1088" s="94"/>
      <c r="AE1088" s="94"/>
      <c r="AF1088" s="94"/>
      <c r="AG1088" s="94"/>
      <c r="AH1088" s="94"/>
      <c r="AI1088" s="94"/>
      <c r="AJ1088" s="94"/>
      <c r="AK1088" s="94"/>
      <c r="AL1088" s="94"/>
      <c r="AM1088" s="94"/>
      <c r="AN1088" s="94"/>
      <c r="AO1088" s="94"/>
      <c r="AP1088" s="94"/>
      <c r="AQ1088" s="94"/>
    </row>
    <row r="1089" spans="3:43" x14ac:dyDescent="0.45">
      <c r="C1089" s="94"/>
      <c r="D1089" s="94"/>
      <c r="E1089" s="94"/>
      <c r="F1089" s="94"/>
      <c r="G1089" s="94"/>
      <c r="H1089" s="94"/>
      <c r="I1089" s="94"/>
      <c r="J1089" s="94"/>
      <c r="K1089" s="94"/>
      <c r="L1089" s="94"/>
      <c r="M1089" s="94"/>
      <c r="N1089" s="94"/>
      <c r="O1089" s="94"/>
      <c r="P1089" s="94"/>
      <c r="Q1089" s="94"/>
      <c r="R1089" s="94"/>
      <c r="S1089" s="94"/>
      <c r="T1089" s="94"/>
      <c r="U1089" s="94"/>
      <c r="V1089" s="94"/>
      <c r="W1089" s="94"/>
      <c r="X1089" s="94"/>
      <c r="Y1089" s="94"/>
      <c r="Z1089" s="94"/>
      <c r="AA1089" s="94"/>
      <c r="AB1089" s="94"/>
      <c r="AC1089" s="94"/>
      <c r="AD1089" s="94"/>
      <c r="AE1089" s="94"/>
      <c r="AF1089" s="94"/>
      <c r="AG1089" s="94"/>
      <c r="AH1089" s="94"/>
      <c r="AI1089" s="94"/>
      <c r="AJ1089" s="94"/>
      <c r="AK1089" s="94"/>
      <c r="AL1089" s="94"/>
      <c r="AM1089" s="94"/>
      <c r="AN1089" s="94"/>
      <c r="AO1089" s="94"/>
      <c r="AP1089" s="94"/>
      <c r="AQ1089" s="94"/>
    </row>
    <row r="1090" spans="3:43" x14ac:dyDescent="0.45">
      <c r="C1090" s="94"/>
      <c r="D1090" s="94"/>
      <c r="E1090" s="94"/>
      <c r="F1090" s="94"/>
      <c r="G1090" s="94"/>
      <c r="H1090" s="94"/>
      <c r="I1090" s="94"/>
      <c r="J1090" s="94"/>
      <c r="K1090" s="94"/>
      <c r="L1090" s="94"/>
      <c r="M1090" s="94"/>
      <c r="N1090" s="94"/>
      <c r="O1090" s="94"/>
      <c r="P1090" s="94"/>
      <c r="Q1090" s="94"/>
      <c r="R1090" s="94"/>
      <c r="S1090" s="94"/>
      <c r="T1090" s="94"/>
      <c r="U1090" s="94"/>
      <c r="V1090" s="94"/>
      <c r="W1090" s="94"/>
      <c r="X1090" s="94"/>
      <c r="Y1090" s="94"/>
      <c r="Z1090" s="94"/>
      <c r="AA1090" s="94"/>
      <c r="AB1090" s="94"/>
      <c r="AC1090" s="94"/>
      <c r="AD1090" s="94"/>
      <c r="AE1090" s="94"/>
      <c r="AF1090" s="94"/>
      <c r="AG1090" s="94"/>
      <c r="AH1090" s="94"/>
      <c r="AI1090" s="94"/>
      <c r="AJ1090" s="94"/>
      <c r="AK1090" s="94"/>
      <c r="AL1090" s="94"/>
      <c r="AM1090" s="94"/>
      <c r="AN1090" s="94"/>
      <c r="AO1090" s="94"/>
      <c r="AP1090" s="94"/>
      <c r="AQ1090" s="94"/>
    </row>
    <row r="1091" spans="3:43" x14ac:dyDescent="0.45">
      <c r="C1091" s="94"/>
      <c r="D1091" s="94"/>
      <c r="E1091" s="94"/>
      <c r="F1091" s="94"/>
      <c r="G1091" s="94"/>
      <c r="H1091" s="94"/>
      <c r="I1091" s="94"/>
      <c r="J1091" s="94"/>
      <c r="K1091" s="94"/>
      <c r="L1091" s="94"/>
      <c r="M1091" s="94"/>
      <c r="N1091" s="94"/>
      <c r="O1091" s="94"/>
      <c r="P1091" s="94"/>
      <c r="Q1091" s="94"/>
      <c r="R1091" s="94"/>
      <c r="S1091" s="94"/>
      <c r="T1091" s="94"/>
      <c r="U1091" s="94"/>
      <c r="V1091" s="94"/>
      <c r="W1091" s="94"/>
      <c r="X1091" s="94"/>
      <c r="Y1091" s="94"/>
      <c r="Z1091" s="94"/>
      <c r="AA1091" s="94"/>
      <c r="AB1091" s="94"/>
      <c r="AC1091" s="94"/>
      <c r="AD1091" s="94"/>
      <c r="AE1091" s="94"/>
      <c r="AF1091" s="94"/>
      <c r="AG1091" s="94"/>
      <c r="AH1091" s="94"/>
      <c r="AI1091" s="94"/>
      <c r="AJ1091" s="94"/>
      <c r="AK1091" s="94"/>
      <c r="AL1091" s="94"/>
      <c r="AM1091" s="94"/>
      <c r="AN1091" s="94"/>
      <c r="AO1091" s="94"/>
      <c r="AP1091" s="94"/>
      <c r="AQ1091" s="94"/>
    </row>
    <row r="1092" spans="3:43" x14ac:dyDescent="0.45">
      <c r="C1092" s="94"/>
      <c r="D1092" s="94"/>
      <c r="E1092" s="94"/>
      <c r="F1092" s="94"/>
      <c r="G1092" s="94"/>
      <c r="H1092" s="94"/>
      <c r="I1092" s="94"/>
      <c r="J1092" s="94"/>
      <c r="K1092" s="94"/>
      <c r="L1092" s="94"/>
      <c r="M1092" s="94"/>
      <c r="N1092" s="94"/>
      <c r="O1092" s="94"/>
      <c r="P1092" s="94"/>
      <c r="Q1092" s="94"/>
      <c r="R1092" s="94"/>
      <c r="S1092" s="94"/>
      <c r="T1092" s="94"/>
      <c r="U1092" s="94"/>
      <c r="V1092" s="94"/>
      <c r="W1092" s="94"/>
      <c r="X1092" s="94"/>
      <c r="Y1092" s="94"/>
      <c r="Z1092" s="94"/>
      <c r="AA1092" s="94"/>
      <c r="AB1092" s="94"/>
      <c r="AC1092" s="94"/>
      <c r="AD1092" s="94"/>
      <c r="AE1092" s="94"/>
      <c r="AF1092" s="94"/>
      <c r="AG1092" s="94"/>
      <c r="AH1092" s="94"/>
      <c r="AI1092" s="94"/>
      <c r="AJ1092" s="94"/>
      <c r="AK1092" s="94"/>
      <c r="AL1092" s="94"/>
      <c r="AM1092" s="94"/>
      <c r="AN1092" s="94"/>
      <c r="AO1092" s="94"/>
      <c r="AP1092" s="94"/>
      <c r="AQ1092" s="94"/>
    </row>
    <row r="1093" spans="3:43" x14ac:dyDescent="0.45">
      <c r="C1093" s="94"/>
      <c r="D1093" s="94"/>
      <c r="E1093" s="94"/>
      <c r="F1093" s="94"/>
      <c r="G1093" s="94"/>
      <c r="H1093" s="94"/>
      <c r="I1093" s="94"/>
      <c r="J1093" s="94"/>
      <c r="K1093" s="94"/>
      <c r="L1093" s="94"/>
      <c r="M1093" s="94"/>
      <c r="N1093" s="94"/>
      <c r="O1093" s="94"/>
      <c r="P1093" s="94"/>
      <c r="Q1093" s="94"/>
      <c r="R1093" s="94"/>
      <c r="S1093" s="94"/>
      <c r="T1093" s="94"/>
      <c r="U1093" s="94"/>
      <c r="V1093" s="94"/>
      <c r="W1093" s="94"/>
      <c r="X1093" s="94"/>
      <c r="Y1093" s="94"/>
      <c r="Z1093" s="94"/>
      <c r="AA1093" s="94"/>
      <c r="AB1093" s="94"/>
      <c r="AC1093" s="94"/>
      <c r="AD1093" s="94"/>
      <c r="AE1093" s="94"/>
      <c r="AF1093" s="94"/>
      <c r="AG1093" s="94"/>
      <c r="AH1093" s="94"/>
      <c r="AI1093" s="94"/>
      <c r="AJ1093" s="94"/>
      <c r="AK1093" s="94"/>
      <c r="AL1093" s="94"/>
      <c r="AM1093" s="94"/>
      <c r="AN1093" s="94"/>
      <c r="AO1093" s="94"/>
      <c r="AP1093" s="94"/>
      <c r="AQ1093" s="94"/>
    </row>
    <row r="1094" spans="3:43" x14ac:dyDescent="0.45">
      <c r="C1094" s="94"/>
      <c r="D1094" s="94"/>
      <c r="E1094" s="94"/>
      <c r="F1094" s="94"/>
      <c r="G1094" s="94"/>
      <c r="H1094" s="94"/>
      <c r="I1094" s="94"/>
      <c r="J1094" s="94"/>
      <c r="K1094" s="94"/>
      <c r="L1094" s="94"/>
      <c r="M1094" s="94"/>
      <c r="N1094" s="94"/>
      <c r="O1094" s="94"/>
      <c r="P1094" s="94"/>
      <c r="Q1094" s="94"/>
      <c r="R1094" s="94"/>
      <c r="S1094" s="94"/>
      <c r="T1094" s="94"/>
      <c r="U1094" s="94"/>
      <c r="V1094" s="94"/>
      <c r="W1094" s="94"/>
      <c r="X1094" s="94"/>
      <c r="Y1094" s="94"/>
      <c r="Z1094" s="94"/>
      <c r="AA1094" s="94"/>
      <c r="AB1094" s="94"/>
      <c r="AC1094" s="94"/>
      <c r="AD1094" s="94"/>
      <c r="AE1094" s="94"/>
      <c r="AF1094" s="94"/>
      <c r="AG1094" s="94"/>
      <c r="AH1094" s="94"/>
      <c r="AI1094" s="94"/>
      <c r="AJ1094" s="94"/>
      <c r="AK1094" s="94"/>
      <c r="AL1094" s="94"/>
      <c r="AM1094" s="94"/>
      <c r="AN1094" s="94"/>
      <c r="AO1094" s="94"/>
      <c r="AP1094" s="94"/>
      <c r="AQ1094" s="94"/>
    </row>
    <row r="1095" spans="3:43" x14ac:dyDescent="0.45">
      <c r="C1095" s="94"/>
      <c r="D1095" s="94"/>
      <c r="E1095" s="94"/>
      <c r="F1095" s="94"/>
      <c r="G1095" s="94"/>
      <c r="H1095" s="94"/>
      <c r="I1095" s="94"/>
      <c r="J1095" s="94"/>
      <c r="K1095" s="94"/>
      <c r="L1095" s="94"/>
      <c r="M1095" s="94"/>
      <c r="N1095" s="94"/>
      <c r="O1095" s="94"/>
      <c r="P1095" s="94"/>
      <c r="Q1095" s="94"/>
      <c r="R1095" s="94"/>
      <c r="S1095" s="94"/>
      <c r="T1095" s="94"/>
      <c r="U1095" s="94"/>
      <c r="V1095" s="94"/>
      <c r="W1095" s="94"/>
      <c r="X1095" s="94"/>
      <c r="Y1095" s="94"/>
      <c r="Z1095" s="94"/>
      <c r="AA1095" s="94"/>
      <c r="AB1095" s="94"/>
      <c r="AC1095" s="94"/>
      <c r="AD1095" s="94"/>
      <c r="AE1095" s="94"/>
      <c r="AF1095" s="94"/>
      <c r="AG1095" s="94"/>
      <c r="AH1095" s="94"/>
      <c r="AI1095" s="94"/>
      <c r="AJ1095" s="94"/>
      <c r="AK1095" s="94"/>
      <c r="AL1095" s="94"/>
      <c r="AM1095" s="94"/>
      <c r="AN1095" s="94"/>
      <c r="AO1095" s="94"/>
      <c r="AP1095" s="94"/>
      <c r="AQ1095" s="94"/>
    </row>
    <row r="1096" spans="3:43" x14ac:dyDescent="0.45">
      <c r="C1096" s="94"/>
      <c r="D1096" s="94"/>
      <c r="E1096" s="94"/>
      <c r="F1096" s="94"/>
      <c r="G1096" s="94"/>
      <c r="H1096" s="94"/>
      <c r="I1096" s="94"/>
      <c r="J1096" s="94"/>
      <c r="K1096" s="94"/>
      <c r="L1096" s="94"/>
      <c r="M1096" s="94"/>
      <c r="N1096" s="94"/>
      <c r="O1096" s="94"/>
      <c r="P1096" s="94"/>
      <c r="Q1096" s="94"/>
      <c r="R1096" s="94"/>
      <c r="S1096" s="94"/>
      <c r="T1096" s="94"/>
      <c r="U1096" s="94"/>
      <c r="V1096" s="94"/>
      <c r="W1096" s="94"/>
      <c r="X1096" s="94"/>
      <c r="Y1096" s="94"/>
      <c r="Z1096" s="94"/>
      <c r="AA1096" s="94"/>
      <c r="AB1096" s="94"/>
      <c r="AC1096" s="94"/>
      <c r="AD1096" s="94"/>
      <c r="AE1096" s="94"/>
      <c r="AF1096" s="94"/>
      <c r="AG1096" s="94"/>
      <c r="AH1096" s="94"/>
      <c r="AI1096" s="94"/>
      <c r="AJ1096" s="94"/>
      <c r="AK1096" s="94"/>
      <c r="AL1096" s="94"/>
      <c r="AM1096" s="94"/>
      <c r="AN1096" s="94"/>
      <c r="AO1096" s="94"/>
      <c r="AP1096" s="94"/>
      <c r="AQ1096" s="94"/>
    </row>
    <row r="1097" spans="3:43" x14ac:dyDescent="0.45">
      <c r="C1097" s="94"/>
      <c r="D1097" s="94"/>
      <c r="E1097" s="94"/>
      <c r="F1097" s="94"/>
      <c r="G1097" s="94"/>
      <c r="H1097" s="94"/>
      <c r="I1097" s="94"/>
      <c r="J1097" s="94"/>
      <c r="K1097" s="94"/>
      <c r="L1097" s="94"/>
      <c r="M1097" s="94"/>
      <c r="N1097" s="94"/>
      <c r="O1097" s="94"/>
      <c r="P1097" s="94"/>
      <c r="Q1097" s="94"/>
      <c r="R1097" s="94"/>
      <c r="S1097" s="94"/>
      <c r="T1097" s="94"/>
      <c r="U1097" s="94"/>
      <c r="V1097" s="94"/>
      <c r="W1097" s="94"/>
      <c r="X1097" s="94"/>
      <c r="Y1097" s="94"/>
      <c r="Z1097" s="94"/>
      <c r="AA1097" s="94"/>
      <c r="AB1097" s="94"/>
      <c r="AC1097" s="94"/>
      <c r="AD1097" s="94"/>
      <c r="AE1097" s="94"/>
      <c r="AF1097" s="94"/>
      <c r="AG1097" s="94"/>
      <c r="AH1097" s="94"/>
      <c r="AI1097" s="94"/>
      <c r="AJ1097" s="94"/>
      <c r="AK1097" s="94"/>
      <c r="AL1097" s="94"/>
      <c r="AM1097" s="94"/>
      <c r="AN1097" s="94"/>
      <c r="AO1097" s="94"/>
      <c r="AP1097" s="94"/>
      <c r="AQ1097" s="94"/>
    </row>
    <row r="1098" spans="3:43" x14ac:dyDescent="0.45">
      <c r="C1098" s="94"/>
      <c r="D1098" s="94"/>
      <c r="E1098" s="94"/>
      <c r="F1098" s="94"/>
      <c r="G1098" s="94"/>
      <c r="H1098" s="94"/>
      <c r="I1098" s="94"/>
      <c r="J1098" s="94"/>
      <c r="K1098" s="94"/>
      <c r="L1098" s="94"/>
      <c r="M1098" s="94"/>
      <c r="N1098" s="94"/>
      <c r="O1098" s="94"/>
      <c r="P1098" s="94"/>
      <c r="Q1098" s="94"/>
      <c r="R1098" s="94"/>
      <c r="S1098" s="94"/>
      <c r="T1098" s="94"/>
      <c r="U1098" s="94"/>
      <c r="V1098" s="94"/>
      <c r="W1098" s="94"/>
      <c r="X1098" s="94"/>
      <c r="Y1098" s="94"/>
      <c r="Z1098" s="94"/>
      <c r="AA1098" s="94"/>
      <c r="AB1098" s="94"/>
      <c r="AC1098" s="94"/>
      <c r="AD1098" s="94"/>
      <c r="AE1098" s="94"/>
      <c r="AF1098" s="94"/>
      <c r="AG1098" s="94"/>
      <c r="AH1098" s="94"/>
      <c r="AI1098" s="94"/>
      <c r="AJ1098" s="94"/>
      <c r="AK1098" s="94"/>
      <c r="AL1098" s="94"/>
      <c r="AM1098" s="94"/>
      <c r="AN1098" s="94"/>
      <c r="AO1098" s="94"/>
      <c r="AP1098" s="94"/>
      <c r="AQ1098" s="94"/>
    </row>
    <row r="1099" spans="3:43" x14ac:dyDescent="0.45">
      <c r="C1099" s="94"/>
      <c r="D1099" s="94"/>
      <c r="E1099" s="94"/>
      <c r="F1099" s="94"/>
      <c r="G1099" s="94"/>
      <c r="H1099" s="94"/>
      <c r="I1099" s="94"/>
      <c r="J1099" s="94"/>
      <c r="K1099" s="94"/>
      <c r="L1099" s="94"/>
      <c r="M1099" s="94"/>
      <c r="N1099" s="94"/>
      <c r="O1099" s="94"/>
      <c r="P1099" s="94"/>
      <c r="Q1099" s="94"/>
      <c r="R1099" s="94"/>
      <c r="S1099" s="94"/>
      <c r="T1099" s="94"/>
      <c r="U1099" s="94"/>
      <c r="V1099" s="94"/>
      <c r="W1099" s="94"/>
      <c r="X1099" s="94"/>
      <c r="Y1099" s="94"/>
      <c r="Z1099" s="94"/>
      <c r="AA1099" s="94"/>
      <c r="AB1099" s="94"/>
      <c r="AC1099" s="94"/>
      <c r="AD1099" s="94"/>
      <c r="AE1099" s="94"/>
      <c r="AF1099" s="94"/>
      <c r="AG1099" s="94"/>
      <c r="AH1099" s="94"/>
      <c r="AI1099" s="94"/>
      <c r="AJ1099" s="94"/>
      <c r="AK1099" s="94"/>
      <c r="AL1099" s="94"/>
      <c r="AM1099" s="94"/>
      <c r="AN1099" s="94"/>
      <c r="AO1099" s="94"/>
      <c r="AP1099" s="94"/>
      <c r="AQ1099" s="94"/>
    </row>
    <row r="1100" spans="3:43" x14ac:dyDescent="0.45">
      <c r="C1100" s="94"/>
      <c r="D1100" s="94"/>
      <c r="E1100" s="94"/>
      <c r="F1100" s="94"/>
      <c r="G1100" s="94"/>
      <c r="H1100" s="94"/>
      <c r="I1100" s="94"/>
      <c r="J1100" s="94"/>
      <c r="K1100" s="94"/>
      <c r="L1100" s="94"/>
      <c r="M1100" s="94"/>
      <c r="N1100" s="94"/>
      <c r="O1100" s="94"/>
      <c r="P1100" s="94"/>
      <c r="Q1100" s="94"/>
      <c r="R1100" s="94"/>
      <c r="S1100" s="94"/>
      <c r="T1100" s="94"/>
      <c r="U1100" s="94"/>
      <c r="V1100" s="94"/>
      <c r="W1100" s="94"/>
      <c r="X1100" s="94"/>
      <c r="Y1100" s="94"/>
      <c r="Z1100" s="94"/>
      <c r="AA1100" s="94"/>
      <c r="AB1100" s="94"/>
      <c r="AC1100" s="94"/>
      <c r="AD1100" s="94"/>
      <c r="AE1100" s="94"/>
      <c r="AF1100" s="94"/>
      <c r="AG1100" s="94"/>
      <c r="AH1100" s="94"/>
      <c r="AI1100" s="94"/>
      <c r="AJ1100" s="94"/>
      <c r="AK1100" s="94"/>
      <c r="AL1100" s="94"/>
      <c r="AM1100" s="94"/>
      <c r="AN1100" s="94"/>
      <c r="AO1100" s="94"/>
      <c r="AP1100" s="94"/>
      <c r="AQ1100" s="94"/>
    </row>
    <row r="1101" spans="3:43" x14ac:dyDescent="0.45">
      <c r="C1101" s="94"/>
      <c r="D1101" s="94"/>
      <c r="E1101" s="94"/>
      <c r="F1101" s="94"/>
      <c r="G1101" s="94"/>
      <c r="H1101" s="94"/>
      <c r="I1101" s="94"/>
      <c r="J1101" s="94"/>
      <c r="K1101" s="94"/>
      <c r="L1101" s="94"/>
      <c r="M1101" s="94"/>
      <c r="N1101" s="94"/>
      <c r="O1101" s="94"/>
      <c r="P1101" s="94"/>
      <c r="Q1101" s="94"/>
      <c r="R1101" s="94"/>
      <c r="S1101" s="94"/>
      <c r="T1101" s="94"/>
      <c r="U1101" s="94"/>
      <c r="V1101" s="94"/>
      <c r="W1101" s="94"/>
      <c r="X1101" s="94"/>
      <c r="Y1101" s="94"/>
      <c r="Z1101" s="94"/>
      <c r="AA1101" s="94"/>
      <c r="AB1101" s="94"/>
      <c r="AC1101" s="94"/>
      <c r="AD1101" s="94"/>
      <c r="AE1101" s="94"/>
      <c r="AF1101" s="94"/>
      <c r="AG1101" s="94"/>
      <c r="AH1101" s="94"/>
      <c r="AI1101" s="94"/>
      <c r="AJ1101" s="94"/>
      <c r="AK1101" s="94"/>
      <c r="AL1101" s="94"/>
      <c r="AM1101" s="94"/>
      <c r="AN1101" s="94"/>
      <c r="AO1101" s="94"/>
      <c r="AP1101" s="94"/>
      <c r="AQ1101" s="94"/>
    </row>
    <row r="1102" spans="3:43" x14ac:dyDescent="0.45">
      <c r="C1102" s="94"/>
      <c r="D1102" s="94"/>
      <c r="E1102" s="94"/>
      <c r="F1102" s="94"/>
      <c r="G1102" s="94"/>
      <c r="H1102" s="94"/>
      <c r="I1102" s="94"/>
      <c r="J1102" s="94"/>
      <c r="K1102" s="94"/>
      <c r="L1102" s="94"/>
      <c r="M1102" s="94"/>
      <c r="N1102" s="94"/>
      <c r="O1102" s="94"/>
      <c r="P1102" s="94"/>
      <c r="Q1102" s="94"/>
      <c r="R1102" s="94"/>
      <c r="S1102" s="94"/>
      <c r="T1102" s="94"/>
      <c r="U1102" s="94"/>
      <c r="V1102" s="94"/>
      <c r="W1102" s="94"/>
      <c r="X1102" s="94"/>
      <c r="Y1102" s="94"/>
      <c r="Z1102" s="94"/>
      <c r="AA1102" s="94"/>
      <c r="AB1102" s="94"/>
      <c r="AC1102" s="94"/>
      <c r="AD1102" s="94"/>
      <c r="AE1102" s="94"/>
      <c r="AF1102" s="94"/>
      <c r="AG1102" s="94"/>
      <c r="AH1102" s="94"/>
      <c r="AI1102" s="94"/>
      <c r="AJ1102" s="94"/>
      <c r="AK1102" s="94"/>
      <c r="AL1102" s="94"/>
      <c r="AM1102" s="94"/>
      <c r="AN1102" s="94"/>
      <c r="AO1102" s="94"/>
      <c r="AP1102" s="94"/>
      <c r="AQ1102" s="94"/>
    </row>
    <row r="1103" spans="3:43" x14ac:dyDescent="0.45">
      <c r="C1103" s="94"/>
      <c r="D1103" s="94"/>
      <c r="E1103" s="94"/>
      <c r="F1103" s="94"/>
      <c r="G1103" s="94"/>
      <c r="H1103" s="94"/>
      <c r="I1103" s="94"/>
      <c r="J1103" s="94"/>
      <c r="K1103" s="94"/>
      <c r="L1103" s="94"/>
      <c r="M1103" s="94"/>
      <c r="N1103" s="94"/>
      <c r="O1103" s="94"/>
      <c r="P1103" s="94"/>
      <c r="Q1103" s="94"/>
      <c r="R1103" s="94"/>
      <c r="S1103" s="94"/>
      <c r="T1103" s="94"/>
      <c r="U1103" s="94"/>
      <c r="V1103" s="94"/>
      <c r="W1103" s="94"/>
      <c r="X1103" s="94"/>
      <c r="Y1103" s="94"/>
      <c r="Z1103" s="94"/>
      <c r="AA1103" s="94"/>
      <c r="AB1103" s="94"/>
      <c r="AC1103" s="94"/>
      <c r="AD1103" s="94"/>
      <c r="AE1103" s="94"/>
      <c r="AF1103" s="94"/>
      <c r="AG1103" s="94"/>
      <c r="AH1103" s="94"/>
      <c r="AI1103" s="94"/>
      <c r="AJ1103" s="94"/>
      <c r="AK1103" s="94"/>
      <c r="AL1103" s="94"/>
      <c r="AM1103" s="94"/>
      <c r="AN1103" s="94"/>
      <c r="AO1103" s="94"/>
      <c r="AP1103" s="94"/>
      <c r="AQ1103" s="94"/>
    </row>
    <row r="1104" spans="3:43" x14ac:dyDescent="0.45">
      <c r="C1104" s="94"/>
      <c r="D1104" s="94"/>
      <c r="E1104" s="94"/>
      <c r="F1104" s="94"/>
      <c r="G1104" s="94"/>
      <c r="H1104" s="94"/>
      <c r="I1104" s="94"/>
      <c r="J1104" s="94"/>
      <c r="K1104" s="94"/>
      <c r="L1104" s="94"/>
      <c r="M1104" s="94"/>
      <c r="N1104" s="94"/>
      <c r="O1104" s="94"/>
      <c r="P1104" s="94"/>
      <c r="Q1104" s="94"/>
      <c r="R1104" s="94"/>
      <c r="S1104" s="94"/>
      <c r="T1104" s="94"/>
      <c r="U1104" s="94"/>
      <c r="V1104" s="94"/>
      <c r="W1104" s="94"/>
      <c r="X1104" s="94"/>
      <c r="Y1104" s="94"/>
      <c r="Z1104" s="94"/>
      <c r="AA1104" s="94"/>
      <c r="AB1104" s="94"/>
      <c r="AC1104" s="94"/>
      <c r="AD1104" s="94"/>
      <c r="AE1104" s="94"/>
      <c r="AF1104" s="94"/>
      <c r="AG1104" s="94"/>
      <c r="AH1104" s="94"/>
      <c r="AI1104" s="94"/>
      <c r="AJ1104" s="94"/>
      <c r="AK1104" s="94"/>
      <c r="AL1104" s="94"/>
      <c r="AM1104" s="94"/>
      <c r="AN1104" s="94"/>
      <c r="AO1104" s="94"/>
      <c r="AP1104" s="94"/>
      <c r="AQ1104" s="94"/>
    </row>
    <row r="1105" spans="3:43" x14ac:dyDescent="0.45">
      <c r="C1105" s="94"/>
      <c r="D1105" s="94"/>
      <c r="E1105" s="94"/>
      <c r="F1105" s="94"/>
      <c r="G1105" s="94"/>
      <c r="H1105" s="94"/>
      <c r="I1105" s="94"/>
      <c r="J1105" s="94"/>
      <c r="K1105" s="94"/>
      <c r="L1105" s="94"/>
      <c r="M1105" s="94"/>
      <c r="N1105" s="94"/>
      <c r="O1105" s="94"/>
      <c r="P1105" s="94"/>
      <c r="Q1105" s="94"/>
      <c r="R1105" s="94"/>
      <c r="S1105" s="94"/>
      <c r="T1105" s="94"/>
      <c r="U1105" s="94"/>
      <c r="V1105" s="94"/>
      <c r="W1105" s="94"/>
      <c r="X1105" s="94"/>
      <c r="Y1105" s="94"/>
      <c r="Z1105" s="94"/>
      <c r="AA1105" s="94"/>
      <c r="AB1105" s="94"/>
      <c r="AC1105" s="94"/>
      <c r="AD1105" s="94"/>
      <c r="AE1105" s="94"/>
      <c r="AF1105" s="94"/>
      <c r="AG1105" s="94"/>
      <c r="AH1105" s="94"/>
      <c r="AI1105" s="94"/>
      <c r="AJ1105" s="94"/>
      <c r="AK1105" s="94"/>
      <c r="AL1105" s="94"/>
      <c r="AM1105" s="94"/>
      <c r="AN1105" s="94"/>
      <c r="AO1105" s="94"/>
      <c r="AP1105" s="94"/>
      <c r="AQ1105" s="94"/>
    </row>
    <row r="1106" spans="3:43" x14ac:dyDescent="0.45">
      <c r="C1106" s="94"/>
      <c r="D1106" s="94"/>
      <c r="E1106" s="94"/>
      <c r="F1106" s="94"/>
      <c r="G1106" s="94"/>
      <c r="H1106" s="94"/>
      <c r="I1106" s="94"/>
      <c r="J1106" s="94"/>
      <c r="K1106" s="94"/>
      <c r="L1106" s="94"/>
      <c r="M1106" s="94"/>
      <c r="N1106" s="94"/>
      <c r="O1106" s="94"/>
      <c r="P1106" s="94"/>
      <c r="Q1106" s="94"/>
      <c r="R1106" s="94"/>
      <c r="S1106" s="94"/>
      <c r="T1106" s="94"/>
      <c r="U1106" s="94"/>
      <c r="V1106" s="94"/>
      <c r="W1106" s="94"/>
      <c r="X1106" s="94"/>
      <c r="Y1106" s="94"/>
      <c r="Z1106" s="94"/>
      <c r="AA1106" s="94"/>
      <c r="AB1106" s="94"/>
      <c r="AC1106" s="94"/>
      <c r="AD1106" s="94"/>
      <c r="AE1106" s="94"/>
      <c r="AF1106" s="94"/>
      <c r="AG1106" s="94"/>
      <c r="AH1106" s="94"/>
      <c r="AI1106" s="94"/>
      <c r="AJ1106" s="94"/>
      <c r="AK1106" s="94"/>
      <c r="AL1106" s="94"/>
      <c r="AM1106" s="94"/>
      <c r="AN1106" s="94"/>
      <c r="AO1106" s="94"/>
      <c r="AP1106" s="94"/>
      <c r="AQ1106" s="94"/>
    </row>
    <row r="1107" spans="3:43" x14ac:dyDescent="0.45">
      <c r="C1107" s="94"/>
      <c r="D1107" s="94"/>
      <c r="E1107" s="94"/>
      <c r="F1107" s="94"/>
      <c r="G1107" s="94"/>
      <c r="H1107" s="94"/>
      <c r="I1107" s="94"/>
      <c r="J1107" s="94"/>
      <c r="K1107" s="94"/>
      <c r="L1107" s="94"/>
      <c r="M1107" s="94"/>
      <c r="N1107" s="94"/>
      <c r="O1107" s="94"/>
      <c r="P1107" s="94"/>
      <c r="Q1107" s="94"/>
      <c r="R1107" s="94"/>
      <c r="S1107" s="94"/>
      <c r="T1107" s="94"/>
      <c r="U1107" s="94"/>
      <c r="V1107" s="94"/>
      <c r="W1107" s="94"/>
      <c r="X1107" s="94"/>
      <c r="Y1107" s="94"/>
      <c r="Z1107" s="94"/>
      <c r="AA1107" s="94"/>
      <c r="AB1107" s="94"/>
      <c r="AC1107" s="94"/>
      <c r="AD1107" s="94"/>
      <c r="AE1107" s="94"/>
      <c r="AF1107" s="94"/>
      <c r="AG1107" s="94"/>
      <c r="AH1107" s="94"/>
      <c r="AI1107" s="94"/>
      <c r="AJ1107" s="94"/>
      <c r="AK1107" s="94"/>
      <c r="AL1107" s="94"/>
      <c r="AM1107" s="94"/>
      <c r="AN1107" s="94"/>
      <c r="AO1107" s="94"/>
      <c r="AP1107" s="94"/>
      <c r="AQ1107" s="94"/>
    </row>
    <row r="1108" spans="3:43" x14ac:dyDescent="0.45">
      <c r="C1108" s="94"/>
      <c r="D1108" s="94"/>
      <c r="E1108" s="94"/>
      <c r="F1108" s="94"/>
      <c r="G1108" s="94"/>
      <c r="H1108" s="94"/>
      <c r="I1108" s="94"/>
      <c r="J1108" s="94"/>
      <c r="K1108" s="94"/>
      <c r="L1108" s="94"/>
      <c r="M1108" s="94"/>
      <c r="N1108" s="94"/>
      <c r="O1108" s="94"/>
      <c r="P1108" s="94"/>
      <c r="Q1108" s="94"/>
      <c r="R1108" s="94"/>
      <c r="S1108" s="94"/>
      <c r="T1108" s="94"/>
      <c r="U1108" s="94"/>
      <c r="V1108" s="94"/>
      <c r="W1108" s="94"/>
      <c r="X1108" s="94"/>
      <c r="Y1108" s="94"/>
      <c r="Z1108" s="94"/>
      <c r="AA1108" s="94"/>
      <c r="AB1108" s="94"/>
      <c r="AC1108" s="94"/>
      <c r="AD1108" s="94"/>
      <c r="AE1108" s="94"/>
      <c r="AF1108" s="94"/>
      <c r="AG1108" s="94"/>
      <c r="AH1108" s="94"/>
      <c r="AI1108" s="94"/>
      <c r="AJ1108" s="94"/>
      <c r="AK1108" s="94"/>
      <c r="AL1108" s="94"/>
      <c r="AM1108" s="94"/>
      <c r="AN1108" s="94"/>
      <c r="AO1108" s="94"/>
      <c r="AP1108" s="94"/>
      <c r="AQ1108" s="94"/>
    </row>
    <row r="1109" spans="3:43" x14ac:dyDescent="0.45">
      <c r="C1109" s="94"/>
      <c r="D1109" s="94"/>
      <c r="E1109" s="94"/>
      <c r="F1109" s="94"/>
      <c r="G1109" s="94"/>
      <c r="H1109" s="94"/>
      <c r="I1109" s="94"/>
      <c r="J1109" s="94"/>
      <c r="K1109" s="94"/>
      <c r="L1109" s="94"/>
      <c r="M1109" s="94"/>
      <c r="N1109" s="94"/>
      <c r="O1109" s="94"/>
      <c r="P1109" s="94"/>
      <c r="Q1109" s="94"/>
      <c r="R1109" s="94"/>
      <c r="S1109" s="94"/>
      <c r="T1109" s="94"/>
      <c r="U1109" s="94"/>
      <c r="V1109" s="94"/>
      <c r="W1109" s="94"/>
      <c r="X1109" s="94"/>
      <c r="Y1109" s="94"/>
      <c r="Z1109" s="94"/>
      <c r="AA1109" s="94"/>
      <c r="AB1109" s="94"/>
      <c r="AC1109" s="94"/>
      <c r="AD1109" s="94"/>
      <c r="AE1109" s="94"/>
      <c r="AF1109" s="94"/>
      <c r="AG1109" s="94"/>
      <c r="AH1109" s="94"/>
      <c r="AI1109" s="94"/>
      <c r="AJ1109" s="94"/>
      <c r="AK1109" s="94"/>
      <c r="AL1109" s="94"/>
      <c r="AM1109" s="94"/>
      <c r="AN1109" s="94"/>
      <c r="AO1109" s="94"/>
      <c r="AP1109" s="94"/>
      <c r="AQ1109" s="94"/>
    </row>
    <row r="1110" spans="3:43" x14ac:dyDescent="0.45">
      <c r="C1110" s="94"/>
      <c r="D1110" s="94"/>
      <c r="E1110" s="94"/>
      <c r="F1110" s="94"/>
      <c r="G1110" s="94"/>
      <c r="H1110" s="94"/>
      <c r="I1110" s="94"/>
      <c r="J1110" s="94"/>
      <c r="K1110" s="94"/>
      <c r="L1110" s="94"/>
      <c r="M1110" s="94"/>
      <c r="N1110" s="94"/>
      <c r="O1110" s="94"/>
      <c r="P1110" s="94"/>
      <c r="Q1110" s="94"/>
      <c r="R1110" s="94"/>
      <c r="S1110" s="94"/>
      <c r="T1110" s="94"/>
      <c r="U1110" s="94"/>
      <c r="V1110" s="94"/>
      <c r="W1110" s="94"/>
      <c r="X1110" s="94"/>
      <c r="Y1110" s="94"/>
      <c r="Z1110" s="94"/>
      <c r="AA1110" s="94"/>
      <c r="AB1110" s="94"/>
      <c r="AC1110" s="94"/>
      <c r="AD1110" s="94"/>
      <c r="AE1110" s="94"/>
      <c r="AF1110" s="94"/>
      <c r="AG1110" s="94"/>
      <c r="AH1110" s="94"/>
      <c r="AI1110" s="94"/>
      <c r="AJ1110" s="94"/>
      <c r="AK1110" s="94"/>
      <c r="AL1110" s="94"/>
      <c r="AM1110" s="94"/>
      <c r="AN1110" s="94"/>
      <c r="AO1110" s="94"/>
      <c r="AP1110" s="94"/>
      <c r="AQ1110" s="94"/>
    </row>
    <row r="1111" spans="3:43" x14ac:dyDescent="0.45">
      <c r="C1111" s="94"/>
      <c r="D1111" s="94"/>
      <c r="E1111" s="94"/>
      <c r="F1111" s="94"/>
      <c r="G1111" s="94"/>
      <c r="H1111" s="94"/>
      <c r="I1111" s="94"/>
      <c r="J1111" s="94"/>
      <c r="K1111" s="94"/>
      <c r="L1111" s="94"/>
      <c r="M1111" s="94"/>
      <c r="N1111" s="94"/>
      <c r="O1111" s="94"/>
      <c r="P1111" s="94"/>
      <c r="Q1111" s="94"/>
      <c r="R1111" s="94"/>
      <c r="S1111" s="94"/>
      <c r="T1111" s="94"/>
      <c r="U1111" s="94"/>
      <c r="V1111" s="94"/>
      <c r="W1111" s="94"/>
      <c r="X1111" s="94"/>
      <c r="Y1111" s="94"/>
      <c r="Z1111" s="94"/>
      <c r="AA1111" s="94"/>
      <c r="AB1111" s="94"/>
      <c r="AC1111" s="94"/>
      <c r="AD1111" s="94"/>
      <c r="AE1111" s="94"/>
      <c r="AF1111" s="94"/>
      <c r="AG1111" s="94"/>
      <c r="AH1111" s="94"/>
      <c r="AI1111" s="94"/>
      <c r="AJ1111" s="94"/>
      <c r="AK1111" s="94"/>
      <c r="AL1111" s="94"/>
      <c r="AM1111" s="94"/>
      <c r="AN1111" s="94"/>
      <c r="AO1111" s="94"/>
      <c r="AP1111" s="94"/>
      <c r="AQ1111" s="94"/>
    </row>
    <row r="1112" spans="3:43" x14ac:dyDescent="0.45">
      <c r="C1112" s="94"/>
      <c r="D1112" s="94"/>
      <c r="E1112" s="94"/>
      <c r="F1112" s="94"/>
      <c r="G1112" s="94"/>
      <c r="H1112" s="94"/>
      <c r="I1112" s="94"/>
      <c r="J1112" s="94"/>
      <c r="K1112" s="94"/>
      <c r="L1112" s="94"/>
      <c r="M1112" s="94"/>
      <c r="N1112" s="94"/>
      <c r="O1112" s="94"/>
      <c r="P1112" s="94"/>
      <c r="Q1112" s="94"/>
      <c r="R1112" s="94"/>
      <c r="S1112" s="94"/>
      <c r="T1112" s="94"/>
      <c r="U1112" s="94"/>
      <c r="V1112" s="94"/>
      <c r="W1112" s="94"/>
      <c r="X1112" s="94"/>
      <c r="Y1112" s="94"/>
      <c r="Z1112" s="94"/>
      <c r="AA1112" s="94"/>
      <c r="AB1112" s="94"/>
      <c r="AC1112" s="94"/>
      <c r="AD1112" s="94"/>
      <c r="AE1112" s="94"/>
      <c r="AF1112" s="94"/>
      <c r="AG1112" s="94"/>
      <c r="AH1112" s="94"/>
      <c r="AI1112" s="94"/>
      <c r="AJ1112" s="94"/>
      <c r="AK1112" s="94"/>
      <c r="AL1112" s="94"/>
      <c r="AM1112" s="94"/>
      <c r="AN1112" s="94"/>
      <c r="AO1112" s="94"/>
      <c r="AP1112" s="94"/>
      <c r="AQ1112" s="94"/>
    </row>
    <row r="1113" spans="3:43" x14ac:dyDescent="0.45">
      <c r="C1113" s="94"/>
      <c r="D1113" s="94"/>
      <c r="E1113" s="94"/>
      <c r="F1113" s="94"/>
      <c r="G1113" s="94"/>
      <c r="H1113" s="94"/>
      <c r="I1113" s="94"/>
      <c r="J1113" s="94"/>
      <c r="K1113" s="94"/>
      <c r="L1113" s="94"/>
      <c r="M1113" s="94"/>
      <c r="N1113" s="94"/>
      <c r="O1113" s="94"/>
      <c r="P1113" s="94"/>
      <c r="Q1113" s="94"/>
      <c r="R1113" s="94"/>
      <c r="S1113" s="94"/>
      <c r="T1113" s="94"/>
      <c r="U1113" s="94"/>
      <c r="V1113" s="94"/>
      <c r="W1113" s="94"/>
      <c r="X1113" s="94"/>
      <c r="Y1113" s="94"/>
      <c r="Z1113" s="94"/>
      <c r="AA1113" s="94"/>
      <c r="AB1113" s="94"/>
      <c r="AC1113" s="94"/>
      <c r="AD1113" s="94"/>
      <c r="AE1113" s="94"/>
      <c r="AF1113" s="94"/>
      <c r="AG1113" s="94"/>
      <c r="AH1113" s="94"/>
      <c r="AI1113" s="94"/>
      <c r="AJ1113" s="94"/>
      <c r="AK1113" s="94"/>
      <c r="AL1113" s="94"/>
      <c r="AM1113" s="94"/>
      <c r="AN1113" s="94"/>
      <c r="AO1113" s="94"/>
      <c r="AP1113" s="94"/>
      <c r="AQ1113" s="94"/>
    </row>
    <row r="1114" spans="3:43" x14ac:dyDescent="0.45">
      <c r="C1114" s="94"/>
      <c r="D1114" s="94"/>
      <c r="E1114" s="94"/>
      <c r="F1114" s="94"/>
      <c r="G1114" s="94"/>
      <c r="H1114" s="94"/>
      <c r="I1114" s="94"/>
      <c r="J1114" s="94"/>
      <c r="K1114" s="94"/>
      <c r="L1114" s="94"/>
      <c r="M1114" s="94"/>
      <c r="N1114" s="94"/>
      <c r="O1114" s="94"/>
      <c r="P1114" s="94"/>
      <c r="Q1114" s="94"/>
      <c r="R1114" s="94"/>
      <c r="S1114" s="94"/>
      <c r="T1114" s="94"/>
      <c r="U1114" s="94"/>
      <c r="V1114" s="94"/>
      <c r="W1114" s="94"/>
      <c r="X1114" s="94"/>
      <c r="Y1114" s="94"/>
      <c r="Z1114" s="94"/>
      <c r="AA1114" s="94"/>
      <c r="AB1114" s="94"/>
      <c r="AC1114" s="94"/>
      <c r="AD1114" s="94"/>
      <c r="AE1114" s="94"/>
      <c r="AF1114" s="94"/>
      <c r="AG1114" s="94"/>
      <c r="AH1114" s="94"/>
      <c r="AI1114" s="94"/>
      <c r="AJ1114" s="94"/>
      <c r="AK1114" s="94"/>
      <c r="AL1114" s="94"/>
      <c r="AM1114" s="94"/>
      <c r="AN1114" s="94"/>
      <c r="AO1114" s="94"/>
      <c r="AP1114" s="94"/>
      <c r="AQ1114" s="94"/>
    </row>
    <row r="1115" spans="3:43" x14ac:dyDescent="0.45">
      <c r="C1115" s="94"/>
      <c r="D1115" s="94"/>
      <c r="E1115" s="94"/>
      <c r="F1115" s="94"/>
      <c r="G1115" s="94"/>
      <c r="H1115" s="94"/>
      <c r="I1115" s="94"/>
      <c r="J1115" s="94"/>
      <c r="K1115" s="94"/>
      <c r="L1115" s="94"/>
      <c r="M1115" s="94"/>
      <c r="N1115" s="94"/>
      <c r="O1115" s="94"/>
      <c r="P1115" s="94"/>
      <c r="Q1115" s="94"/>
      <c r="R1115" s="94"/>
      <c r="S1115" s="94"/>
      <c r="T1115" s="94"/>
      <c r="U1115" s="94"/>
      <c r="V1115" s="94"/>
      <c r="W1115" s="94"/>
      <c r="X1115" s="94"/>
      <c r="Y1115" s="94"/>
      <c r="Z1115" s="94"/>
      <c r="AA1115" s="94"/>
      <c r="AB1115" s="94"/>
      <c r="AC1115" s="94"/>
      <c r="AD1115" s="94"/>
      <c r="AE1115" s="94"/>
      <c r="AF1115" s="94"/>
      <c r="AG1115" s="94"/>
      <c r="AH1115" s="94"/>
      <c r="AI1115" s="94"/>
      <c r="AJ1115" s="94"/>
      <c r="AK1115" s="94"/>
      <c r="AL1115" s="94"/>
      <c r="AM1115" s="94"/>
      <c r="AN1115" s="94"/>
      <c r="AO1115" s="94"/>
      <c r="AP1115" s="94"/>
      <c r="AQ1115" s="94"/>
    </row>
    <row r="1116" spans="3:43" x14ac:dyDescent="0.45">
      <c r="C1116" s="94"/>
      <c r="D1116" s="94"/>
      <c r="E1116" s="94"/>
      <c r="F1116" s="94"/>
      <c r="G1116" s="94"/>
      <c r="H1116" s="94"/>
      <c r="I1116" s="94"/>
      <c r="J1116" s="94"/>
      <c r="K1116" s="94"/>
      <c r="L1116" s="94"/>
      <c r="M1116" s="94"/>
      <c r="N1116" s="94"/>
      <c r="O1116" s="94"/>
      <c r="P1116" s="94"/>
      <c r="Q1116" s="94"/>
      <c r="R1116" s="94"/>
      <c r="S1116" s="94"/>
      <c r="T1116" s="94"/>
      <c r="U1116" s="94"/>
      <c r="V1116" s="94"/>
      <c r="W1116" s="94"/>
      <c r="X1116" s="94"/>
      <c r="Y1116" s="94"/>
      <c r="Z1116" s="94"/>
      <c r="AA1116" s="94"/>
      <c r="AB1116" s="94"/>
      <c r="AC1116" s="94"/>
      <c r="AD1116" s="94"/>
      <c r="AE1116" s="94"/>
      <c r="AF1116" s="94"/>
      <c r="AG1116" s="94"/>
      <c r="AH1116" s="94"/>
      <c r="AI1116" s="94"/>
      <c r="AJ1116" s="94"/>
      <c r="AK1116" s="94"/>
      <c r="AL1116" s="94"/>
      <c r="AM1116" s="94"/>
      <c r="AN1116" s="94"/>
      <c r="AO1116" s="94"/>
      <c r="AP1116" s="94"/>
      <c r="AQ1116" s="94"/>
    </row>
    <row r="1117" spans="3:43" x14ac:dyDescent="0.45">
      <c r="C1117" s="94"/>
      <c r="D1117" s="94"/>
      <c r="E1117" s="94"/>
      <c r="F1117" s="94"/>
      <c r="G1117" s="94"/>
      <c r="H1117" s="94"/>
      <c r="I1117" s="94"/>
      <c r="J1117" s="94"/>
      <c r="K1117" s="94"/>
      <c r="L1117" s="94"/>
      <c r="M1117" s="94"/>
      <c r="N1117" s="94"/>
      <c r="O1117" s="94"/>
      <c r="P1117" s="94"/>
      <c r="Q1117" s="94"/>
      <c r="R1117" s="94"/>
      <c r="S1117" s="94"/>
      <c r="T1117" s="94"/>
      <c r="U1117" s="94"/>
      <c r="V1117" s="94"/>
      <c r="W1117" s="94"/>
      <c r="X1117" s="94"/>
      <c r="Y1117" s="94"/>
      <c r="Z1117" s="94"/>
      <c r="AA1117" s="94"/>
      <c r="AB1117" s="94"/>
      <c r="AC1117" s="94"/>
      <c r="AD1117" s="94"/>
      <c r="AE1117" s="94"/>
      <c r="AF1117" s="94"/>
      <c r="AG1117" s="94"/>
      <c r="AH1117" s="94"/>
      <c r="AI1117" s="94"/>
      <c r="AJ1117" s="94"/>
      <c r="AK1117" s="94"/>
      <c r="AL1117" s="94"/>
      <c r="AM1117" s="94"/>
      <c r="AN1117" s="94"/>
      <c r="AO1117" s="94"/>
      <c r="AP1117" s="94"/>
      <c r="AQ1117" s="94"/>
    </row>
    <row r="1118" spans="3:43" x14ac:dyDescent="0.45">
      <c r="C1118" s="94"/>
      <c r="D1118" s="94"/>
      <c r="E1118" s="94"/>
      <c r="F1118" s="94"/>
      <c r="G1118" s="94"/>
      <c r="H1118" s="94"/>
      <c r="I1118" s="94"/>
      <c r="J1118" s="94"/>
      <c r="K1118" s="94"/>
      <c r="L1118" s="94"/>
      <c r="M1118" s="94"/>
      <c r="N1118" s="94"/>
      <c r="O1118" s="94"/>
      <c r="P1118" s="94"/>
      <c r="Q1118" s="94"/>
      <c r="R1118" s="94"/>
      <c r="S1118" s="94"/>
      <c r="T1118" s="94"/>
      <c r="U1118" s="94"/>
      <c r="V1118" s="94"/>
      <c r="W1118" s="94"/>
      <c r="X1118" s="94"/>
      <c r="Y1118" s="94"/>
      <c r="Z1118" s="94"/>
      <c r="AA1118" s="94"/>
      <c r="AB1118" s="94"/>
      <c r="AC1118" s="94"/>
      <c r="AD1118" s="94"/>
      <c r="AE1118" s="94"/>
      <c r="AF1118" s="94"/>
      <c r="AG1118" s="94"/>
      <c r="AH1118" s="94"/>
      <c r="AI1118" s="94"/>
      <c r="AJ1118" s="94"/>
      <c r="AK1118" s="94"/>
      <c r="AL1118" s="94"/>
      <c r="AM1118" s="94"/>
      <c r="AN1118" s="94"/>
      <c r="AO1118" s="94"/>
      <c r="AP1118" s="94"/>
      <c r="AQ1118" s="94"/>
    </row>
    <row r="1119" spans="3:43" x14ac:dyDescent="0.45">
      <c r="C1119" s="94"/>
      <c r="D1119" s="94"/>
      <c r="E1119" s="94"/>
      <c r="F1119" s="94"/>
      <c r="G1119" s="94"/>
      <c r="H1119" s="94"/>
      <c r="I1119" s="94"/>
      <c r="J1119" s="94"/>
      <c r="K1119" s="94"/>
      <c r="L1119" s="94"/>
      <c r="M1119" s="94"/>
      <c r="N1119" s="94"/>
      <c r="O1119" s="94"/>
      <c r="P1119" s="94"/>
      <c r="Q1119" s="94"/>
      <c r="R1119" s="94"/>
      <c r="S1119" s="94"/>
      <c r="T1119" s="94"/>
      <c r="U1119" s="94"/>
      <c r="V1119" s="94"/>
      <c r="W1119" s="94"/>
      <c r="X1119" s="94"/>
      <c r="Y1119" s="94"/>
      <c r="Z1119" s="94"/>
      <c r="AA1119" s="94"/>
      <c r="AB1119" s="94"/>
      <c r="AC1119" s="94"/>
      <c r="AD1119" s="94"/>
      <c r="AE1119" s="94"/>
      <c r="AF1119" s="94"/>
      <c r="AG1119" s="94"/>
      <c r="AH1119" s="94"/>
      <c r="AI1119" s="94"/>
      <c r="AJ1119" s="94"/>
      <c r="AK1119" s="94"/>
      <c r="AL1119" s="94"/>
      <c r="AM1119" s="94"/>
      <c r="AN1119" s="94"/>
      <c r="AO1119" s="94"/>
      <c r="AP1119" s="94"/>
      <c r="AQ1119" s="94"/>
    </row>
    <row r="1120" spans="3:43" x14ac:dyDescent="0.45">
      <c r="C1120" s="94"/>
      <c r="D1120" s="94"/>
      <c r="E1120" s="94"/>
      <c r="F1120" s="94"/>
      <c r="G1120" s="94"/>
      <c r="H1120" s="94"/>
      <c r="I1120" s="94"/>
      <c r="J1120" s="94"/>
      <c r="K1120" s="94"/>
      <c r="L1120" s="94"/>
      <c r="M1120" s="94"/>
      <c r="N1120" s="94"/>
      <c r="O1120" s="94"/>
      <c r="P1120" s="94"/>
      <c r="Q1120" s="94"/>
      <c r="R1120" s="94"/>
      <c r="S1120" s="94"/>
      <c r="T1120" s="94"/>
      <c r="U1120" s="94"/>
      <c r="V1120" s="94"/>
      <c r="W1120" s="94"/>
      <c r="X1120" s="94"/>
      <c r="Y1120" s="94"/>
      <c r="Z1120" s="94"/>
      <c r="AA1120" s="94"/>
      <c r="AB1120" s="94"/>
      <c r="AC1120" s="94"/>
      <c r="AD1120" s="94"/>
      <c r="AE1120" s="94"/>
      <c r="AF1120" s="94"/>
      <c r="AG1120" s="94"/>
      <c r="AH1120" s="94"/>
      <c r="AI1120" s="94"/>
      <c r="AJ1120" s="94"/>
      <c r="AK1120" s="94"/>
      <c r="AL1120" s="94"/>
      <c r="AM1120" s="94"/>
      <c r="AN1120" s="94"/>
      <c r="AO1120" s="94"/>
      <c r="AP1120" s="94"/>
      <c r="AQ1120" s="94"/>
    </row>
    <row r="1121" spans="3:43" x14ac:dyDescent="0.45">
      <c r="C1121" s="94"/>
      <c r="D1121" s="94"/>
      <c r="E1121" s="94"/>
      <c r="F1121" s="94"/>
      <c r="G1121" s="94"/>
      <c r="H1121" s="94"/>
      <c r="I1121" s="94"/>
      <c r="J1121" s="94"/>
      <c r="K1121" s="94"/>
      <c r="L1121" s="94"/>
      <c r="M1121" s="94"/>
      <c r="N1121" s="94"/>
      <c r="O1121" s="94"/>
      <c r="P1121" s="94"/>
      <c r="Q1121" s="94"/>
      <c r="R1121" s="94"/>
      <c r="S1121" s="94"/>
      <c r="T1121" s="94"/>
      <c r="U1121" s="94"/>
      <c r="V1121" s="94"/>
      <c r="W1121" s="94"/>
      <c r="X1121" s="94"/>
      <c r="Y1121" s="94"/>
      <c r="Z1121" s="94"/>
      <c r="AA1121" s="94"/>
      <c r="AB1121" s="94"/>
      <c r="AC1121" s="94"/>
      <c r="AD1121" s="94"/>
      <c r="AE1121" s="94"/>
      <c r="AF1121" s="94"/>
      <c r="AG1121" s="94"/>
      <c r="AH1121" s="94"/>
      <c r="AI1121" s="94"/>
      <c r="AJ1121" s="94"/>
      <c r="AK1121" s="94"/>
      <c r="AL1121" s="94"/>
      <c r="AM1121" s="94"/>
      <c r="AN1121" s="94"/>
      <c r="AO1121" s="94"/>
      <c r="AP1121" s="94"/>
      <c r="AQ1121" s="94"/>
    </row>
    <row r="1122" spans="3:43" x14ac:dyDescent="0.45">
      <c r="C1122" s="94"/>
      <c r="D1122" s="94"/>
      <c r="E1122" s="94"/>
      <c r="F1122" s="94"/>
      <c r="G1122" s="94"/>
      <c r="H1122" s="94"/>
      <c r="I1122" s="94"/>
      <c r="J1122" s="94"/>
      <c r="K1122" s="94"/>
      <c r="L1122" s="94"/>
      <c r="M1122" s="94"/>
      <c r="N1122" s="94"/>
      <c r="O1122" s="94"/>
      <c r="P1122" s="94"/>
      <c r="Q1122" s="94"/>
      <c r="R1122" s="94"/>
      <c r="S1122" s="94"/>
      <c r="T1122" s="94"/>
      <c r="U1122" s="94"/>
      <c r="V1122" s="94"/>
      <c r="W1122" s="94"/>
      <c r="X1122" s="94"/>
      <c r="Y1122" s="94"/>
      <c r="Z1122" s="94"/>
      <c r="AA1122" s="94"/>
      <c r="AB1122" s="94"/>
      <c r="AC1122" s="94"/>
      <c r="AD1122" s="94"/>
      <c r="AE1122" s="94"/>
      <c r="AF1122" s="94"/>
      <c r="AG1122" s="94"/>
      <c r="AH1122" s="94"/>
      <c r="AI1122" s="94"/>
      <c r="AJ1122" s="94"/>
      <c r="AK1122" s="94"/>
      <c r="AL1122" s="94"/>
      <c r="AM1122" s="94"/>
      <c r="AN1122" s="94"/>
      <c r="AO1122" s="94"/>
      <c r="AP1122" s="94"/>
      <c r="AQ1122" s="94"/>
    </row>
    <row r="1123" spans="3:43" x14ac:dyDescent="0.45">
      <c r="C1123" s="94"/>
      <c r="D1123" s="94"/>
      <c r="E1123" s="94"/>
      <c r="F1123" s="94"/>
      <c r="G1123" s="94"/>
      <c r="H1123" s="94"/>
      <c r="I1123" s="94"/>
      <c r="J1123" s="94"/>
      <c r="K1123" s="94"/>
      <c r="L1123" s="94"/>
      <c r="M1123" s="94"/>
      <c r="N1123" s="94"/>
      <c r="O1123" s="94"/>
      <c r="P1123" s="94"/>
      <c r="Q1123" s="94"/>
      <c r="R1123" s="94"/>
      <c r="S1123" s="94"/>
      <c r="T1123" s="94"/>
      <c r="U1123" s="94"/>
      <c r="V1123" s="94"/>
      <c r="W1123" s="94"/>
      <c r="X1123" s="94"/>
      <c r="Y1123" s="94"/>
      <c r="Z1123" s="94"/>
      <c r="AA1123" s="94"/>
      <c r="AB1123" s="94"/>
      <c r="AC1123" s="94"/>
      <c r="AD1123" s="94"/>
      <c r="AE1123" s="94"/>
      <c r="AF1123" s="94"/>
      <c r="AG1123" s="94"/>
      <c r="AH1123" s="94"/>
      <c r="AI1123" s="94"/>
      <c r="AJ1123" s="94"/>
      <c r="AK1123" s="94"/>
      <c r="AL1123" s="94"/>
      <c r="AM1123" s="94"/>
      <c r="AN1123" s="94"/>
      <c r="AO1123" s="94"/>
      <c r="AP1123" s="94"/>
      <c r="AQ1123" s="94"/>
    </row>
    <row r="1124" spans="3:43" x14ac:dyDescent="0.45">
      <c r="C1124" s="94"/>
      <c r="D1124" s="94"/>
      <c r="E1124" s="94"/>
      <c r="F1124" s="94"/>
      <c r="G1124" s="94"/>
      <c r="H1124" s="94"/>
      <c r="I1124" s="94"/>
      <c r="J1124" s="94"/>
      <c r="K1124" s="94"/>
      <c r="L1124" s="94"/>
      <c r="M1124" s="94"/>
      <c r="N1124" s="94"/>
      <c r="O1124" s="94"/>
      <c r="P1124" s="94"/>
      <c r="Q1124" s="94"/>
      <c r="R1124" s="94"/>
      <c r="S1124" s="94"/>
      <c r="T1124" s="94"/>
      <c r="U1124" s="94"/>
      <c r="V1124" s="94"/>
      <c r="W1124" s="94"/>
      <c r="X1124" s="94"/>
      <c r="Y1124" s="94"/>
      <c r="Z1124" s="94"/>
      <c r="AA1124" s="94"/>
      <c r="AB1124" s="94"/>
      <c r="AC1124" s="94"/>
      <c r="AD1124" s="94"/>
      <c r="AE1124" s="94"/>
      <c r="AF1124" s="94"/>
      <c r="AG1124" s="94"/>
      <c r="AH1124" s="94"/>
      <c r="AI1124" s="94"/>
      <c r="AJ1124" s="94"/>
      <c r="AK1124" s="94"/>
      <c r="AL1124" s="94"/>
      <c r="AM1124" s="94"/>
      <c r="AN1124" s="94"/>
      <c r="AO1124" s="94"/>
      <c r="AP1124" s="94"/>
      <c r="AQ1124" s="94"/>
    </row>
    <row r="1125" spans="3:43" x14ac:dyDescent="0.45">
      <c r="C1125" s="94"/>
      <c r="D1125" s="94"/>
      <c r="E1125" s="94"/>
      <c r="F1125" s="94"/>
      <c r="G1125" s="94"/>
      <c r="H1125" s="94"/>
      <c r="I1125" s="94"/>
      <c r="J1125" s="94"/>
      <c r="K1125" s="94"/>
      <c r="L1125" s="94"/>
      <c r="M1125" s="94"/>
      <c r="N1125" s="94"/>
      <c r="O1125" s="94"/>
      <c r="P1125" s="94"/>
      <c r="Q1125" s="94"/>
      <c r="R1125" s="94"/>
      <c r="S1125" s="94"/>
      <c r="T1125" s="94"/>
      <c r="U1125" s="94"/>
      <c r="V1125" s="94"/>
      <c r="W1125" s="94"/>
      <c r="X1125" s="94"/>
      <c r="Y1125" s="94"/>
      <c r="Z1125" s="94"/>
      <c r="AA1125" s="94"/>
      <c r="AB1125" s="94"/>
      <c r="AC1125" s="94"/>
      <c r="AD1125" s="94"/>
      <c r="AE1125" s="94"/>
      <c r="AF1125" s="94"/>
      <c r="AG1125" s="94"/>
      <c r="AH1125" s="94"/>
      <c r="AI1125" s="94"/>
      <c r="AJ1125" s="94"/>
      <c r="AK1125" s="94"/>
      <c r="AL1125" s="94"/>
      <c r="AM1125" s="94"/>
      <c r="AN1125" s="94"/>
      <c r="AO1125" s="94"/>
      <c r="AP1125" s="94"/>
      <c r="AQ1125" s="94"/>
    </row>
    <row r="1126" spans="3:43" x14ac:dyDescent="0.45">
      <c r="C1126" s="94"/>
      <c r="D1126" s="94"/>
      <c r="E1126" s="94"/>
      <c r="F1126" s="94"/>
      <c r="G1126" s="94"/>
      <c r="H1126" s="94"/>
      <c r="I1126" s="94"/>
      <c r="J1126" s="94"/>
      <c r="K1126" s="94"/>
      <c r="L1126" s="94"/>
      <c r="M1126" s="94"/>
      <c r="N1126" s="94"/>
      <c r="O1126" s="94"/>
      <c r="P1126" s="94"/>
      <c r="Q1126" s="94"/>
      <c r="R1126" s="94"/>
      <c r="S1126" s="94"/>
      <c r="T1126" s="94"/>
      <c r="U1126" s="94"/>
      <c r="V1126" s="94"/>
      <c r="W1126" s="94"/>
      <c r="X1126" s="94"/>
      <c r="Y1126" s="94"/>
      <c r="Z1126" s="94"/>
      <c r="AA1126" s="94"/>
      <c r="AB1126" s="94"/>
      <c r="AC1126" s="94"/>
      <c r="AD1126" s="94"/>
      <c r="AE1126" s="94"/>
      <c r="AF1126" s="94"/>
      <c r="AG1126" s="94"/>
      <c r="AH1126" s="94"/>
      <c r="AI1126" s="94"/>
      <c r="AJ1126" s="94"/>
      <c r="AK1126" s="94"/>
      <c r="AL1126" s="94"/>
      <c r="AM1126" s="94"/>
      <c r="AN1126" s="94"/>
      <c r="AO1126" s="94"/>
      <c r="AP1126" s="94"/>
      <c r="AQ1126" s="94"/>
    </row>
    <row r="1127" spans="3:43" x14ac:dyDescent="0.45">
      <c r="C1127" s="94"/>
      <c r="D1127" s="94"/>
      <c r="E1127" s="94"/>
      <c r="F1127" s="94"/>
      <c r="G1127" s="94"/>
      <c r="H1127" s="94"/>
      <c r="I1127" s="94"/>
      <c r="J1127" s="94"/>
      <c r="K1127" s="94"/>
      <c r="L1127" s="94"/>
      <c r="M1127" s="94"/>
      <c r="N1127" s="94"/>
      <c r="O1127" s="94"/>
      <c r="P1127" s="94"/>
      <c r="Q1127" s="94"/>
      <c r="R1127" s="94"/>
      <c r="S1127" s="94"/>
      <c r="T1127" s="94"/>
      <c r="U1127" s="94"/>
      <c r="V1127" s="94"/>
      <c r="W1127" s="94"/>
      <c r="X1127" s="94"/>
      <c r="Y1127" s="94"/>
      <c r="Z1127" s="94"/>
      <c r="AA1127" s="94"/>
      <c r="AB1127" s="94"/>
      <c r="AC1127" s="94"/>
      <c r="AD1127" s="94"/>
      <c r="AE1127" s="94"/>
      <c r="AF1127" s="94"/>
      <c r="AG1127" s="94"/>
      <c r="AH1127" s="94"/>
      <c r="AI1127" s="94"/>
      <c r="AJ1127" s="94"/>
      <c r="AK1127" s="94"/>
      <c r="AL1127" s="94"/>
      <c r="AM1127" s="94"/>
      <c r="AN1127" s="94"/>
      <c r="AO1127" s="94"/>
      <c r="AP1127" s="94"/>
      <c r="AQ1127" s="94"/>
    </row>
    <row r="1128" spans="3:43" x14ac:dyDescent="0.45">
      <c r="C1128" s="94"/>
      <c r="D1128" s="94"/>
      <c r="E1128" s="94"/>
      <c r="F1128" s="94"/>
      <c r="G1128" s="94"/>
      <c r="H1128" s="94"/>
      <c r="I1128" s="94"/>
      <c r="J1128" s="94"/>
      <c r="K1128" s="94"/>
      <c r="L1128" s="94"/>
      <c r="M1128" s="94"/>
      <c r="N1128" s="94"/>
      <c r="O1128" s="94"/>
      <c r="P1128" s="94"/>
      <c r="Q1128" s="94"/>
      <c r="R1128" s="94"/>
      <c r="S1128" s="94"/>
      <c r="T1128" s="94"/>
      <c r="U1128" s="94"/>
      <c r="V1128" s="94"/>
      <c r="W1128" s="94"/>
      <c r="X1128" s="94"/>
      <c r="Y1128" s="94"/>
      <c r="Z1128" s="94"/>
      <c r="AA1128" s="94"/>
      <c r="AB1128" s="94"/>
      <c r="AC1128" s="94"/>
      <c r="AD1128" s="94"/>
      <c r="AE1128" s="94"/>
      <c r="AF1128" s="94"/>
      <c r="AG1128" s="94"/>
      <c r="AH1128" s="94"/>
      <c r="AI1128" s="94"/>
      <c r="AJ1128" s="94"/>
      <c r="AK1128" s="94"/>
      <c r="AL1128" s="94"/>
      <c r="AM1128" s="94"/>
      <c r="AN1128" s="94"/>
      <c r="AO1128" s="94"/>
      <c r="AP1128" s="94"/>
      <c r="AQ1128" s="94"/>
    </row>
    <row r="1129" spans="3:43" x14ac:dyDescent="0.45">
      <c r="C1129" s="94"/>
      <c r="D1129" s="94"/>
      <c r="E1129" s="94"/>
      <c r="F1129" s="94"/>
      <c r="G1129" s="94"/>
      <c r="H1129" s="94"/>
      <c r="I1129" s="94"/>
      <c r="J1129" s="94"/>
      <c r="K1129" s="94"/>
      <c r="L1129" s="94"/>
      <c r="M1129" s="94"/>
      <c r="N1129" s="94"/>
      <c r="O1129" s="94"/>
      <c r="P1129" s="94"/>
      <c r="Q1129" s="94"/>
      <c r="R1129" s="94"/>
      <c r="S1129" s="94"/>
      <c r="T1129" s="94"/>
      <c r="U1129" s="94"/>
      <c r="V1129" s="94"/>
      <c r="W1129" s="94"/>
      <c r="X1129" s="94"/>
      <c r="Y1129" s="94"/>
      <c r="Z1129" s="94"/>
      <c r="AA1129" s="94"/>
      <c r="AB1129" s="94"/>
      <c r="AC1129" s="94"/>
      <c r="AD1129" s="94"/>
      <c r="AE1129" s="94"/>
      <c r="AF1129" s="94"/>
      <c r="AG1129" s="94"/>
      <c r="AH1129" s="94"/>
      <c r="AI1129" s="94"/>
      <c r="AJ1129" s="94"/>
      <c r="AK1129" s="94"/>
      <c r="AL1129" s="94"/>
      <c r="AM1129" s="94"/>
      <c r="AN1129" s="94"/>
      <c r="AO1129" s="94"/>
      <c r="AP1129" s="94"/>
      <c r="AQ1129" s="94"/>
    </row>
    <row r="1130" spans="3:43" x14ac:dyDescent="0.45">
      <c r="C1130" s="94"/>
      <c r="D1130" s="94"/>
      <c r="E1130" s="94"/>
      <c r="F1130" s="94"/>
      <c r="G1130" s="94"/>
      <c r="H1130" s="94"/>
      <c r="I1130" s="94"/>
      <c r="J1130" s="94"/>
      <c r="K1130" s="94"/>
      <c r="L1130" s="94"/>
      <c r="M1130" s="94"/>
      <c r="N1130" s="94"/>
      <c r="O1130" s="94"/>
      <c r="P1130" s="94"/>
      <c r="Q1130" s="94"/>
      <c r="R1130" s="94"/>
      <c r="S1130" s="94"/>
      <c r="T1130" s="94"/>
      <c r="U1130" s="94"/>
      <c r="V1130" s="94"/>
      <c r="W1130" s="94"/>
      <c r="X1130" s="94"/>
      <c r="Y1130" s="94"/>
      <c r="Z1130" s="94"/>
      <c r="AA1130" s="94"/>
      <c r="AB1130" s="94"/>
      <c r="AC1130" s="94"/>
      <c r="AD1130" s="94"/>
      <c r="AE1130" s="94"/>
      <c r="AF1130" s="94"/>
      <c r="AG1130" s="94"/>
      <c r="AH1130" s="94"/>
      <c r="AI1130" s="94"/>
      <c r="AJ1130" s="94"/>
      <c r="AK1130" s="94"/>
      <c r="AL1130" s="94"/>
      <c r="AM1130" s="94"/>
      <c r="AN1130" s="94"/>
      <c r="AO1130" s="94"/>
      <c r="AP1130" s="94"/>
      <c r="AQ1130" s="94"/>
    </row>
    <row r="1131" spans="3:43" x14ac:dyDescent="0.45">
      <c r="C1131" s="94"/>
      <c r="D1131" s="94"/>
      <c r="E1131" s="94"/>
      <c r="F1131" s="94"/>
      <c r="G1131" s="94"/>
      <c r="H1131" s="94"/>
      <c r="I1131" s="94"/>
      <c r="J1131" s="94"/>
      <c r="K1131" s="94"/>
      <c r="L1131" s="94"/>
      <c r="M1131" s="94"/>
      <c r="N1131" s="94"/>
      <c r="O1131" s="94"/>
      <c r="P1131" s="94"/>
      <c r="Q1131" s="94"/>
      <c r="R1131" s="94"/>
      <c r="S1131" s="94"/>
      <c r="T1131" s="94"/>
      <c r="U1131" s="94"/>
      <c r="V1131" s="94"/>
      <c r="W1131" s="94"/>
      <c r="X1131" s="94"/>
      <c r="Y1131" s="94"/>
      <c r="Z1131" s="94"/>
      <c r="AA1131" s="94"/>
      <c r="AB1131" s="94"/>
      <c r="AC1131" s="94"/>
      <c r="AD1131" s="94"/>
      <c r="AE1131" s="94"/>
      <c r="AF1131" s="94"/>
      <c r="AG1131" s="94"/>
      <c r="AH1131" s="94"/>
      <c r="AI1131" s="94"/>
      <c r="AJ1131" s="94"/>
      <c r="AK1131" s="94"/>
      <c r="AL1131" s="94"/>
      <c r="AM1131" s="94"/>
      <c r="AN1131" s="94"/>
      <c r="AO1131" s="94"/>
      <c r="AP1131" s="94"/>
      <c r="AQ1131" s="94"/>
    </row>
    <row r="1132" spans="3:43" x14ac:dyDescent="0.45">
      <c r="C1132" s="94"/>
      <c r="D1132" s="94"/>
      <c r="E1132" s="94"/>
      <c r="F1132" s="94"/>
      <c r="G1132" s="94"/>
      <c r="H1132" s="94"/>
      <c r="I1132" s="94"/>
      <c r="J1132" s="94"/>
      <c r="K1132" s="94"/>
      <c r="L1132" s="94"/>
      <c r="M1132" s="94"/>
      <c r="N1132" s="94"/>
      <c r="O1132" s="94"/>
      <c r="P1132" s="94"/>
      <c r="Q1132" s="94"/>
      <c r="R1132" s="94"/>
      <c r="S1132" s="94"/>
      <c r="T1132" s="94"/>
      <c r="U1132" s="94"/>
      <c r="V1132" s="94"/>
      <c r="W1132" s="94"/>
      <c r="X1132" s="94"/>
      <c r="Y1132" s="94"/>
      <c r="Z1132" s="94"/>
      <c r="AA1132" s="94"/>
      <c r="AB1132" s="94"/>
      <c r="AC1132" s="94"/>
      <c r="AD1132" s="94"/>
      <c r="AE1132" s="94"/>
      <c r="AF1132" s="94"/>
      <c r="AG1132" s="94"/>
      <c r="AH1132" s="94"/>
      <c r="AI1132" s="94"/>
      <c r="AJ1132" s="94"/>
      <c r="AK1132" s="94"/>
      <c r="AL1132" s="94"/>
      <c r="AM1132" s="94"/>
      <c r="AN1132" s="94"/>
      <c r="AO1132" s="94"/>
      <c r="AP1132" s="94"/>
      <c r="AQ1132" s="94"/>
    </row>
    <row r="1133" spans="3:43" x14ac:dyDescent="0.45">
      <c r="C1133" s="94"/>
      <c r="D1133" s="94"/>
      <c r="E1133" s="94"/>
      <c r="F1133" s="94"/>
      <c r="G1133" s="94"/>
      <c r="H1133" s="94"/>
      <c r="I1133" s="94"/>
      <c r="J1133" s="94"/>
      <c r="K1133" s="94"/>
      <c r="L1133" s="94"/>
      <c r="M1133" s="94"/>
      <c r="N1133" s="94"/>
      <c r="O1133" s="94"/>
      <c r="P1133" s="94"/>
      <c r="Q1133" s="94"/>
      <c r="R1133" s="94"/>
      <c r="S1133" s="94"/>
      <c r="T1133" s="94"/>
      <c r="U1133" s="94"/>
      <c r="V1133" s="94"/>
      <c r="W1133" s="94"/>
      <c r="X1133" s="94"/>
      <c r="Y1133" s="94"/>
      <c r="Z1133" s="94"/>
      <c r="AA1133" s="94"/>
      <c r="AB1133" s="94"/>
      <c r="AC1133" s="94"/>
      <c r="AD1133" s="94"/>
      <c r="AE1133" s="94"/>
      <c r="AF1133" s="94"/>
      <c r="AG1133" s="94"/>
      <c r="AH1133" s="94"/>
      <c r="AI1133" s="94"/>
      <c r="AJ1133" s="94"/>
      <c r="AK1133" s="94"/>
      <c r="AL1133" s="94"/>
      <c r="AM1133" s="94"/>
      <c r="AN1133" s="94"/>
      <c r="AO1133" s="94"/>
      <c r="AP1133" s="94"/>
      <c r="AQ1133" s="94"/>
    </row>
    <row r="1134" spans="3:43" x14ac:dyDescent="0.45">
      <c r="C1134" s="94"/>
      <c r="D1134" s="94"/>
      <c r="E1134" s="94"/>
      <c r="F1134" s="94"/>
      <c r="G1134" s="94"/>
      <c r="H1134" s="94"/>
      <c r="I1134" s="94"/>
      <c r="J1134" s="94"/>
      <c r="K1134" s="94"/>
      <c r="L1134" s="94"/>
      <c r="M1134" s="94"/>
      <c r="N1134" s="94"/>
      <c r="O1134" s="94"/>
      <c r="P1134" s="94"/>
      <c r="Q1134" s="94"/>
      <c r="R1134" s="94"/>
      <c r="S1134" s="94"/>
      <c r="T1134" s="94"/>
      <c r="U1134" s="94"/>
      <c r="V1134" s="94"/>
      <c r="W1134" s="94"/>
      <c r="X1134" s="94"/>
      <c r="Y1134" s="94"/>
      <c r="Z1134" s="94"/>
      <c r="AA1134" s="94"/>
      <c r="AB1134" s="94"/>
      <c r="AC1134" s="94"/>
      <c r="AD1134" s="94"/>
      <c r="AE1134" s="94"/>
      <c r="AF1134" s="94"/>
      <c r="AG1134" s="94"/>
      <c r="AH1134" s="94"/>
      <c r="AI1134" s="94"/>
      <c r="AJ1134" s="94"/>
      <c r="AK1134" s="94"/>
      <c r="AL1134" s="94"/>
      <c r="AM1134" s="94"/>
      <c r="AN1134" s="94"/>
      <c r="AO1134" s="94"/>
      <c r="AP1134" s="94"/>
      <c r="AQ1134" s="94"/>
    </row>
    <row r="1135" spans="3:43" x14ac:dyDescent="0.45">
      <c r="C1135" s="94"/>
      <c r="D1135" s="94"/>
      <c r="E1135" s="94"/>
      <c r="F1135" s="94"/>
      <c r="G1135" s="94"/>
      <c r="H1135" s="94"/>
      <c r="I1135" s="94"/>
      <c r="J1135" s="94"/>
      <c r="K1135" s="94"/>
      <c r="L1135" s="94"/>
      <c r="M1135" s="94"/>
      <c r="N1135" s="94"/>
      <c r="O1135" s="94"/>
      <c r="P1135" s="94"/>
      <c r="Q1135" s="94"/>
      <c r="R1135" s="94"/>
      <c r="S1135" s="94"/>
      <c r="T1135" s="94"/>
      <c r="U1135" s="94"/>
      <c r="V1135" s="94"/>
      <c r="W1135" s="94"/>
      <c r="X1135" s="94"/>
      <c r="Y1135" s="94"/>
      <c r="Z1135" s="94"/>
      <c r="AA1135" s="94"/>
      <c r="AB1135" s="94"/>
      <c r="AC1135" s="94"/>
      <c r="AD1135" s="94"/>
      <c r="AE1135" s="94"/>
      <c r="AF1135" s="94"/>
      <c r="AG1135" s="94"/>
      <c r="AH1135" s="94"/>
      <c r="AI1135" s="94"/>
      <c r="AJ1135" s="94"/>
      <c r="AK1135" s="94"/>
      <c r="AL1135" s="94"/>
      <c r="AM1135" s="94"/>
      <c r="AN1135" s="94"/>
      <c r="AO1135" s="94"/>
      <c r="AP1135" s="94"/>
      <c r="AQ1135" s="94"/>
    </row>
    <row r="1136" spans="3:43" x14ac:dyDescent="0.45">
      <c r="C1136" s="94"/>
      <c r="D1136" s="94"/>
      <c r="E1136" s="94"/>
      <c r="F1136" s="94"/>
      <c r="G1136" s="94"/>
      <c r="H1136" s="94"/>
      <c r="I1136" s="94"/>
      <c r="J1136" s="94"/>
      <c r="K1136" s="94"/>
      <c r="L1136" s="94"/>
      <c r="M1136" s="94"/>
      <c r="N1136" s="94"/>
      <c r="O1136" s="94"/>
      <c r="P1136" s="94"/>
      <c r="Q1136" s="94"/>
      <c r="R1136" s="94"/>
      <c r="S1136" s="94"/>
      <c r="T1136" s="94"/>
      <c r="U1136" s="94"/>
      <c r="V1136" s="94"/>
      <c r="W1136" s="94"/>
      <c r="X1136" s="94"/>
      <c r="Y1136" s="94"/>
      <c r="Z1136" s="94"/>
      <c r="AA1136" s="94"/>
      <c r="AB1136" s="94"/>
      <c r="AC1136" s="94"/>
      <c r="AD1136" s="94"/>
      <c r="AE1136" s="94"/>
      <c r="AF1136" s="94"/>
      <c r="AG1136" s="94"/>
      <c r="AH1136" s="94"/>
      <c r="AI1136" s="94"/>
      <c r="AJ1136" s="94"/>
      <c r="AK1136" s="94"/>
      <c r="AL1136" s="94"/>
      <c r="AM1136" s="94"/>
      <c r="AN1136" s="94"/>
      <c r="AO1136" s="94"/>
      <c r="AP1136" s="94"/>
      <c r="AQ1136" s="94"/>
    </row>
    <row r="1137" spans="3:43" x14ac:dyDescent="0.45">
      <c r="C1137" s="94"/>
      <c r="D1137" s="94"/>
      <c r="E1137" s="94"/>
      <c r="F1137" s="94"/>
      <c r="G1137" s="94"/>
      <c r="H1137" s="94"/>
      <c r="I1137" s="94"/>
      <c r="J1137" s="94"/>
      <c r="K1137" s="94"/>
      <c r="L1137" s="94"/>
      <c r="M1137" s="94"/>
      <c r="N1137" s="94"/>
      <c r="O1137" s="94"/>
      <c r="P1137" s="94"/>
      <c r="Q1137" s="94"/>
      <c r="R1137" s="94"/>
      <c r="S1137" s="94"/>
      <c r="T1137" s="94"/>
      <c r="U1137" s="94"/>
      <c r="V1137" s="94"/>
      <c r="W1137" s="94"/>
      <c r="X1137" s="94"/>
      <c r="Y1137" s="94"/>
      <c r="Z1137" s="94"/>
      <c r="AA1137" s="94"/>
      <c r="AB1137" s="94"/>
      <c r="AC1137" s="94"/>
      <c r="AD1137" s="94"/>
      <c r="AE1137" s="94"/>
      <c r="AF1137" s="94"/>
      <c r="AG1137" s="94"/>
      <c r="AH1137" s="94"/>
      <c r="AI1137" s="94"/>
      <c r="AJ1137" s="94"/>
      <c r="AK1137" s="94"/>
      <c r="AL1137" s="94"/>
      <c r="AM1137" s="94"/>
      <c r="AN1137" s="94"/>
      <c r="AO1137" s="94"/>
      <c r="AP1137" s="94"/>
      <c r="AQ1137" s="94"/>
    </row>
    <row r="1138" spans="3:43" x14ac:dyDescent="0.45">
      <c r="C1138" s="94"/>
      <c r="D1138" s="94"/>
      <c r="E1138" s="94"/>
      <c r="F1138" s="94"/>
      <c r="G1138" s="94"/>
      <c r="H1138" s="94"/>
      <c r="I1138" s="94"/>
      <c r="J1138" s="94"/>
      <c r="K1138" s="94"/>
      <c r="L1138" s="94"/>
      <c r="M1138" s="94"/>
      <c r="N1138" s="94"/>
      <c r="O1138" s="94"/>
      <c r="P1138" s="94"/>
      <c r="Q1138" s="94"/>
      <c r="R1138" s="94"/>
      <c r="S1138" s="94"/>
      <c r="T1138" s="94"/>
      <c r="U1138" s="94"/>
      <c r="V1138" s="94"/>
      <c r="W1138" s="94"/>
      <c r="X1138" s="94"/>
      <c r="Y1138" s="94"/>
      <c r="Z1138" s="94"/>
      <c r="AA1138" s="94"/>
      <c r="AB1138" s="94"/>
      <c r="AC1138" s="94"/>
      <c r="AD1138" s="94"/>
      <c r="AE1138" s="94"/>
      <c r="AF1138" s="94"/>
      <c r="AG1138" s="94"/>
      <c r="AH1138" s="94"/>
      <c r="AI1138" s="94"/>
      <c r="AJ1138" s="94"/>
      <c r="AK1138" s="94"/>
      <c r="AL1138" s="94"/>
      <c r="AM1138" s="94"/>
      <c r="AN1138" s="94"/>
      <c r="AO1138" s="94"/>
      <c r="AP1138" s="94"/>
      <c r="AQ1138" s="94"/>
    </row>
    <row r="1139" spans="3:43" x14ac:dyDescent="0.45">
      <c r="C1139" s="94"/>
      <c r="D1139" s="94"/>
      <c r="E1139" s="94"/>
      <c r="F1139" s="94"/>
      <c r="G1139" s="94"/>
      <c r="H1139" s="94"/>
      <c r="I1139" s="94"/>
      <c r="J1139" s="94"/>
      <c r="K1139" s="94"/>
      <c r="L1139" s="94"/>
      <c r="M1139" s="94"/>
      <c r="N1139" s="94"/>
      <c r="O1139" s="94"/>
      <c r="P1139" s="94"/>
      <c r="Q1139" s="94"/>
      <c r="R1139" s="94"/>
      <c r="S1139" s="94"/>
      <c r="T1139" s="94"/>
      <c r="U1139" s="94"/>
      <c r="V1139" s="94"/>
      <c r="W1139" s="94"/>
      <c r="X1139" s="94"/>
      <c r="Y1139" s="94"/>
      <c r="Z1139" s="94"/>
      <c r="AA1139" s="94"/>
      <c r="AB1139" s="94"/>
      <c r="AC1139" s="94"/>
      <c r="AD1139" s="94"/>
      <c r="AE1139" s="94"/>
      <c r="AF1139" s="94"/>
      <c r="AG1139" s="94"/>
      <c r="AH1139" s="94"/>
      <c r="AI1139" s="94"/>
      <c r="AJ1139" s="94"/>
      <c r="AK1139" s="94"/>
      <c r="AL1139" s="94"/>
      <c r="AM1139" s="94"/>
      <c r="AN1139" s="94"/>
      <c r="AO1139" s="94"/>
      <c r="AP1139" s="94"/>
      <c r="AQ1139" s="94"/>
    </row>
    <row r="1140" spans="3:43" x14ac:dyDescent="0.45">
      <c r="C1140" s="94"/>
      <c r="D1140" s="94"/>
      <c r="E1140" s="94"/>
      <c r="F1140" s="94"/>
      <c r="G1140" s="94"/>
      <c r="H1140" s="94"/>
      <c r="I1140" s="94"/>
      <c r="J1140" s="94"/>
      <c r="K1140" s="94"/>
      <c r="L1140" s="94"/>
      <c r="M1140" s="94"/>
      <c r="N1140" s="94"/>
      <c r="O1140" s="94"/>
      <c r="P1140" s="94"/>
      <c r="Q1140" s="94"/>
      <c r="R1140" s="94"/>
      <c r="S1140" s="94"/>
      <c r="T1140" s="94"/>
      <c r="U1140" s="94"/>
      <c r="V1140" s="94"/>
      <c r="W1140" s="94"/>
      <c r="X1140" s="94"/>
      <c r="Y1140" s="94"/>
      <c r="Z1140" s="94"/>
      <c r="AA1140" s="94"/>
      <c r="AB1140" s="94"/>
      <c r="AC1140" s="94"/>
      <c r="AD1140" s="94"/>
      <c r="AE1140" s="94"/>
      <c r="AF1140" s="94"/>
      <c r="AG1140" s="94"/>
      <c r="AH1140" s="94"/>
      <c r="AI1140" s="94"/>
      <c r="AJ1140" s="94"/>
      <c r="AK1140" s="94"/>
      <c r="AL1140" s="94"/>
      <c r="AM1140" s="94"/>
      <c r="AN1140" s="94"/>
      <c r="AO1140" s="94"/>
      <c r="AP1140" s="94"/>
      <c r="AQ1140" s="94"/>
    </row>
    <row r="1141" spans="3:43" x14ac:dyDescent="0.45">
      <c r="C1141" s="94"/>
      <c r="D1141" s="94"/>
      <c r="E1141" s="94"/>
      <c r="F1141" s="94"/>
      <c r="G1141" s="94"/>
      <c r="H1141" s="94"/>
      <c r="I1141" s="94"/>
      <c r="J1141" s="94"/>
      <c r="K1141" s="94"/>
      <c r="L1141" s="94"/>
      <c r="M1141" s="94"/>
      <c r="N1141" s="94"/>
      <c r="O1141" s="94"/>
      <c r="P1141" s="94"/>
      <c r="Q1141" s="94"/>
      <c r="R1141" s="94"/>
      <c r="S1141" s="94"/>
      <c r="T1141" s="94"/>
      <c r="U1141" s="94"/>
      <c r="V1141" s="94"/>
      <c r="W1141" s="94"/>
      <c r="X1141" s="94"/>
      <c r="Y1141" s="94"/>
      <c r="Z1141" s="94"/>
      <c r="AA1141" s="94"/>
      <c r="AB1141" s="94"/>
      <c r="AC1141" s="94"/>
      <c r="AD1141" s="94"/>
      <c r="AE1141" s="94"/>
      <c r="AF1141" s="94"/>
      <c r="AG1141" s="94"/>
      <c r="AH1141" s="94"/>
      <c r="AI1141" s="94"/>
      <c r="AJ1141" s="94"/>
      <c r="AK1141" s="94"/>
      <c r="AL1141" s="94"/>
      <c r="AM1141" s="94"/>
      <c r="AN1141" s="94"/>
      <c r="AO1141" s="94"/>
      <c r="AP1141" s="94"/>
      <c r="AQ1141" s="94"/>
    </row>
    <row r="1142" spans="3:43" x14ac:dyDescent="0.45">
      <c r="C1142" s="94"/>
      <c r="D1142" s="94"/>
      <c r="E1142" s="94"/>
      <c r="F1142" s="94"/>
      <c r="G1142" s="94"/>
      <c r="H1142" s="94"/>
      <c r="I1142" s="94"/>
      <c r="J1142" s="94"/>
      <c r="K1142" s="94"/>
      <c r="L1142" s="94"/>
      <c r="M1142" s="94"/>
      <c r="N1142" s="94"/>
      <c r="O1142" s="94"/>
      <c r="P1142" s="94"/>
      <c r="Q1142" s="94"/>
      <c r="R1142" s="94"/>
      <c r="S1142" s="94"/>
      <c r="T1142" s="94"/>
      <c r="U1142" s="94"/>
      <c r="V1142" s="94"/>
      <c r="W1142" s="94"/>
      <c r="X1142" s="94"/>
      <c r="Y1142" s="94"/>
      <c r="Z1142" s="94"/>
      <c r="AA1142" s="94"/>
      <c r="AB1142" s="94"/>
      <c r="AC1142" s="94"/>
      <c r="AD1142" s="94"/>
      <c r="AE1142" s="94"/>
      <c r="AF1142" s="94"/>
      <c r="AG1142" s="94"/>
      <c r="AH1142" s="94"/>
      <c r="AI1142" s="94"/>
      <c r="AJ1142" s="94"/>
      <c r="AK1142" s="94"/>
      <c r="AL1142" s="94"/>
      <c r="AM1142" s="94"/>
      <c r="AN1142" s="94"/>
      <c r="AO1142" s="94"/>
      <c r="AP1142" s="94"/>
      <c r="AQ1142" s="94"/>
    </row>
    <row r="1143" spans="3:43" x14ac:dyDescent="0.45">
      <c r="C1143" s="94"/>
      <c r="D1143" s="94"/>
      <c r="E1143" s="94"/>
      <c r="F1143" s="94"/>
      <c r="G1143" s="94"/>
      <c r="H1143" s="94"/>
      <c r="I1143" s="94"/>
      <c r="J1143" s="94"/>
      <c r="K1143" s="94"/>
      <c r="L1143" s="94"/>
      <c r="M1143" s="94"/>
      <c r="N1143" s="94"/>
      <c r="O1143" s="94"/>
      <c r="P1143" s="94"/>
      <c r="Q1143" s="94"/>
      <c r="R1143" s="94"/>
      <c r="S1143" s="94"/>
      <c r="T1143" s="94"/>
      <c r="U1143" s="94"/>
      <c r="V1143" s="94"/>
      <c r="W1143" s="94"/>
      <c r="X1143" s="94"/>
      <c r="Y1143" s="94"/>
      <c r="Z1143" s="94"/>
      <c r="AA1143" s="94"/>
      <c r="AB1143" s="94"/>
      <c r="AC1143" s="94"/>
      <c r="AD1143" s="94"/>
      <c r="AE1143" s="94"/>
      <c r="AF1143" s="94"/>
      <c r="AG1143" s="94"/>
      <c r="AH1143" s="94"/>
      <c r="AI1143" s="94"/>
      <c r="AJ1143" s="94"/>
      <c r="AK1143" s="94"/>
      <c r="AL1143" s="94"/>
      <c r="AM1143" s="94"/>
      <c r="AN1143" s="94"/>
      <c r="AO1143" s="94"/>
      <c r="AP1143" s="94"/>
      <c r="AQ1143" s="94"/>
    </row>
    <row r="1144" spans="3:43" x14ac:dyDescent="0.45">
      <c r="C1144" s="94"/>
      <c r="D1144" s="94"/>
      <c r="E1144" s="94"/>
      <c r="F1144" s="94"/>
      <c r="G1144" s="94"/>
      <c r="H1144" s="94"/>
      <c r="I1144" s="94"/>
      <c r="J1144" s="94"/>
      <c r="K1144" s="94"/>
      <c r="L1144" s="94"/>
      <c r="M1144" s="94"/>
      <c r="N1144" s="94"/>
      <c r="O1144" s="94"/>
      <c r="P1144" s="94"/>
      <c r="Q1144" s="94"/>
      <c r="R1144" s="94"/>
      <c r="S1144" s="94"/>
      <c r="T1144" s="94"/>
      <c r="U1144" s="94"/>
      <c r="V1144" s="94"/>
      <c r="W1144" s="94"/>
      <c r="X1144" s="94"/>
      <c r="Y1144" s="94"/>
      <c r="Z1144" s="94"/>
      <c r="AA1144" s="94"/>
      <c r="AB1144" s="94"/>
      <c r="AC1144" s="94"/>
      <c r="AD1144" s="94"/>
      <c r="AE1144" s="94"/>
      <c r="AF1144" s="94"/>
      <c r="AG1144" s="94"/>
      <c r="AH1144" s="94"/>
      <c r="AI1144" s="94"/>
      <c r="AJ1144" s="94"/>
      <c r="AK1144" s="94"/>
      <c r="AL1144" s="94"/>
      <c r="AM1144" s="94"/>
      <c r="AN1144" s="94"/>
      <c r="AO1144" s="94"/>
      <c r="AP1144" s="94"/>
      <c r="AQ1144" s="94"/>
    </row>
    <row r="1145" spans="3:43" x14ac:dyDescent="0.45">
      <c r="C1145" s="94"/>
      <c r="D1145" s="94"/>
      <c r="E1145" s="94"/>
      <c r="F1145" s="94"/>
      <c r="G1145" s="94"/>
      <c r="H1145" s="94"/>
      <c r="I1145" s="94"/>
      <c r="J1145" s="94"/>
      <c r="K1145" s="94"/>
      <c r="L1145" s="94"/>
      <c r="M1145" s="94"/>
      <c r="N1145" s="94"/>
      <c r="O1145" s="94"/>
      <c r="P1145" s="94"/>
      <c r="Q1145" s="94"/>
      <c r="R1145" s="94"/>
      <c r="S1145" s="94"/>
      <c r="T1145" s="94"/>
      <c r="U1145" s="94"/>
      <c r="V1145" s="94"/>
      <c r="W1145" s="94"/>
      <c r="X1145" s="94"/>
      <c r="Y1145" s="94"/>
      <c r="Z1145" s="94"/>
      <c r="AA1145" s="94"/>
      <c r="AB1145" s="94"/>
      <c r="AC1145" s="94"/>
      <c r="AD1145" s="94"/>
      <c r="AE1145" s="94"/>
      <c r="AF1145" s="94"/>
      <c r="AG1145" s="94"/>
      <c r="AH1145" s="94"/>
      <c r="AI1145" s="94"/>
      <c r="AJ1145" s="94"/>
      <c r="AK1145" s="94"/>
      <c r="AL1145" s="94"/>
      <c r="AM1145" s="94"/>
      <c r="AN1145" s="94"/>
      <c r="AO1145" s="94"/>
      <c r="AP1145" s="94"/>
      <c r="AQ1145" s="94"/>
    </row>
    <row r="1146" spans="3:43" x14ac:dyDescent="0.45">
      <c r="C1146" s="94"/>
      <c r="D1146" s="94"/>
      <c r="E1146" s="94"/>
      <c r="F1146" s="94"/>
      <c r="G1146" s="94"/>
      <c r="H1146" s="94"/>
      <c r="I1146" s="94"/>
      <c r="J1146" s="94"/>
      <c r="K1146" s="94"/>
      <c r="L1146" s="94"/>
      <c r="M1146" s="94"/>
      <c r="N1146" s="94"/>
      <c r="O1146" s="94"/>
      <c r="P1146" s="94"/>
      <c r="Q1146" s="94"/>
      <c r="R1146" s="94"/>
      <c r="S1146" s="94"/>
      <c r="T1146" s="94"/>
      <c r="U1146" s="94"/>
      <c r="V1146" s="94"/>
      <c r="W1146" s="94"/>
      <c r="X1146" s="94"/>
      <c r="Y1146" s="94"/>
      <c r="Z1146" s="94"/>
      <c r="AA1146" s="94"/>
      <c r="AB1146" s="94"/>
      <c r="AC1146" s="94"/>
      <c r="AD1146" s="94"/>
      <c r="AE1146" s="94"/>
      <c r="AF1146" s="94"/>
      <c r="AG1146" s="94"/>
      <c r="AH1146" s="94"/>
      <c r="AI1146" s="94"/>
      <c r="AJ1146" s="94"/>
      <c r="AK1146" s="94"/>
      <c r="AL1146" s="94"/>
      <c r="AM1146" s="94"/>
      <c r="AN1146" s="94"/>
      <c r="AO1146" s="94"/>
      <c r="AP1146" s="94"/>
      <c r="AQ1146" s="94"/>
    </row>
    <row r="1147" spans="3:43" x14ac:dyDescent="0.45">
      <c r="C1147" s="94"/>
      <c r="D1147" s="94"/>
      <c r="E1147" s="94"/>
      <c r="F1147" s="94"/>
      <c r="G1147" s="94"/>
      <c r="H1147" s="94"/>
      <c r="I1147" s="94"/>
      <c r="J1147" s="94"/>
      <c r="K1147" s="94"/>
      <c r="L1147" s="94"/>
      <c r="M1147" s="94"/>
      <c r="N1147" s="94"/>
      <c r="O1147" s="94"/>
      <c r="P1147" s="94"/>
      <c r="Q1147" s="94"/>
      <c r="R1147" s="94"/>
      <c r="S1147" s="94"/>
      <c r="T1147" s="94"/>
      <c r="U1147" s="94"/>
      <c r="V1147" s="94"/>
      <c r="W1147" s="94"/>
      <c r="X1147" s="94"/>
      <c r="Y1147" s="94"/>
      <c r="Z1147" s="94"/>
      <c r="AA1147" s="94"/>
      <c r="AB1147" s="94"/>
      <c r="AC1147" s="94"/>
      <c r="AD1147" s="94"/>
      <c r="AE1147" s="94"/>
      <c r="AF1147" s="94"/>
      <c r="AG1147" s="94"/>
      <c r="AH1147" s="94"/>
      <c r="AI1147" s="94"/>
      <c r="AJ1147" s="94"/>
      <c r="AK1147" s="94"/>
      <c r="AL1147" s="94"/>
      <c r="AM1147" s="94"/>
      <c r="AN1147" s="94"/>
      <c r="AO1147" s="94"/>
      <c r="AP1147" s="94"/>
      <c r="AQ1147" s="94"/>
    </row>
    <row r="1148" spans="3:43" x14ac:dyDescent="0.45">
      <c r="C1148" s="94"/>
      <c r="D1148" s="94"/>
      <c r="E1148" s="94"/>
      <c r="F1148" s="94"/>
      <c r="G1148" s="94"/>
      <c r="H1148" s="94"/>
      <c r="I1148" s="94"/>
      <c r="J1148" s="94"/>
      <c r="K1148" s="94"/>
      <c r="L1148" s="94"/>
      <c r="M1148" s="94"/>
      <c r="N1148" s="94"/>
      <c r="O1148" s="94"/>
      <c r="P1148" s="94"/>
      <c r="Q1148" s="94"/>
      <c r="R1148" s="94"/>
      <c r="S1148" s="94"/>
      <c r="T1148" s="94"/>
      <c r="U1148" s="94"/>
      <c r="V1148" s="94"/>
      <c r="W1148" s="94"/>
      <c r="X1148" s="94"/>
      <c r="Y1148" s="94"/>
      <c r="Z1148" s="94"/>
      <c r="AA1148" s="94"/>
      <c r="AB1148" s="94"/>
      <c r="AC1148" s="94"/>
      <c r="AD1148" s="94"/>
      <c r="AE1148" s="94"/>
      <c r="AF1148" s="94"/>
      <c r="AG1148" s="94"/>
      <c r="AH1148" s="94"/>
      <c r="AI1148" s="94"/>
      <c r="AJ1148" s="94"/>
      <c r="AK1148" s="94"/>
      <c r="AL1148" s="94"/>
      <c r="AM1148" s="94"/>
      <c r="AN1148" s="94"/>
      <c r="AO1148" s="94"/>
      <c r="AP1148" s="94"/>
      <c r="AQ1148" s="94"/>
    </row>
    <row r="1149" spans="3:43" x14ac:dyDescent="0.45">
      <c r="C1149" s="94"/>
      <c r="D1149" s="94"/>
      <c r="E1149" s="94"/>
      <c r="F1149" s="94"/>
      <c r="G1149" s="94"/>
      <c r="H1149" s="94"/>
      <c r="I1149" s="94"/>
      <c r="J1149" s="94"/>
      <c r="K1149" s="94"/>
      <c r="L1149" s="94"/>
      <c r="M1149" s="94"/>
      <c r="N1149" s="94"/>
      <c r="O1149" s="94"/>
      <c r="P1149" s="94"/>
      <c r="Q1149" s="94"/>
      <c r="R1149" s="94"/>
      <c r="S1149" s="94"/>
      <c r="T1149" s="94"/>
      <c r="U1149" s="94"/>
      <c r="V1149" s="94"/>
      <c r="W1149" s="94"/>
      <c r="X1149" s="94"/>
      <c r="Y1149" s="94"/>
      <c r="Z1149" s="94"/>
      <c r="AA1149" s="94"/>
      <c r="AB1149" s="94"/>
      <c r="AC1149" s="94"/>
      <c r="AD1149" s="94"/>
      <c r="AE1149" s="94"/>
      <c r="AF1149" s="94"/>
      <c r="AG1149" s="94"/>
      <c r="AH1149" s="94"/>
      <c r="AI1149" s="94"/>
      <c r="AJ1149" s="94"/>
      <c r="AK1149" s="94"/>
      <c r="AL1149" s="94"/>
      <c r="AM1149" s="94"/>
      <c r="AN1149" s="94"/>
      <c r="AO1149" s="94"/>
      <c r="AP1149" s="94"/>
      <c r="AQ1149" s="94"/>
    </row>
    <row r="1150" spans="3:43" x14ac:dyDescent="0.45">
      <c r="C1150" s="94"/>
      <c r="D1150" s="94"/>
      <c r="E1150" s="94"/>
      <c r="F1150" s="94"/>
      <c r="G1150" s="94"/>
      <c r="H1150" s="94"/>
      <c r="I1150" s="94"/>
      <c r="J1150" s="94"/>
      <c r="K1150" s="94"/>
      <c r="L1150" s="94"/>
      <c r="M1150" s="94"/>
      <c r="N1150" s="94"/>
      <c r="O1150" s="94"/>
      <c r="P1150" s="94"/>
      <c r="Q1150" s="94"/>
      <c r="R1150" s="94"/>
      <c r="S1150" s="94"/>
      <c r="T1150" s="94"/>
      <c r="U1150" s="94"/>
      <c r="V1150" s="94"/>
      <c r="W1150" s="94"/>
      <c r="X1150" s="94"/>
      <c r="Y1150" s="94"/>
      <c r="Z1150" s="94"/>
      <c r="AA1150" s="94"/>
      <c r="AB1150" s="94"/>
      <c r="AC1150" s="94"/>
      <c r="AD1150" s="94"/>
      <c r="AE1150" s="94"/>
      <c r="AF1150" s="94"/>
      <c r="AG1150" s="94"/>
      <c r="AH1150" s="94"/>
      <c r="AI1150" s="94"/>
      <c r="AJ1150" s="94"/>
      <c r="AK1150" s="94"/>
      <c r="AL1150" s="94"/>
      <c r="AM1150" s="94"/>
      <c r="AN1150" s="94"/>
      <c r="AO1150" s="94"/>
      <c r="AP1150" s="94"/>
      <c r="AQ1150" s="94"/>
    </row>
    <row r="1151" spans="3:43" x14ac:dyDescent="0.45">
      <c r="C1151" s="94"/>
      <c r="D1151" s="94"/>
      <c r="E1151" s="94"/>
      <c r="F1151" s="94"/>
      <c r="G1151" s="94"/>
      <c r="H1151" s="94"/>
      <c r="I1151" s="94"/>
      <c r="J1151" s="94"/>
      <c r="K1151" s="94"/>
      <c r="L1151" s="94"/>
      <c r="M1151" s="94"/>
      <c r="N1151" s="94"/>
      <c r="O1151" s="94"/>
      <c r="P1151" s="94"/>
      <c r="Q1151" s="94"/>
      <c r="R1151" s="94"/>
      <c r="S1151" s="94"/>
      <c r="T1151" s="94"/>
      <c r="U1151" s="94"/>
      <c r="V1151" s="94"/>
      <c r="W1151" s="94"/>
      <c r="X1151" s="94"/>
      <c r="Y1151" s="94"/>
      <c r="Z1151" s="94"/>
      <c r="AA1151" s="94"/>
      <c r="AB1151" s="94"/>
      <c r="AC1151" s="94"/>
      <c r="AD1151" s="94"/>
      <c r="AE1151" s="94"/>
      <c r="AF1151" s="94"/>
      <c r="AG1151" s="94"/>
      <c r="AH1151" s="94"/>
      <c r="AI1151" s="94"/>
      <c r="AJ1151" s="94"/>
      <c r="AK1151" s="94"/>
      <c r="AL1151" s="94"/>
      <c r="AM1151" s="94"/>
      <c r="AN1151" s="94"/>
      <c r="AO1151" s="94"/>
      <c r="AP1151" s="94"/>
      <c r="AQ1151" s="94"/>
    </row>
    <row r="1152" spans="3:43" x14ac:dyDescent="0.45">
      <c r="C1152" s="94"/>
      <c r="D1152" s="94"/>
      <c r="E1152" s="94"/>
      <c r="F1152" s="94"/>
      <c r="G1152" s="94"/>
      <c r="H1152" s="94"/>
      <c r="I1152" s="94"/>
      <c r="J1152" s="94"/>
      <c r="K1152" s="94"/>
      <c r="L1152" s="94"/>
      <c r="M1152" s="94"/>
      <c r="N1152" s="94"/>
      <c r="O1152" s="94"/>
      <c r="P1152" s="94"/>
      <c r="Q1152" s="94"/>
      <c r="R1152" s="94"/>
      <c r="S1152" s="94"/>
      <c r="T1152" s="94"/>
      <c r="U1152" s="94"/>
      <c r="V1152" s="94"/>
      <c r="W1152" s="94"/>
      <c r="X1152" s="94"/>
      <c r="Y1152" s="94"/>
      <c r="Z1152" s="94"/>
      <c r="AA1152" s="94"/>
      <c r="AB1152" s="94"/>
      <c r="AC1152" s="94"/>
      <c r="AD1152" s="94"/>
      <c r="AE1152" s="94"/>
      <c r="AF1152" s="94"/>
      <c r="AG1152" s="94"/>
      <c r="AH1152" s="94"/>
      <c r="AI1152" s="94"/>
      <c r="AJ1152" s="94"/>
      <c r="AK1152" s="94"/>
      <c r="AL1152" s="94"/>
      <c r="AM1152" s="94"/>
      <c r="AN1152" s="94"/>
      <c r="AO1152" s="94"/>
      <c r="AP1152" s="94"/>
      <c r="AQ1152" s="94"/>
    </row>
    <row r="1153" spans="3:43" x14ac:dyDescent="0.45">
      <c r="C1153" s="94"/>
      <c r="D1153" s="94"/>
      <c r="E1153" s="94"/>
      <c r="F1153" s="94"/>
      <c r="G1153" s="94"/>
      <c r="H1153" s="94"/>
      <c r="I1153" s="94"/>
      <c r="J1153" s="94"/>
      <c r="K1153" s="94"/>
      <c r="L1153" s="94"/>
      <c r="M1153" s="94"/>
      <c r="N1153" s="94"/>
      <c r="O1153" s="94"/>
      <c r="P1153" s="94"/>
      <c r="Q1153" s="94"/>
      <c r="R1153" s="94"/>
      <c r="S1153" s="94"/>
      <c r="T1153" s="94"/>
      <c r="U1153" s="94"/>
      <c r="V1153" s="94"/>
      <c r="W1153" s="94"/>
      <c r="X1153" s="94"/>
      <c r="Y1153" s="94"/>
      <c r="Z1153" s="94"/>
      <c r="AA1153" s="94"/>
      <c r="AB1153" s="94"/>
      <c r="AC1153" s="94"/>
      <c r="AD1153" s="94"/>
      <c r="AE1153" s="94"/>
      <c r="AF1153" s="94"/>
      <c r="AG1153" s="94"/>
      <c r="AH1153" s="94"/>
      <c r="AI1153" s="94"/>
      <c r="AJ1153" s="94"/>
      <c r="AK1153" s="94"/>
      <c r="AL1153" s="94"/>
      <c r="AM1153" s="94"/>
      <c r="AN1153" s="94"/>
      <c r="AO1153" s="94"/>
      <c r="AP1153" s="94"/>
      <c r="AQ1153" s="94"/>
    </row>
    <row r="1154" spans="3:43" x14ac:dyDescent="0.45">
      <c r="C1154" s="94"/>
      <c r="D1154" s="94"/>
      <c r="E1154" s="94"/>
      <c r="F1154" s="94"/>
      <c r="G1154" s="94"/>
      <c r="H1154" s="94"/>
      <c r="I1154" s="94"/>
      <c r="J1154" s="94"/>
      <c r="K1154" s="94"/>
      <c r="L1154" s="94"/>
      <c r="M1154" s="94"/>
      <c r="N1154" s="94"/>
      <c r="O1154" s="94"/>
      <c r="P1154" s="94"/>
      <c r="Q1154" s="94"/>
      <c r="R1154" s="94"/>
      <c r="S1154" s="94"/>
      <c r="T1154" s="94"/>
      <c r="U1154" s="94"/>
      <c r="V1154" s="94"/>
      <c r="W1154" s="94"/>
      <c r="X1154" s="94"/>
      <c r="Y1154" s="94"/>
      <c r="Z1154" s="94"/>
      <c r="AA1154" s="94"/>
      <c r="AB1154" s="94"/>
      <c r="AC1154" s="94"/>
      <c r="AD1154" s="94"/>
      <c r="AE1154" s="94"/>
      <c r="AF1154" s="94"/>
      <c r="AG1154" s="94"/>
      <c r="AH1154" s="94"/>
      <c r="AI1154" s="94"/>
      <c r="AJ1154" s="94"/>
      <c r="AK1154" s="94"/>
      <c r="AL1154" s="94"/>
      <c r="AM1154" s="94"/>
      <c r="AN1154" s="94"/>
      <c r="AO1154" s="94"/>
      <c r="AP1154" s="94"/>
      <c r="AQ1154" s="94"/>
    </row>
    <row r="1155" spans="3:43" ht="35.25" x14ac:dyDescent="0.5">
      <c r="C1155" s="94"/>
      <c r="D1155" s="94"/>
      <c r="E1155" s="489"/>
      <c r="F1155" s="94"/>
      <c r="G1155" s="244"/>
      <c r="H1155" s="244"/>
      <c r="I1155" s="244"/>
      <c r="J1155" s="244"/>
      <c r="K1155" s="244"/>
      <c r="L1155" s="244"/>
      <c r="M1155" s="244"/>
      <c r="N1155" s="244"/>
      <c r="O1155" s="244"/>
      <c r="P1155" s="94"/>
      <c r="Q1155" s="94"/>
      <c r="R1155" s="94"/>
      <c r="S1155" s="94"/>
      <c r="T1155" s="94"/>
      <c r="U1155" s="94"/>
      <c r="V1155" s="94"/>
      <c r="W1155" s="94"/>
      <c r="X1155" s="94"/>
      <c r="Y1155" s="94"/>
      <c r="Z1155" s="94"/>
      <c r="AA1155" s="94"/>
      <c r="AB1155" s="94"/>
      <c r="AC1155" s="94"/>
      <c r="AD1155" s="94"/>
      <c r="AE1155" s="94"/>
      <c r="AF1155" s="94"/>
      <c r="AG1155" s="94"/>
      <c r="AH1155" s="94"/>
      <c r="AI1155" s="94"/>
      <c r="AJ1155" s="94"/>
      <c r="AK1155" s="94"/>
      <c r="AL1155" s="94"/>
      <c r="AM1155" s="94"/>
      <c r="AN1155" s="94"/>
      <c r="AO1155" s="94"/>
      <c r="AP1155" s="94"/>
      <c r="AQ1155" s="94"/>
    </row>
    <row r="1156" spans="3:43" ht="35.25" x14ac:dyDescent="0.5">
      <c r="C1156" s="94"/>
      <c r="D1156" s="94"/>
      <c r="E1156" s="489"/>
      <c r="F1156" s="94"/>
      <c r="G1156" s="244"/>
      <c r="H1156" s="244"/>
      <c r="I1156" s="244"/>
      <c r="J1156" s="244"/>
      <c r="K1156" s="244"/>
      <c r="L1156" s="244"/>
      <c r="M1156" s="244"/>
      <c r="N1156" s="244"/>
      <c r="O1156" s="244"/>
      <c r="P1156" s="94"/>
      <c r="Q1156" s="94"/>
      <c r="R1156" s="94"/>
      <c r="S1156" s="94"/>
      <c r="T1156" s="94"/>
      <c r="U1156" s="94"/>
      <c r="V1156" s="94"/>
      <c r="W1156" s="94"/>
      <c r="X1156" s="94"/>
      <c r="Y1156" s="94"/>
      <c r="Z1156" s="94"/>
      <c r="AA1156" s="94"/>
      <c r="AB1156" s="94"/>
      <c r="AC1156" s="94"/>
      <c r="AD1156" s="94"/>
      <c r="AE1156" s="94"/>
      <c r="AF1156" s="94"/>
      <c r="AG1156" s="94"/>
      <c r="AH1156" s="94"/>
      <c r="AI1156" s="94"/>
      <c r="AJ1156" s="94"/>
      <c r="AK1156" s="94"/>
      <c r="AL1156" s="94"/>
      <c r="AM1156" s="94"/>
      <c r="AN1156" s="94"/>
      <c r="AO1156" s="94"/>
      <c r="AP1156" s="94"/>
      <c r="AQ1156" s="94"/>
    </row>
    <row r="1157" spans="3:43" ht="35.25" x14ac:dyDescent="0.5">
      <c r="C1157" s="94"/>
      <c r="D1157" s="94"/>
      <c r="E1157" s="489"/>
      <c r="F1157" s="94"/>
      <c r="G1157" s="244"/>
      <c r="H1157" s="244"/>
      <c r="I1157" s="244"/>
      <c r="J1157" s="244"/>
      <c r="K1157" s="244"/>
      <c r="L1157" s="244"/>
      <c r="M1157" s="244"/>
      <c r="N1157" s="244"/>
      <c r="O1157" s="244"/>
      <c r="P1157" s="94"/>
      <c r="Q1157" s="94"/>
      <c r="R1157" s="94"/>
      <c r="S1157" s="94"/>
      <c r="T1157" s="94"/>
      <c r="U1157" s="94"/>
      <c r="V1157" s="94"/>
      <c r="W1157" s="94"/>
      <c r="X1157" s="94"/>
      <c r="Y1157" s="94"/>
      <c r="Z1157" s="94"/>
      <c r="AA1157" s="94"/>
      <c r="AB1157" s="94"/>
      <c r="AC1157" s="94"/>
      <c r="AD1157" s="94"/>
      <c r="AE1157" s="94"/>
      <c r="AF1157" s="94"/>
      <c r="AG1157" s="94"/>
      <c r="AH1157" s="94"/>
      <c r="AI1157" s="94"/>
      <c r="AJ1157" s="94"/>
      <c r="AK1157" s="94"/>
      <c r="AL1157" s="94"/>
      <c r="AM1157" s="94"/>
      <c r="AN1157" s="94"/>
      <c r="AO1157" s="94"/>
      <c r="AP1157" s="94"/>
      <c r="AQ1157" s="94"/>
    </row>
    <row r="1158" spans="3:43" ht="35.25" x14ac:dyDescent="0.5">
      <c r="C1158" s="94"/>
      <c r="D1158" s="94"/>
      <c r="E1158" s="489"/>
      <c r="F1158" s="94"/>
      <c r="G1158" s="244"/>
      <c r="H1158" s="244"/>
      <c r="I1158" s="244"/>
      <c r="J1158" s="244"/>
      <c r="K1158" s="244"/>
      <c r="L1158" s="244"/>
      <c r="M1158" s="244"/>
      <c r="N1158" s="244"/>
      <c r="O1158" s="244"/>
      <c r="P1158" s="94"/>
      <c r="Q1158" s="94"/>
      <c r="R1158" s="94"/>
      <c r="S1158" s="94"/>
      <c r="T1158" s="94"/>
      <c r="U1158" s="94"/>
      <c r="V1158" s="94"/>
      <c r="W1158" s="94"/>
      <c r="X1158" s="94"/>
      <c r="Y1158" s="94"/>
      <c r="Z1158" s="94"/>
      <c r="AA1158" s="94"/>
      <c r="AB1158" s="94"/>
      <c r="AC1158" s="94"/>
      <c r="AD1158" s="94"/>
      <c r="AE1158" s="94"/>
      <c r="AF1158" s="94"/>
      <c r="AG1158" s="94"/>
      <c r="AH1158" s="94"/>
      <c r="AI1158" s="94"/>
      <c r="AJ1158" s="94"/>
      <c r="AK1158" s="94"/>
      <c r="AL1158" s="94"/>
      <c r="AM1158" s="94"/>
      <c r="AN1158" s="94"/>
      <c r="AO1158" s="94"/>
      <c r="AP1158" s="94"/>
      <c r="AQ1158" s="94"/>
    </row>
    <row r="1159" spans="3:43" ht="35.25" x14ac:dyDescent="0.5">
      <c r="C1159" s="94"/>
      <c r="D1159" s="94"/>
      <c r="E1159" s="489"/>
      <c r="F1159" s="94"/>
      <c r="G1159" s="244"/>
      <c r="H1159" s="244"/>
      <c r="I1159" s="244"/>
      <c r="J1159" s="244"/>
      <c r="K1159" s="244"/>
      <c r="L1159" s="244"/>
      <c r="M1159" s="244"/>
      <c r="N1159" s="244"/>
      <c r="O1159" s="244"/>
      <c r="P1159" s="94"/>
      <c r="Q1159" s="94"/>
      <c r="R1159" s="94"/>
      <c r="S1159" s="94"/>
      <c r="T1159" s="94"/>
      <c r="U1159" s="94"/>
      <c r="V1159" s="94"/>
      <c r="W1159" s="94"/>
      <c r="X1159" s="94"/>
      <c r="Y1159" s="94"/>
      <c r="Z1159" s="94"/>
      <c r="AA1159" s="94"/>
      <c r="AB1159" s="94"/>
      <c r="AC1159" s="94"/>
      <c r="AD1159" s="94"/>
      <c r="AE1159" s="94"/>
      <c r="AF1159" s="94"/>
      <c r="AG1159" s="94"/>
      <c r="AH1159" s="94"/>
      <c r="AI1159" s="94"/>
      <c r="AJ1159" s="94"/>
      <c r="AK1159" s="94"/>
      <c r="AL1159" s="94"/>
      <c r="AM1159" s="94"/>
      <c r="AN1159" s="94"/>
      <c r="AO1159" s="94"/>
      <c r="AP1159" s="94"/>
      <c r="AQ1159" s="94"/>
    </row>
    <row r="1160" spans="3:43" ht="35.25" x14ac:dyDescent="0.5">
      <c r="C1160" s="94"/>
      <c r="D1160" s="94"/>
      <c r="E1160" s="489"/>
      <c r="F1160" s="94"/>
      <c r="G1160" s="244"/>
      <c r="H1160" s="244"/>
      <c r="I1160" s="244"/>
      <c r="J1160" s="244"/>
      <c r="K1160" s="244"/>
      <c r="L1160" s="244"/>
      <c r="M1160" s="244"/>
      <c r="N1160" s="244"/>
      <c r="O1160" s="244"/>
      <c r="P1160" s="94"/>
      <c r="Q1160" s="94"/>
      <c r="R1160" s="94"/>
      <c r="S1160" s="94"/>
      <c r="T1160" s="94"/>
      <c r="U1160" s="94"/>
      <c r="V1160" s="94"/>
      <c r="W1160" s="94"/>
      <c r="X1160" s="94"/>
      <c r="Y1160" s="94"/>
      <c r="Z1160" s="94"/>
      <c r="AA1160" s="94"/>
      <c r="AB1160" s="94"/>
      <c r="AC1160" s="94"/>
      <c r="AD1160" s="94"/>
      <c r="AE1160" s="94"/>
      <c r="AF1160" s="94"/>
      <c r="AG1160" s="94"/>
      <c r="AH1160" s="94"/>
      <c r="AI1160" s="94"/>
      <c r="AJ1160" s="94"/>
      <c r="AK1160" s="94"/>
      <c r="AL1160" s="94"/>
      <c r="AM1160" s="94"/>
      <c r="AN1160" s="94"/>
      <c r="AO1160" s="94"/>
      <c r="AP1160" s="94"/>
      <c r="AQ1160" s="94"/>
    </row>
    <row r="1161" spans="3:43" ht="35.25" x14ac:dyDescent="0.5">
      <c r="C1161" s="94"/>
      <c r="D1161" s="94"/>
      <c r="E1161" s="489"/>
      <c r="F1161" s="94"/>
      <c r="G1161" s="244"/>
      <c r="H1161" s="244"/>
      <c r="I1161" s="244"/>
      <c r="J1161" s="244"/>
      <c r="K1161" s="244"/>
      <c r="L1161" s="244"/>
      <c r="M1161" s="244"/>
      <c r="N1161" s="244"/>
      <c r="O1161" s="244"/>
      <c r="P1161" s="94"/>
      <c r="Q1161" s="94"/>
      <c r="R1161" s="94"/>
      <c r="S1161" s="94"/>
      <c r="T1161" s="94"/>
      <c r="U1161" s="94"/>
      <c r="V1161" s="94"/>
      <c r="W1161" s="94"/>
      <c r="X1161" s="94"/>
      <c r="Y1161" s="94"/>
      <c r="Z1161" s="94"/>
      <c r="AA1161" s="94"/>
      <c r="AB1161" s="94"/>
      <c r="AC1161" s="94"/>
      <c r="AD1161" s="94"/>
      <c r="AE1161" s="94"/>
      <c r="AF1161" s="94"/>
      <c r="AG1161" s="94"/>
      <c r="AH1161" s="94"/>
      <c r="AI1161" s="94"/>
      <c r="AJ1161" s="94"/>
      <c r="AK1161" s="94"/>
      <c r="AL1161" s="94"/>
      <c r="AM1161" s="94"/>
      <c r="AN1161" s="94"/>
      <c r="AO1161" s="94"/>
      <c r="AP1161" s="94"/>
      <c r="AQ1161" s="94"/>
    </row>
    <row r="1162" spans="3:43" ht="35.25" x14ac:dyDescent="0.5">
      <c r="C1162" s="94"/>
      <c r="D1162" s="94"/>
      <c r="E1162" s="489"/>
      <c r="F1162" s="94"/>
      <c r="G1162" s="244"/>
      <c r="H1162" s="244"/>
      <c r="I1162" s="244"/>
      <c r="J1162" s="244"/>
      <c r="K1162" s="244"/>
      <c r="L1162" s="244"/>
      <c r="M1162" s="244"/>
      <c r="N1162" s="244"/>
      <c r="O1162" s="244"/>
      <c r="P1162" s="94"/>
      <c r="Q1162" s="94"/>
      <c r="R1162" s="94"/>
      <c r="S1162" s="94"/>
      <c r="T1162" s="94"/>
      <c r="U1162" s="94"/>
      <c r="V1162" s="94"/>
      <c r="W1162" s="94"/>
      <c r="X1162" s="94"/>
      <c r="Y1162" s="94"/>
      <c r="Z1162" s="94"/>
      <c r="AA1162" s="94"/>
      <c r="AB1162" s="94"/>
      <c r="AC1162" s="94"/>
      <c r="AD1162" s="94"/>
      <c r="AE1162" s="94"/>
      <c r="AF1162" s="94"/>
      <c r="AG1162" s="94"/>
      <c r="AH1162" s="94"/>
      <c r="AI1162" s="94"/>
      <c r="AJ1162" s="94"/>
      <c r="AK1162" s="94"/>
      <c r="AL1162" s="94"/>
      <c r="AM1162" s="94"/>
      <c r="AN1162" s="94"/>
      <c r="AO1162" s="94"/>
      <c r="AP1162" s="94"/>
      <c r="AQ1162" s="94"/>
    </row>
    <row r="1163" spans="3:43" x14ac:dyDescent="0.45">
      <c r="C1163" s="94"/>
      <c r="D1163" s="94"/>
      <c r="E1163" s="489"/>
      <c r="F1163" s="94"/>
      <c r="G1163" s="200"/>
      <c r="H1163" s="200"/>
      <c r="I1163" s="200"/>
      <c r="J1163" s="200"/>
      <c r="K1163" s="200"/>
      <c r="L1163" s="200"/>
      <c r="M1163" s="200"/>
      <c r="N1163" s="200"/>
      <c r="O1163" s="200"/>
      <c r="P1163" s="94"/>
      <c r="Q1163" s="94"/>
      <c r="R1163" s="94"/>
      <c r="S1163" s="94"/>
      <c r="T1163" s="94"/>
      <c r="U1163" s="94"/>
      <c r="V1163" s="94"/>
      <c r="W1163" s="94"/>
      <c r="X1163" s="94"/>
      <c r="Y1163" s="94"/>
      <c r="Z1163" s="94"/>
      <c r="AA1163" s="94"/>
      <c r="AB1163" s="94"/>
      <c r="AC1163" s="94"/>
      <c r="AD1163" s="94"/>
      <c r="AE1163" s="94"/>
      <c r="AF1163" s="94"/>
      <c r="AG1163" s="94"/>
      <c r="AH1163" s="94"/>
      <c r="AI1163" s="94"/>
      <c r="AJ1163" s="94"/>
      <c r="AK1163" s="94"/>
      <c r="AL1163" s="94"/>
      <c r="AM1163" s="94"/>
      <c r="AN1163" s="94"/>
      <c r="AO1163" s="94"/>
      <c r="AP1163" s="94"/>
      <c r="AQ1163" s="94"/>
    </row>
    <row r="1164" spans="3:43" x14ac:dyDescent="0.45">
      <c r="C1164" s="94"/>
      <c r="D1164" s="94"/>
      <c r="E1164" s="489"/>
      <c r="F1164" s="94"/>
      <c r="G1164" s="200"/>
      <c r="H1164" s="200"/>
      <c r="I1164" s="200"/>
      <c r="J1164" s="200"/>
      <c r="K1164" s="200"/>
      <c r="L1164" s="200"/>
      <c r="M1164" s="200"/>
      <c r="N1164" s="200"/>
      <c r="O1164" s="200"/>
      <c r="P1164" s="94"/>
      <c r="Q1164" s="94"/>
      <c r="R1164" s="94"/>
      <c r="S1164" s="94"/>
      <c r="T1164" s="94"/>
      <c r="U1164" s="94"/>
      <c r="V1164" s="94"/>
      <c r="W1164" s="94"/>
      <c r="X1164" s="94"/>
      <c r="Y1164" s="94"/>
      <c r="Z1164" s="94"/>
      <c r="AA1164" s="94"/>
      <c r="AB1164" s="94"/>
      <c r="AC1164" s="94"/>
      <c r="AD1164" s="94"/>
      <c r="AE1164" s="94"/>
      <c r="AF1164" s="94"/>
      <c r="AG1164" s="94"/>
      <c r="AH1164" s="94"/>
      <c r="AI1164" s="94"/>
      <c r="AJ1164" s="94"/>
      <c r="AK1164" s="94"/>
      <c r="AL1164" s="94"/>
      <c r="AM1164" s="94"/>
      <c r="AN1164" s="94"/>
      <c r="AO1164" s="94"/>
      <c r="AP1164" s="94"/>
      <c r="AQ1164" s="94"/>
    </row>
    <row r="1165" spans="3:43" x14ac:dyDescent="0.45">
      <c r="C1165" s="94"/>
      <c r="D1165" s="94"/>
      <c r="E1165" s="489"/>
      <c r="F1165" s="94"/>
      <c r="G1165" s="200"/>
      <c r="H1165" s="200"/>
      <c r="I1165" s="200"/>
      <c r="J1165" s="200"/>
      <c r="K1165" s="200"/>
      <c r="L1165" s="200"/>
      <c r="M1165" s="200"/>
      <c r="N1165" s="200"/>
      <c r="O1165" s="200"/>
      <c r="P1165" s="94"/>
      <c r="Q1165" s="94"/>
      <c r="R1165" s="94"/>
      <c r="S1165" s="94"/>
      <c r="T1165" s="94"/>
      <c r="U1165" s="94"/>
      <c r="V1165" s="94"/>
      <c r="W1165" s="94"/>
      <c r="X1165" s="94"/>
      <c r="Y1165" s="94"/>
      <c r="Z1165" s="94"/>
      <c r="AA1165" s="94"/>
      <c r="AB1165" s="94"/>
      <c r="AC1165" s="94"/>
      <c r="AD1165" s="94"/>
      <c r="AE1165" s="94"/>
      <c r="AF1165" s="94"/>
      <c r="AG1165" s="94"/>
      <c r="AH1165" s="94"/>
      <c r="AI1165" s="94"/>
      <c r="AJ1165" s="94"/>
      <c r="AK1165" s="94"/>
      <c r="AL1165" s="94"/>
      <c r="AM1165" s="94"/>
      <c r="AN1165" s="94"/>
      <c r="AO1165" s="94"/>
      <c r="AP1165" s="94"/>
      <c r="AQ1165" s="94"/>
    </row>
    <row r="1166" spans="3:43" x14ac:dyDescent="0.45">
      <c r="C1166" s="94"/>
      <c r="D1166" s="94"/>
      <c r="E1166" s="489"/>
      <c r="F1166" s="94"/>
      <c r="G1166" s="200"/>
      <c r="H1166" s="200"/>
      <c r="I1166" s="200"/>
      <c r="J1166" s="200"/>
      <c r="K1166" s="200"/>
      <c r="L1166" s="200"/>
      <c r="M1166" s="200"/>
      <c r="N1166" s="200"/>
      <c r="O1166" s="200"/>
      <c r="P1166" s="94"/>
      <c r="Q1166" s="94"/>
      <c r="R1166" s="94"/>
      <c r="S1166" s="94"/>
      <c r="T1166" s="94"/>
      <c r="U1166" s="94"/>
      <c r="V1166" s="94"/>
      <c r="W1166" s="94"/>
      <c r="X1166" s="94"/>
      <c r="Y1166" s="94"/>
      <c r="Z1166" s="94"/>
      <c r="AA1166" s="94"/>
      <c r="AB1166" s="94"/>
      <c r="AC1166" s="94"/>
      <c r="AD1166" s="94"/>
      <c r="AE1166" s="94"/>
      <c r="AF1166" s="94"/>
      <c r="AG1166" s="94"/>
      <c r="AH1166" s="94"/>
      <c r="AI1166" s="94"/>
      <c r="AJ1166" s="94"/>
      <c r="AK1166" s="94"/>
      <c r="AL1166" s="94"/>
      <c r="AM1166" s="94"/>
      <c r="AN1166" s="94"/>
      <c r="AO1166" s="94"/>
      <c r="AP1166" s="94"/>
      <c r="AQ1166" s="94"/>
    </row>
    <row r="1167" spans="3:43" x14ac:dyDescent="0.45">
      <c r="C1167" s="94"/>
      <c r="D1167" s="94"/>
      <c r="E1167" s="489"/>
      <c r="F1167" s="94"/>
      <c r="G1167" s="200"/>
      <c r="H1167" s="200"/>
      <c r="I1167" s="200"/>
      <c r="J1167" s="200"/>
      <c r="K1167" s="200"/>
      <c r="L1167" s="200"/>
      <c r="M1167" s="200"/>
      <c r="N1167" s="200"/>
      <c r="O1167" s="200"/>
      <c r="P1167" s="94"/>
      <c r="Q1167" s="94"/>
      <c r="R1167" s="94"/>
      <c r="S1167" s="94"/>
      <c r="T1167" s="94"/>
      <c r="U1167" s="94"/>
      <c r="V1167" s="94"/>
      <c r="W1167" s="94"/>
      <c r="X1167" s="94"/>
      <c r="Y1167" s="94"/>
      <c r="Z1167" s="94"/>
      <c r="AA1167" s="94"/>
      <c r="AB1167" s="94"/>
      <c r="AC1167" s="94"/>
      <c r="AD1167" s="94"/>
      <c r="AE1167" s="94"/>
      <c r="AF1167" s="94"/>
      <c r="AG1167" s="94"/>
      <c r="AH1167" s="94"/>
      <c r="AI1167" s="94"/>
      <c r="AJ1167" s="94"/>
      <c r="AK1167" s="94"/>
      <c r="AL1167" s="94"/>
      <c r="AM1167" s="94"/>
      <c r="AN1167" s="94"/>
      <c r="AO1167" s="94"/>
      <c r="AP1167" s="94"/>
      <c r="AQ1167" s="94"/>
    </row>
    <row r="1168" spans="3:43" x14ac:dyDescent="0.45">
      <c r="C1168" s="94"/>
      <c r="D1168" s="94"/>
      <c r="E1168" s="489"/>
      <c r="F1168" s="94"/>
      <c r="G1168" s="200"/>
      <c r="H1168" s="200"/>
      <c r="I1168" s="200"/>
      <c r="J1168" s="200"/>
      <c r="K1168" s="200"/>
      <c r="L1168" s="200"/>
      <c r="M1168" s="200"/>
      <c r="N1168" s="200"/>
      <c r="O1168" s="200"/>
      <c r="P1168" s="94"/>
      <c r="Q1168" s="94"/>
      <c r="R1168" s="94"/>
      <c r="S1168" s="94"/>
      <c r="T1168" s="94"/>
      <c r="U1168" s="94"/>
      <c r="V1168" s="94"/>
      <c r="W1168" s="94"/>
      <c r="X1168" s="94"/>
      <c r="Y1168" s="94"/>
      <c r="Z1168" s="94"/>
      <c r="AA1168" s="94"/>
      <c r="AB1168" s="94"/>
      <c r="AC1168" s="94"/>
      <c r="AD1168" s="94"/>
      <c r="AE1168" s="94"/>
      <c r="AF1168" s="94"/>
      <c r="AG1168" s="94"/>
      <c r="AH1168" s="94"/>
      <c r="AI1168" s="94"/>
      <c r="AJ1168" s="94"/>
      <c r="AK1168" s="94"/>
      <c r="AL1168" s="94"/>
      <c r="AM1168" s="94"/>
      <c r="AN1168" s="94"/>
      <c r="AO1168" s="94"/>
      <c r="AP1168" s="94"/>
      <c r="AQ1168" s="94"/>
    </row>
    <row r="1169" spans="3:43" x14ac:dyDescent="0.45">
      <c r="C1169" s="94"/>
      <c r="D1169" s="94"/>
      <c r="E1169" s="489"/>
      <c r="F1169" s="94"/>
      <c r="G1169" s="200"/>
      <c r="H1169" s="200"/>
      <c r="I1169" s="200"/>
      <c r="J1169" s="200"/>
      <c r="K1169" s="200"/>
      <c r="L1169" s="200"/>
      <c r="M1169" s="200"/>
      <c r="N1169" s="200"/>
      <c r="O1169" s="200"/>
      <c r="P1169" s="94"/>
      <c r="Q1169" s="94"/>
      <c r="R1169" s="94"/>
      <c r="S1169" s="94"/>
      <c r="T1169" s="94"/>
      <c r="U1169" s="94"/>
      <c r="V1169" s="94"/>
      <c r="W1169" s="94"/>
      <c r="X1169" s="94"/>
      <c r="Y1169" s="94"/>
      <c r="Z1169" s="94"/>
      <c r="AA1169" s="94"/>
      <c r="AB1169" s="94"/>
      <c r="AC1169" s="94"/>
      <c r="AD1169" s="94"/>
      <c r="AE1169" s="94"/>
      <c r="AF1169" s="94"/>
      <c r="AG1169" s="94"/>
      <c r="AH1169" s="94"/>
      <c r="AI1169" s="94"/>
      <c r="AJ1169" s="94"/>
      <c r="AK1169" s="94"/>
      <c r="AL1169" s="94"/>
      <c r="AM1169" s="94"/>
      <c r="AN1169" s="94"/>
      <c r="AO1169" s="94"/>
      <c r="AP1169" s="94"/>
      <c r="AQ1169" s="94"/>
    </row>
    <row r="1170" spans="3:43" x14ac:dyDescent="0.45">
      <c r="C1170" s="94"/>
      <c r="D1170" s="94"/>
      <c r="E1170" s="489"/>
      <c r="F1170" s="94"/>
      <c r="G1170" s="200"/>
      <c r="H1170" s="200"/>
      <c r="I1170" s="200"/>
      <c r="J1170" s="200"/>
      <c r="K1170" s="200"/>
      <c r="L1170" s="200"/>
      <c r="M1170" s="200"/>
      <c r="N1170" s="200"/>
      <c r="O1170" s="200"/>
      <c r="P1170" s="94"/>
      <c r="Q1170" s="94"/>
      <c r="R1170" s="94"/>
      <c r="S1170" s="94"/>
      <c r="T1170" s="94"/>
      <c r="U1170" s="94"/>
      <c r="V1170" s="94"/>
      <c r="W1170" s="94"/>
      <c r="X1170" s="94"/>
      <c r="Y1170" s="94"/>
      <c r="Z1170" s="94"/>
      <c r="AA1170" s="94"/>
      <c r="AB1170" s="94"/>
      <c r="AC1170" s="94"/>
      <c r="AD1170" s="94"/>
      <c r="AE1170" s="94"/>
      <c r="AF1170" s="94"/>
      <c r="AG1170" s="94"/>
      <c r="AH1170" s="94"/>
      <c r="AI1170" s="94"/>
      <c r="AJ1170" s="94"/>
      <c r="AK1170" s="94"/>
      <c r="AL1170" s="94"/>
      <c r="AM1170" s="94"/>
      <c r="AN1170" s="94"/>
      <c r="AO1170" s="94"/>
      <c r="AP1170" s="94"/>
      <c r="AQ1170" s="94"/>
    </row>
    <row r="1171" spans="3:43" x14ac:dyDescent="0.45">
      <c r="C1171" s="94"/>
      <c r="D1171" s="94"/>
      <c r="E1171" s="489"/>
      <c r="F1171" s="94"/>
      <c r="G1171" s="200"/>
      <c r="H1171" s="200"/>
      <c r="I1171" s="200"/>
      <c r="J1171" s="200"/>
      <c r="K1171" s="200"/>
      <c r="L1171" s="200"/>
      <c r="M1171" s="200"/>
      <c r="N1171" s="200"/>
      <c r="O1171" s="200"/>
      <c r="P1171" s="94"/>
      <c r="Q1171" s="94"/>
      <c r="R1171" s="94"/>
      <c r="S1171" s="94"/>
      <c r="T1171" s="94"/>
      <c r="U1171" s="94"/>
      <c r="V1171" s="94"/>
      <c r="W1171" s="94"/>
      <c r="X1171" s="94"/>
      <c r="Y1171" s="94"/>
      <c r="Z1171" s="94"/>
      <c r="AA1171" s="94"/>
      <c r="AB1171" s="94"/>
      <c r="AC1171" s="94"/>
      <c r="AD1171" s="94"/>
      <c r="AE1171" s="94"/>
      <c r="AF1171" s="94"/>
      <c r="AG1171" s="94"/>
      <c r="AH1171" s="94"/>
      <c r="AI1171" s="94"/>
      <c r="AJ1171" s="94"/>
      <c r="AK1171" s="94"/>
      <c r="AL1171" s="94"/>
      <c r="AM1171" s="94"/>
      <c r="AN1171" s="94"/>
      <c r="AO1171" s="94"/>
      <c r="AP1171" s="94"/>
      <c r="AQ1171" s="94"/>
    </row>
    <row r="1172" spans="3:43" x14ac:dyDescent="0.45">
      <c r="C1172" s="94"/>
      <c r="D1172" s="94"/>
      <c r="E1172" s="489"/>
      <c r="F1172" s="94"/>
      <c r="G1172" s="200"/>
      <c r="H1172" s="200"/>
      <c r="I1172" s="200"/>
      <c r="J1172" s="200"/>
      <c r="K1172" s="200"/>
      <c r="L1172" s="200"/>
      <c r="M1172" s="200"/>
      <c r="N1172" s="200"/>
      <c r="O1172" s="200"/>
      <c r="P1172" s="94"/>
      <c r="Q1172" s="94"/>
      <c r="R1172" s="94"/>
      <c r="S1172" s="94"/>
      <c r="T1172" s="94"/>
      <c r="U1172" s="94"/>
      <c r="V1172" s="94"/>
      <c r="W1172" s="94"/>
      <c r="X1172" s="94"/>
      <c r="Y1172" s="94"/>
      <c r="Z1172" s="94"/>
      <c r="AA1172" s="94"/>
      <c r="AB1172" s="94"/>
      <c r="AC1172" s="94"/>
      <c r="AD1172" s="94"/>
      <c r="AE1172" s="94"/>
      <c r="AF1172" s="94"/>
      <c r="AG1172" s="94"/>
      <c r="AH1172" s="94"/>
      <c r="AI1172" s="94"/>
      <c r="AJ1172" s="94"/>
      <c r="AK1172" s="94"/>
      <c r="AL1172" s="94"/>
      <c r="AM1172" s="94"/>
      <c r="AN1172" s="94"/>
      <c r="AO1172" s="94"/>
      <c r="AP1172" s="94"/>
      <c r="AQ1172" s="94"/>
    </row>
    <row r="1173" spans="3:43" x14ac:dyDescent="0.45">
      <c r="C1173" s="94"/>
      <c r="D1173" s="94"/>
      <c r="E1173" s="489"/>
      <c r="F1173" s="94"/>
      <c r="G1173" s="200"/>
      <c r="H1173" s="200"/>
      <c r="I1173" s="200"/>
      <c r="J1173" s="200"/>
      <c r="K1173" s="200"/>
      <c r="L1173" s="200"/>
      <c r="M1173" s="200"/>
      <c r="N1173" s="200"/>
      <c r="O1173" s="200"/>
      <c r="P1173" s="94"/>
      <c r="Q1173" s="94"/>
      <c r="R1173" s="94"/>
      <c r="S1173" s="94"/>
      <c r="T1173" s="94"/>
      <c r="U1173" s="94"/>
      <c r="V1173" s="94"/>
      <c r="W1173" s="94"/>
      <c r="X1173" s="94"/>
      <c r="Y1173" s="94"/>
      <c r="Z1173" s="94"/>
      <c r="AA1173" s="94"/>
      <c r="AB1173" s="94"/>
      <c r="AC1173" s="94"/>
      <c r="AD1173" s="94"/>
      <c r="AE1173" s="94"/>
      <c r="AF1173" s="94"/>
      <c r="AG1173" s="94"/>
      <c r="AH1173" s="94"/>
      <c r="AI1173" s="94"/>
      <c r="AJ1173" s="94"/>
      <c r="AK1173" s="94"/>
      <c r="AL1173" s="94"/>
      <c r="AM1173" s="94"/>
      <c r="AN1173" s="94"/>
      <c r="AO1173" s="94"/>
      <c r="AP1173" s="94"/>
      <c r="AQ1173" s="94"/>
    </row>
    <row r="1174" spans="3:43" x14ac:dyDescent="0.45">
      <c r="C1174" s="94"/>
      <c r="D1174" s="94"/>
      <c r="E1174" s="489"/>
      <c r="F1174" s="94"/>
      <c r="G1174" s="200"/>
      <c r="H1174" s="200"/>
      <c r="I1174" s="200"/>
      <c r="J1174" s="200"/>
      <c r="K1174" s="200"/>
      <c r="L1174" s="200"/>
      <c r="M1174" s="200"/>
      <c r="N1174" s="200"/>
      <c r="O1174" s="200"/>
      <c r="P1174" s="94"/>
      <c r="Q1174" s="94"/>
      <c r="R1174" s="94"/>
      <c r="S1174" s="94"/>
      <c r="T1174" s="94"/>
      <c r="U1174" s="94"/>
      <c r="V1174" s="94"/>
      <c r="W1174" s="94"/>
      <c r="X1174" s="94"/>
      <c r="Y1174" s="94"/>
      <c r="Z1174" s="94"/>
      <c r="AA1174" s="94"/>
      <c r="AB1174" s="94"/>
      <c r="AC1174" s="94"/>
      <c r="AD1174" s="94"/>
      <c r="AE1174" s="94"/>
      <c r="AF1174" s="94"/>
      <c r="AG1174" s="94"/>
      <c r="AH1174" s="94"/>
      <c r="AI1174" s="94"/>
      <c r="AJ1174" s="94"/>
      <c r="AK1174" s="94"/>
      <c r="AL1174" s="94"/>
      <c r="AM1174" s="94"/>
      <c r="AN1174" s="94"/>
      <c r="AO1174" s="94"/>
      <c r="AP1174" s="94"/>
      <c r="AQ1174" s="94"/>
    </row>
    <row r="1175" spans="3:43" x14ac:dyDescent="0.45">
      <c r="C1175" s="94"/>
      <c r="D1175" s="94"/>
      <c r="E1175" s="489"/>
      <c r="F1175" s="94"/>
      <c r="G1175" s="200"/>
      <c r="H1175" s="200"/>
      <c r="I1175" s="200"/>
      <c r="J1175" s="200"/>
      <c r="K1175" s="200"/>
      <c r="L1175" s="200"/>
      <c r="M1175" s="200"/>
      <c r="N1175" s="200"/>
      <c r="O1175" s="200"/>
      <c r="P1175" s="94"/>
      <c r="Q1175" s="94"/>
      <c r="R1175" s="94"/>
      <c r="S1175" s="94"/>
      <c r="T1175" s="94"/>
      <c r="U1175" s="94"/>
      <c r="V1175" s="94"/>
      <c r="W1175" s="94"/>
      <c r="X1175" s="94"/>
      <c r="Y1175" s="94"/>
      <c r="Z1175" s="94"/>
      <c r="AA1175" s="94"/>
      <c r="AB1175" s="94"/>
      <c r="AC1175" s="94"/>
      <c r="AD1175" s="94"/>
      <c r="AE1175" s="94"/>
      <c r="AF1175" s="94"/>
      <c r="AG1175" s="94"/>
      <c r="AH1175" s="94"/>
      <c r="AI1175" s="94"/>
      <c r="AJ1175" s="94"/>
      <c r="AK1175" s="94"/>
      <c r="AL1175" s="94"/>
      <c r="AM1175" s="94"/>
      <c r="AN1175" s="94"/>
      <c r="AO1175" s="94"/>
      <c r="AP1175" s="94"/>
      <c r="AQ1175" s="94"/>
    </row>
    <row r="1176" spans="3:43" x14ac:dyDescent="0.45">
      <c r="C1176" s="94"/>
      <c r="D1176" s="94"/>
      <c r="E1176" s="489"/>
      <c r="F1176" s="94"/>
      <c r="G1176" s="200"/>
      <c r="H1176" s="200"/>
      <c r="I1176" s="200"/>
      <c r="J1176" s="200"/>
      <c r="K1176" s="200"/>
      <c r="L1176" s="200"/>
      <c r="M1176" s="200"/>
      <c r="N1176" s="200"/>
      <c r="O1176" s="200"/>
      <c r="P1176" s="94"/>
      <c r="Q1176" s="94"/>
      <c r="R1176" s="94"/>
      <c r="S1176" s="94"/>
      <c r="T1176" s="94"/>
      <c r="U1176" s="94"/>
      <c r="V1176" s="94"/>
      <c r="W1176" s="94"/>
      <c r="X1176" s="94"/>
      <c r="Y1176" s="94"/>
      <c r="Z1176" s="94"/>
      <c r="AA1176" s="94"/>
      <c r="AB1176" s="94"/>
      <c r="AC1176" s="94"/>
      <c r="AD1176" s="94"/>
      <c r="AE1176" s="94"/>
      <c r="AF1176" s="94"/>
      <c r="AG1176" s="94"/>
      <c r="AH1176" s="94"/>
      <c r="AI1176" s="94"/>
      <c r="AJ1176" s="94"/>
      <c r="AK1176" s="94"/>
      <c r="AL1176" s="94"/>
      <c r="AM1176" s="94"/>
      <c r="AN1176" s="94"/>
      <c r="AO1176" s="94"/>
      <c r="AP1176" s="94"/>
      <c r="AQ1176" s="94"/>
    </row>
    <row r="1177" spans="3:43" x14ac:dyDescent="0.45">
      <c r="C1177" s="94"/>
      <c r="D1177" s="94"/>
      <c r="E1177" s="489"/>
      <c r="F1177" s="94"/>
      <c r="G1177" s="200"/>
      <c r="H1177" s="200"/>
      <c r="I1177" s="200"/>
      <c r="J1177" s="200"/>
      <c r="K1177" s="200"/>
      <c r="L1177" s="200"/>
      <c r="M1177" s="200"/>
      <c r="N1177" s="200"/>
      <c r="O1177" s="200"/>
      <c r="P1177" s="94"/>
      <c r="Q1177" s="94"/>
      <c r="R1177" s="94"/>
      <c r="S1177" s="94"/>
      <c r="T1177" s="94"/>
      <c r="U1177" s="94"/>
      <c r="V1177" s="94"/>
      <c r="W1177" s="94"/>
      <c r="X1177" s="94"/>
      <c r="Y1177" s="94"/>
      <c r="Z1177" s="94"/>
      <c r="AA1177" s="94"/>
      <c r="AB1177" s="94"/>
      <c r="AC1177" s="94"/>
      <c r="AD1177" s="94"/>
      <c r="AE1177" s="94"/>
      <c r="AF1177" s="94"/>
      <c r="AG1177" s="94"/>
      <c r="AH1177" s="94"/>
      <c r="AI1177" s="94"/>
      <c r="AJ1177" s="94"/>
      <c r="AK1177" s="94"/>
      <c r="AL1177" s="94"/>
      <c r="AM1177" s="94"/>
      <c r="AN1177" s="94"/>
      <c r="AO1177" s="94"/>
      <c r="AP1177" s="94"/>
      <c r="AQ1177" s="94"/>
    </row>
    <row r="1178" spans="3:43" x14ac:dyDescent="0.45">
      <c r="C1178" s="94"/>
      <c r="D1178" s="94"/>
      <c r="E1178" s="489"/>
      <c r="F1178" s="94"/>
      <c r="G1178" s="200"/>
      <c r="H1178" s="200"/>
      <c r="I1178" s="200"/>
      <c r="J1178" s="200"/>
      <c r="K1178" s="200"/>
      <c r="L1178" s="200"/>
      <c r="M1178" s="200"/>
      <c r="N1178" s="200"/>
      <c r="O1178" s="200"/>
      <c r="P1178" s="94"/>
      <c r="Q1178" s="94"/>
      <c r="R1178" s="94"/>
      <c r="S1178" s="94"/>
      <c r="T1178" s="94"/>
      <c r="U1178" s="94"/>
      <c r="V1178" s="94"/>
      <c r="W1178" s="94"/>
      <c r="X1178" s="94"/>
      <c r="Y1178" s="94"/>
      <c r="Z1178" s="94"/>
      <c r="AA1178" s="94"/>
      <c r="AB1178" s="94"/>
      <c r="AC1178" s="94"/>
      <c r="AD1178" s="94"/>
      <c r="AE1178" s="94"/>
      <c r="AF1178" s="94"/>
      <c r="AG1178" s="94"/>
      <c r="AH1178" s="94"/>
      <c r="AI1178" s="94"/>
      <c r="AJ1178" s="94"/>
      <c r="AK1178" s="94"/>
      <c r="AL1178" s="94"/>
      <c r="AM1178" s="94"/>
      <c r="AN1178" s="94"/>
      <c r="AO1178" s="94"/>
      <c r="AP1178" s="94"/>
      <c r="AQ1178" s="94"/>
    </row>
    <row r="1179" spans="3:43" x14ac:dyDescent="0.45">
      <c r="C1179" s="94"/>
      <c r="D1179" s="94"/>
      <c r="E1179" s="489"/>
      <c r="F1179" s="94"/>
      <c r="G1179" s="200"/>
      <c r="H1179" s="200"/>
      <c r="I1179" s="200"/>
      <c r="J1179" s="200"/>
      <c r="K1179" s="200"/>
      <c r="L1179" s="200"/>
      <c r="M1179" s="200"/>
      <c r="N1179" s="200"/>
      <c r="O1179" s="200"/>
      <c r="P1179" s="94"/>
      <c r="Q1179" s="94"/>
      <c r="R1179" s="94"/>
      <c r="S1179" s="94"/>
      <c r="T1179" s="94"/>
      <c r="U1179" s="94"/>
      <c r="V1179" s="94"/>
      <c r="W1179" s="94"/>
      <c r="X1179" s="94"/>
      <c r="Y1179" s="94"/>
      <c r="Z1179" s="94"/>
      <c r="AA1179" s="94"/>
      <c r="AB1179" s="94"/>
      <c r="AC1179" s="94"/>
      <c r="AD1179" s="94"/>
      <c r="AE1179" s="94"/>
      <c r="AF1179" s="94"/>
      <c r="AG1179" s="94"/>
      <c r="AH1179" s="94"/>
      <c r="AI1179" s="94"/>
      <c r="AJ1179" s="94"/>
      <c r="AK1179" s="94"/>
      <c r="AL1179" s="94"/>
      <c r="AM1179" s="94"/>
      <c r="AN1179" s="94"/>
      <c r="AO1179" s="94"/>
      <c r="AP1179" s="94"/>
      <c r="AQ1179" s="94"/>
    </row>
    <row r="1180" spans="3:43" x14ac:dyDescent="0.45">
      <c r="C1180" s="94"/>
      <c r="D1180" s="94"/>
      <c r="E1180" s="489"/>
      <c r="F1180" s="94"/>
      <c r="G1180" s="200"/>
      <c r="H1180" s="200"/>
      <c r="I1180" s="200"/>
      <c r="J1180" s="200"/>
      <c r="K1180" s="200"/>
      <c r="L1180" s="200"/>
      <c r="M1180" s="200"/>
      <c r="N1180" s="200"/>
      <c r="O1180" s="200"/>
      <c r="P1180" s="94"/>
      <c r="Q1180" s="94"/>
      <c r="R1180" s="94"/>
      <c r="S1180" s="94"/>
      <c r="T1180" s="94"/>
      <c r="U1180" s="94"/>
      <c r="V1180" s="94"/>
      <c r="W1180" s="94"/>
      <c r="X1180" s="94"/>
      <c r="Y1180" s="94"/>
      <c r="Z1180" s="94"/>
      <c r="AA1180" s="94"/>
      <c r="AB1180" s="94"/>
      <c r="AC1180" s="94"/>
      <c r="AD1180" s="94"/>
      <c r="AE1180" s="94"/>
      <c r="AF1180" s="94"/>
      <c r="AG1180" s="94"/>
      <c r="AH1180" s="94"/>
      <c r="AI1180" s="94"/>
      <c r="AJ1180" s="94"/>
      <c r="AK1180" s="94"/>
      <c r="AL1180" s="94"/>
      <c r="AM1180" s="94"/>
      <c r="AN1180" s="94"/>
      <c r="AO1180" s="94"/>
      <c r="AP1180" s="94"/>
      <c r="AQ1180" s="94"/>
    </row>
    <row r="1181" spans="3:43" x14ac:dyDescent="0.45">
      <c r="C1181" s="94"/>
      <c r="D1181" s="94"/>
      <c r="E1181" s="489"/>
      <c r="F1181" s="94"/>
      <c r="G1181" s="200"/>
      <c r="H1181" s="200"/>
      <c r="I1181" s="200"/>
      <c r="J1181" s="200"/>
      <c r="K1181" s="200"/>
      <c r="L1181" s="200"/>
      <c r="M1181" s="200"/>
      <c r="N1181" s="200"/>
      <c r="O1181" s="200"/>
      <c r="P1181" s="94"/>
      <c r="Q1181" s="94"/>
      <c r="R1181" s="94"/>
      <c r="S1181" s="94"/>
      <c r="T1181" s="94"/>
      <c r="U1181" s="94"/>
      <c r="V1181" s="94"/>
      <c r="W1181" s="94"/>
      <c r="X1181" s="94"/>
      <c r="Y1181" s="94"/>
      <c r="Z1181" s="94"/>
      <c r="AA1181" s="94"/>
      <c r="AB1181" s="94"/>
      <c r="AC1181" s="94"/>
      <c r="AD1181" s="94"/>
      <c r="AE1181" s="94"/>
      <c r="AF1181" s="94"/>
      <c r="AG1181" s="94"/>
      <c r="AH1181" s="94"/>
      <c r="AI1181" s="94"/>
      <c r="AJ1181" s="94"/>
      <c r="AK1181" s="94"/>
      <c r="AL1181" s="94"/>
      <c r="AM1181" s="94"/>
      <c r="AN1181" s="94"/>
      <c r="AO1181" s="94"/>
      <c r="AP1181" s="94"/>
      <c r="AQ1181" s="94"/>
    </row>
    <row r="1182" spans="3:43" x14ac:dyDescent="0.45">
      <c r="C1182" s="94"/>
      <c r="D1182" s="94"/>
      <c r="E1182" s="489"/>
      <c r="F1182" s="94"/>
      <c r="G1182" s="200"/>
      <c r="H1182" s="200"/>
      <c r="I1182" s="200"/>
      <c r="J1182" s="200"/>
      <c r="K1182" s="200"/>
      <c r="L1182" s="200"/>
      <c r="M1182" s="200"/>
      <c r="N1182" s="200"/>
      <c r="O1182" s="200"/>
      <c r="P1182" s="94"/>
      <c r="Q1182" s="94"/>
      <c r="R1182" s="94"/>
      <c r="S1182" s="94"/>
      <c r="T1182" s="94"/>
      <c r="U1182" s="94"/>
      <c r="V1182" s="94"/>
      <c r="W1182" s="94"/>
      <c r="X1182" s="94"/>
      <c r="Y1182" s="94"/>
      <c r="Z1182" s="94"/>
      <c r="AA1182" s="94"/>
      <c r="AB1182" s="94"/>
      <c r="AC1182" s="94"/>
      <c r="AD1182" s="94"/>
      <c r="AE1182" s="94"/>
      <c r="AF1182" s="94"/>
      <c r="AG1182" s="94"/>
      <c r="AH1182" s="94"/>
      <c r="AI1182" s="94"/>
      <c r="AJ1182" s="94"/>
      <c r="AK1182" s="94"/>
      <c r="AL1182" s="94"/>
      <c r="AM1182" s="94"/>
      <c r="AN1182" s="94"/>
      <c r="AO1182" s="94"/>
      <c r="AP1182" s="94"/>
      <c r="AQ1182" s="94"/>
    </row>
    <row r="1183" spans="3:43" x14ac:dyDescent="0.45">
      <c r="C1183" s="94"/>
      <c r="D1183" s="94"/>
      <c r="E1183" s="489"/>
      <c r="F1183" s="94"/>
      <c r="G1183" s="200"/>
      <c r="H1183" s="200"/>
      <c r="I1183" s="200"/>
      <c r="J1183" s="200"/>
      <c r="K1183" s="200"/>
      <c r="L1183" s="200"/>
      <c r="M1183" s="200"/>
      <c r="N1183" s="200"/>
      <c r="O1183" s="200"/>
      <c r="P1183" s="94"/>
      <c r="Q1183" s="94"/>
      <c r="R1183" s="94"/>
      <c r="S1183" s="94"/>
      <c r="T1183" s="94"/>
      <c r="U1183" s="94"/>
      <c r="V1183" s="94"/>
      <c r="W1183" s="94"/>
      <c r="X1183" s="94"/>
      <c r="Y1183" s="94"/>
      <c r="Z1183" s="94"/>
      <c r="AA1183" s="94"/>
      <c r="AB1183" s="94"/>
      <c r="AC1183" s="94"/>
      <c r="AD1183" s="94"/>
      <c r="AE1183" s="94"/>
      <c r="AF1183" s="94"/>
      <c r="AG1183" s="94"/>
      <c r="AH1183" s="94"/>
      <c r="AI1183" s="94"/>
      <c r="AJ1183" s="94"/>
      <c r="AK1183" s="94"/>
      <c r="AL1183" s="94"/>
      <c r="AM1183" s="94"/>
      <c r="AN1183" s="94"/>
      <c r="AO1183" s="94"/>
      <c r="AP1183" s="94"/>
      <c r="AQ1183" s="94"/>
    </row>
    <row r="1184" spans="3:43" x14ac:dyDescent="0.45">
      <c r="C1184" s="94"/>
      <c r="D1184" s="94"/>
      <c r="E1184" s="489"/>
      <c r="F1184" s="94"/>
      <c r="G1184" s="200"/>
      <c r="H1184" s="200"/>
      <c r="I1184" s="200"/>
      <c r="J1184" s="200"/>
      <c r="K1184" s="200"/>
      <c r="L1184" s="200"/>
      <c r="M1184" s="200"/>
      <c r="N1184" s="200"/>
      <c r="O1184" s="200"/>
      <c r="P1184" s="94"/>
      <c r="Q1184" s="94"/>
      <c r="R1184" s="94"/>
      <c r="S1184" s="94"/>
      <c r="T1184" s="94"/>
      <c r="U1184" s="94"/>
      <c r="V1184" s="94"/>
      <c r="W1184" s="94"/>
      <c r="X1184" s="94"/>
      <c r="Y1184" s="94"/>
      <c r="Z1184" s="94"/>
      <c r="AA1184" s="94"/>
      <c r="AB1184" s="94"/>
      <c r="AC1184" s="94"/>
      <c r="AD1184" s="94"/>
      <c r="AE1184" s="94"/>
      <c r="AF1184" s="94"/>
      <c r="AG1184" s="94"/>
      <c r="AH1184" s="94"/>
      <c r="AI1184" s="94"/>
      <c r="AJ1184" s="94"/>
      <c r="AK1184" s="94"/>
      <c r="AL1184" s="94"/>
      <c r="AM1184" s="94"/>
      <c r="AN1184" s="94"/>
      <c r="AO1184" s="94"/>
      <c r="AP1184" s="94"/>
      <c r="AQ1184" s="94"/>
    </row>
    <row r="1185" spans="3:43" x14ac:dyDescent="0.45">
      <c r="C1185" s="94"/>
      <c r="D1185" s="94"/>
      <c r="E1185" s="489"/>
      <c r="F1185" s="94"/>
      <c r="G1185" s="200"/>
      <c r="H1185" s="200"/>
      <c r="I1185" s="200"/>
      <c r="J1185" s="200"/>
      <c r="K1185" s="200"/>
      <c r="L1185" s="200"/>
      <c r="M1185" s="200"/>
      <c r="N1185" s="200"/>
      <c r="O1185" s="200"/>
      <c r="P1185" s="94"/>
      <c r="Q1185" s="94"/>
      <c r="R1185" s="94"/>
      <c r="S1185" s="94"/>
      <c r="T1185" s="94"/>
      <c r="U1185" s="94"/>
      <c r="V1185" s="94"/>
      <c r="W1185" s="94"/>
      <c r="X1185" s="94"/>
      <c r="Y1185" s="94"/>
      <c r="Z1185" s="94"/>
      <c r="AA1185" s="94"/>
      <c r="AB1185" s="94"/>
      <c r="AC1185" s="94"/>
      <c r="AD1185" s="94"/>
      <c r="AE1185" s="94"/>
      <c r="AF1185" s="94"/>
      <c r="AG1185" s="94"/>
      <c r="AH1185" s="94"/>
      <c r="AI1185" s="94"/>
      <c r="AJ1185" s="94"/>
      <c r="AK1185" s="94"/>
      <c r="AL1185" s="94"/>
      <c r="AM1185" s="94"/>
      <c r="AN1185" s="94"/>
      <c r="AO1185" s="94"/>
      <c r="AP1185" s="94"/>
      <c r="AQ1185" s="94"/>
    </row>
    <row r="1186" spans="3:43" x14ac:dyDescent="0.45">
      <c r="C1186" s="94"/>
      <c r="D1186" s="94"/>
      <c r="E1186" s="489"/>
      <c r="F1186" s="94"/>
      <c r="G1186" s="200"/>
      <c r="H1186" s="200"/>
      <c r="I1186" s="200"/>
      <c r="J1186" s="200"/>
      <c r="K1186" s="200"/>
      <c r="L1186" s="200"/>
      <c r="M1186" s="200"/>
      <c r="N1186" s="200"/>
      <c r="O1186" s="200"/>
      <c r="P1186" s="94"/>
      <c r="Q1186" s="94"/>
      <c r="R1186" s="94"/>
      <c r="S1186" s="94"/>
      <c r="T1186" s="94"/>
      <c r="U1186" s="94"/>
      <c r="V1186" s="94"/>
      <c r="W1186" s="94"/>
      <c r="X1186" s="94"/>
      <c r="Y1186" s="94"/>
      <c r="Z1186" s="94"/>
      <c r="AA1186" s="94"/>
      <c r="AB1186" s="94"/>
      <c r="AC1186" s="94"/>
      <c r="AD1186" s="94"/>
      <c r="AE1186" s="94"/>
      <c r="AF1186" s="94"/>
      <c r="AG1186" s="94"/>
      <c r="AH1186" s="94"/>
      <c r="AI1186" s="94"/>
      <c r="AJ1186" s="94"/>
      <c r="AK1186" s="94"/>
      <c r="AL1186" s="94"/>
      <c r="AM1186" s="94"/>
      <c r="AN1186" s="94"/>
      <c r="AO1186" s="94"/>
      <c r="AP1186" s="94"/>
      <c r="AQ1186" s="94"/>
    </row>
    <row r="1187" spans="3:43" x14ac:dyDescent="0.45">
      <c r="C1187" s="94"/>
      <c r="D1187" s="94"/>
      <c r="E1187" s="489"/>
      <c r="F1187" s="94"/>
      <c r="G1187" s="200"/>
      <c r="H1187" s="200"/>
      <c r="I1187" s="200"/>
      <c r="J1187" s="200"/>
      <c r="K1187" s="200"/>
      <c r="L1187" s="200"/>
      <c r="M1187" s="200"/>
      <c r="N1187" s="200"/>
      <c r="O1187" s="200"/>
      <c r="P1187" s="94"/>
      <c r="Q1187" s="94"/>
      <c r="R1187" s="94"/>
      <c r="S1187" s="94"/>
      <c r="T1187" s="94"/>
      <c r="U1187" s="94"/>
      <c r="V1187" s="94"/>
      <c r="W1187" s="94"/>
      <c r="X1187" s="94"/>
      <c r="Y1187" s="94"/>
      <c r="Z1187" s="94"/>
      <c r="AA1187" s="94"/>
      <c r="AB1187" s="94"/>
      <c r="AC1187" s="94"/>
      <c r="AD1187" s="94"/>
      <c r="AE1187" s="94"/>
      <c r="AF1187" s="94"/>
      <c r="AG1187" s="94"/>
      <c r="AH1187" s="94"/>
      <c r="AI1187" s="94"/>
      <c r="AJ1187" s="94"/>
      <c r="AK1187" s="94"/>
      <c r="AL1187" s="94"/>
      <c r="AM1187" s="94"/>
      <c r="AN1187" s="94"/>
      <c r="AO1187" s="94"/>
      <c r="AP1187" s="94"/>
      <c r="AQ1187" s="94"/>
    </row>
    <row r="1188" spans="3:43" x14ac:dyDescent="0.45">
      <c r="C1188" s="94"/>
      <c r="D1188" s="94"/>
      <c r="E1188" s="489"/>
      <c r="F1188" s="94"/>
      <c r="G1188" s="200"/>
      <c r="H1188" s="200"/>
      <c r="I1188" s="200"/>
      <c r="J1188" s="200"/>
      <c r="K1188" s="200"/>
      <c r="L1188" s="200"/>
      <c r="M1188" s="200"/>
      <c r="N1188" s="200"/>
      <c r="O1188" s="200"/>
      <c r="P1188" s="94"/>
      <c r="Q1188" s="94"/>
      <c r="R1188" s="94"/>
      <c r="S1188" s="94"/>
      <c r="T1188" s="94"/>
      <c r="U1188" s="94"/>
      <c r="V1188" s="94"/>
      <c r="W1188" s="94"/>
      <c r="X1188" s="94"/>
      <c r="Y1188" s="94"/>
      <c r="Z1188" s="94"/>
      <c r="AA1188" s="94"/>
      <c r="AB1188" s="94"/>
      <c r="AC1188" s="94"/>
      <c r="AD1188" s="94"/>
      <c r="AE1188" s="94"/>
      <c r="AF1188" s="94"/>
      <c r="AG1188" s="94"/>
      <c r="AH1188" s="94"/>
      <c r="AI1188" s="94"/>
      <c r="AJ1188" s="94"/>
      <c r="AK1188" s="94"/>
      <c r="AL1188" s="94"/>
      <c r="AM1188" s="94"/>
      <c r="AN1188" s="94"/>
      <c r="AO1188" s="94"/>
      <c r="AP1188" s="94"/>
      <c r="AQ1188" s="94"/>
    </row>
    <row r="1189" spans="3:43" x14ac:dyDescent="0.45">
      <c r="C1189" s="94"/>
      <c r="D1189" s="94"/>
      <c r="E1189" s="489"/>
      <c r="F1189" s="94"/>
      <c r="G1189" s="200"/>
      <c r="H1189" s="200"/>
      <c r="I1189" s="200"/>
      <c r="J1189" s="200"/>
      <c r="K1189" s="200"/>
      <c r="L1189" s="200"/>
      <c r="M1189" s="200"/>
      <c r="N1189" s="200"/>
      <c r="O1189" s="200"/>
      <c r="P1189" s="94"/>
      <c r="Q1189" s="94"/>
      <c r="R1189" s="94"/>
      <c r="S1189" s="94"/>
      <c r="T1189" s="94"/>
      <c r="U1189" s="94"/>
      <c r="V1189" s="94"/>
      <c r="W1189" s="94"/>
      <c r="X1189" s="94"/>
      <c r="Y1189" s="94"/>
      <c r="Z1189" s="94"/>
      <c r="AA1189" s="94"/>
      <c r="AB1189" s="94"/>
      <c r="AC1189" s="94"/>
      <c r="AD1189" s="94"/>
      <c r="AE1189" s="94"/>
      <c r="AF1189" s="94"/>
      <c r="AG1189" s="94"/>
      <c r="AH1189" s="94"/>
      <c r="AI1189" s="94"/>
      <c r="AJ1189" s="94"/>
      <c r="AK1189" s="94"/>
      <c r="AL1189" s="94"/>
      <c r="AM1189" s="94"/>
      <c r="AN1189" s="94"/>
      <c r="AO1189" s="94"/>
      <c r="AP1189" s="94"/>
      <c r="AQ1189" s="94"/>
    </row>
    <row r="1190" spans="3:43" x14ac:dyDescent="0.45">
      <c r="C1190" s="94"/>
      <c r="D1190" s="94"/>
      <c r="E1190" s="489"/>
      <c r="F1190" s="94"/>
      <c r="G1190" s="200"/>
      <c r="H1190" s="200"/>
      <c r="I1190" s="200"/>
      <c r="J1190" s="200"/>
      <c r="K1190" s="200"/>
      <c r="L1190" s="200"/>
      <c r="M1190" s="200"/>
      <c r="N1190" s="200"/>
      <c r="O1190" s="200"/>
      <c r="P1190" s="94"/>
      <c r="Q1190" s="94"/>
      <c r="R1190" s="94"/>
      <c r="S1190" s="94"/>
      <c r="T1190" s="94"/>
      <c r="U1190" s="94"/>
      <c r="V1190" s="94"/>
      <c r="W1190" s="94"/>
      <c r="X1190" s="94"/>
      <c r="Y1190" s="94"/>
      <c r="Z1190" s="94"/>
      <c r="AA1190" s="94"/>
      <c r="AB1190" s="94"/>
      <c r="AC1190" s="94"/>
      <c r="AD1190" s="94"/>
      <c r="AE1190" s="94"/>
      <c r="AF1190" s="94"/>
      <c r="AG1190" s="94"/>
      <c r="AH1190" s="94"/>
      <c r="AI1190" s="94"/>
      <c r="AJ1190" s="94"/>
      <c r="AK1190" s="94"/>
      <c r="AL1190" s="94"/>
      <c r="AM1190" s="94"/>
      <c r="AN1190" s="94"/>
      <c r="AO1190" s="94"/>
      <c r="AP1190" s="94"/>
      <c r="AQ1190" s="94"/>
    </row>
    <row r="1191" spans="3:43" x14ac:dyDescent="0.45">
      <c r="C1191" s="94"/>
      <c r="D1191" s="94"/>
      <c r="E1191" s="489"/>
      <c r="F1191" s="94"/>
      <c r="G1191" s="200"/>
      <c r="H1191" s="200"/>
      <c r="I1191" s="200"/>
      <c r="J1191" s="200"/>
      <c r="K1191" s="200"/>
      <c r="L1191" s="200"/>
      <c r="M1191" s="200"/>
      <c r="N1191" s="200"/>
      <c r="O1191" s="200"/>
      <c r="P1191" s="94"/>
      <c r="Q1191" s="94"/>
      <c r="R1191" s="94"/>
      <c r="S1191" s="94"/>
      <c r="T1191" s="94"/>
      <c r="U1191" s="94"/>
      <c r="V1191" s="94"/>
      <c r="W1191" s="94"/>
      <c r="X1191" s="94"/>
      <c r="Y1191" s="94"/>
      <c r="Z1191" s="94"/>
      <c r="AA1191" s="94"/>
      <c r="AB1191" s="94"/>
      <c r="AC1191" s="94"/>
      <c r="AD1191" s="94"/>
      <c r="AE1191" s="94"/>
      <c r="AF1191" s="94"/>
      <c r="AG1191" s="94"/>
      <c r="AH1191" s="94"/>
      <c r="AI1191" s="94"/>
      <c r="AJ1191" s="94"/>
      <c r="AK1191" s="94"/>
      <c r="AL1191" s="94"/>
      <c r="AM1191" s="94"/>
      <c r="AN1191" s="94"/>
      <c r="AO1191" s="94"/>
      <c r="AP1191" s="94"/>
      <c r="AQ1191" s="94"/>
    </row>
    <row r="1192" spans="3:43" x14ac:dyDescent="0.45">
      <c r="C1192" s="94"/>
      <c r="D1192" s="94"/>
      <c r="E1192" s="489"/>
      <c r="F1192" s="94"/>
      <c r="G1192" s="200"/>
      <c r="H1192" s="200"/>
      <c r="I1192" s="200"/>
      <c r="J1192" s="200"/>
      <c r="K1192" s="200"/>
      <c r="L1192" s="200"/>
      <c r="M1192" s="200"/>
      <c r="N1192" s="200"/>
      <c r="O1192" s="200"/>
      <c r="P1192" s="94"/>
      <c r="Q1192" s="94"/>
      <c r="R1192" s="94"/>
      <c r="S1192" s="94"/>
      <c r="T1192" s="94"/>
      <c r="U1192" s="94"/>
      <c r="V1192" s="94"/>
      <c r="W1192" s="94"/>
      <c r="X1192" s="94"/>
      <c r="Y1192" s="94"/>
      <c r="Z1192" s="94"/>
      <c r="AA1192" s="94"/>
      <c r="AB1192" s="94"/>
      <c r="AC1192" s="94"/>
      <c r="AD1192" s="94"/>
      <c r="AE1192" s="94"/>
      <c r="AF1192" s="94"/>
      <c r="AG1192" s="94"/>
      <c r="AH1192" s="94"/>
      <c r="AI1192" s="94"/>
      <c r="AJ1192" s="94"/>
      <c r="AK1192" s="94"/>
      <c r="AL1192" s="94"/>
      <c r="AM1192" s="94"/>
      <c r="AN1192" s="94"/>
      <c r="AO1192" s="94"/>
      <c r="AP1192" s="94"/>
      <c r="AQ1192" s="94"/>
    </row>
    <row r="1193" spans="3:43" x14ac:dyDescent="0.45">
      <c r="C1193" s="94"/>
      <c r="D1193" s="94"/>
      <c r="E1193" s="489"/>
      <c r="F1193" s="94"/>
      <c r="G1193" s="200"/>
      <c r="H1193" s="200"/>
      <c r="I1193" s="200"/>
      <c r="J1193" s="200"/>
      <c r="K1193" s="200"/>
      <c r="L1193" s="200"/>
      <c r="M1193" s="200"/>
      <c r="N1193" s="200"/>
      <c r="O1193" s="200"/>
      <c r="P1193" s="94"/>
      <c r="Q1193" s="94"/>
      <c r="R1193" s="94"/>
      <c r="S1193" s="94"/>
      <c r="T1193" s="94"/>
      <c r="U1193" s="94"/>
      <c r="V1193" s="94"/>
      <c r="W1193" s="94"/>
      <c r="X1193" s="94"/>
      <c r="Y1193" s="94"/>
      <c r="Z1193" s="94"/>
      <c r="AA1193" s="94"/>
      <c r="AB1193" s="94"/>
      <c r="AC1193" s="94"/>
      <c r="AD1193" s="94"/>
      <c r="AE1193" s="94"/>
      <c r="AF1193" s="94"/>
      <c r="AG1193" s="94"/>
      <c r="AH1193" s="94"/>
      <c r="AI1193" s="94"/>
      <c r="AJ1193" s="94"/>
      <c r="AK1193" s="94"/>
      <c r="AL1193" s="94"/>
      <c r="AM1193" s="94"/>
      <c r="AN1193" s="94"/>
      <c r="AO1193" s="94"/>
      <c r="AP1193" s="94"/>
      <c r="AQ1193" s="94"/>
    </row>
    <row r="1194" spans="3:43" x14ac:dyDescent="0.45">
      <c r="C1194" s="94"/>
      <c r="D1194" s="94"/>
      <c r="E1194" s="489"/>
      <c r="F1194" s="94"/>
      <c r="G1194" s="200"/>
      <c r="H1194" s="200"/>
      <c r="I1194" s="200"/>
      <c r="J1194" s="200"/>
      <c r="K1194" s="200"/>
      <c r="L1194" s="200"/>
      <c r="M1194" s="200"/>
      <c r="N1194" s="200"/>
      <c r="O1194" s="200"/>
      <c r="P1194" s="94"/>
      <c r="Q1194" s="94"/>
      <c r="R1194" s="94"/>
      <c r="S1194" s="94"/>
      <c r="T1194" s="94"/>
      <c r="U1194" s="94"/>
      <c r="V1194" s="94"/>
      <c r="W1194" s="94"/>
      <c r="X1194" s="94"/>
      <c r="Y1194" s="94"/>
      <c r="Z1194" s="94"/>
      <c r="AA1194" s="94"/>
      <c r="AB1194" s="94"/>
      <c r="AC1194" s="94"/>
      <c r="AD1194" s="94"/>
      <c r="AE1194" s="94"/>
      <c r="AF1194" s="94"/>
      <c r="AG1194" s="94"/>
      <c r="AH1194" s="94"/>
      <c r="AI1194" s="94"/>
      <c r="AJ1194" s="94"/>
      <c r="AK1194" s="94"/>
      <c r="AL1194" s="94"/>
      <c r="AM1194" s="94"/>
      <c r="AN1194" s="94"/>
      <c r="AO1194" s="94"/>
      <c r="AP1194" s="94"/>
      <c r="AQ1194" s="94"/>
    </row>
    <row r="1195" spans="3:43" x14ac:dyDescent="0.45">
      <c r="C1195" s="94"/>
      <c r="D1195" s="94"/>
      <c r="E1195" s="489"/>
      <c r="F1195" s="94"/>
      <c r="G1195" s="200"/>
      <c r="H1195" s="200"/>
      <c r="I1195" s="200"/>
      <c r="J1195" s="200"/>
      <c r="K1195" s="200"/>
      <c r="L1195" s="200"/>
      <c r="M1195" s="200"/>
      <c r="N1195" s="200"/>
      <c r="O1195" s="200"/>
      <c r="P1195" s="94"/>
      <c r="Q1195" s="94"/>
      <c r="R1195" s="94"/>
      <c r="S1195" s="94"/>
      <c r="T1195" s="94"/>
      <c r="U1195" s="94"/>
      <c r="V1195" s="94"/>
      <c r="W1195" s="94"/>
      <c r="X1195" s="94"/>
      <c r="Y1195" s="94"/>
      <c r="Z1195" s="94"/>
      <c r="AA1195" s="94"/>
      <c r="AB1195" s="94"/>
      <c r="AC1195" s="94"/>
      <c r="AD1195" s="94"/>
      <c r="AE1195" s="94"/>
      <c r="AF1195" s="94"/>
      <c r="AG1195" s="94"/>
      <c r="AH1195" s="94"/>
      <c r="AI1195" s="94"/>
      <c r="AJ1195" s="94"/>
      <c r="AK1195" s="94"/>
      <c r="AL1195" s="94"/>
      <c r="AM1195" s="94"/>
      <c r="AN1195" s="94"/>
      <c r="AO1195" s="94"/>
      <c r="AP1195" s="94"/>
      <c r="AQ1195" s="94"/>
    </row>
    <row r="1196" spans="3:43" x14ac:dyDescent="0.45">
      <c r="C1196" s="94"/>
      <c r="D1196" s="94"/>
      <c r="E1196" s="489"/>
      <c r="F1196" s="94"/>
      <c r="G1196" s="200"/>
      <c r="H1196" s="200"/>
      <c r="I1196" s="200"/>
      <c r="J1196" s="200"/>
      <c r="K1196" s="200"/>
      <c r="L1196" s="200"/>
      <c r="M1196" s="200"/>
      <c r="N1196" s="200"/>
      <c r="O1196" s="200"/>
      <c r="P1196" s="94"/>
      <c r="Q1196" s="94"/>
      <c r="R1196" s="94"/>
      <c r="S1196" s="94"/>
      <c r="T1196" s="94"/>
      <c r="U1196" s="94"/>
      <c r="V1196" s="94"/>
      <c r="W1196" s="94"/>
      <c r="X1196" s="94"/>
      <c r="Y1196" s="94"/>
      <c r="Z1196" s="94"/>
      <c r="AA1196" s="94"/>
      <c r="AB1196" s="94"/>
      <c r="AC1196" s="94"/>
      <c r="AD1196" s="94"/>
      <c r="AE1196" s="94"/>
      <c r="AF1196" s="94"/>
      <c r="AG1196" s="94"/>
      <c r="AH1196" s="94"/>
      <c r="AI1196" s="94"/>
      <c r="AJ1196" s="94"/>
      <c r="AK1196" s="94"/>
      <c r="AL1196" s="94"/>
      <c r="AM1196" s="94"/>
      <c r="AN1196" s="94"/>
      <c r="AO1196" s="94"/>
      <c r="AP1196" s="94"/>
      <c r="AQ1196" s="94"/>
    </row>
    <row r="1197" spans="3:43" x14ac:dyDescent="0.45">
      <c r="C1197" s="94"/>
      <c r="D1197" s="94"/>
      <c r="E1197" s="489"/>
      <c r="F1197" s="94"/>
      <c r="G1197" s="200"/>
      <c r="H1197" s="200"/>
      <c r="I1197" s="200"/>
      <c r="J1197" s="200"/>
      <c r="K1197" s="200"/>
      <c r="L1197" s="200"/>
      <c r="M1197" s="200"/>
      <c r="N1197" s="200"/>
      <c r="O1197" s="200"/>
      <c r="P1197" s="94"/>
      <c r="Q1197" s="94"/>
      <c r="R1197" s="94"/>
      <c r="S1197" s="94"/>
      <c r="T1197" s="94"/>
      <c r="U1197" s="94"/>
      <c r="V1197" s="94"/>
      <c r="W1197" s="94"/>
      <c r="X1197" s="94"/>
      <c r="Y1197" s="94"/>
      <c r="Z1197" s="94"/>
      <c r="AA1197" s="94"/>
      <c r="AB1197" s="94"/>
      <c r="AC1197" s="94"/>
      <c r="AD1197" s="94"/>
      <c r="AE1197" s="94"/>
      <c r="AF1197" s="94"/>
      <c r="AG1197" s="94"/>
      <c r="AH1197" s="94"/>
      <c r="AI1197" s="94"/>
      <c r="AJ1197" s="94"/>
      <c r="AK1197" s="94"/>
      <c r="AL1197" s="94"/>
      <c r="AM1197" s="94"/>
      <c r="AN1197" s="94"/>
      <c r="AO1197" s="94"/>
      <c r="AP1197" s="94"/>
      <c r="AQ1197" s="94"/>
    </row>
    <row r="1198" spans="3:43" x14ac:dyDescent="0.45">
      <c r="C1198" s="94"/>
      <c r="D1198" s="94"/>
      <c r="E1198" s="489"/>
      <c r="F1198" s="94"/>
      <c r="G1198" s="200"/>
      <c r="H1198" s="200"/>
      <c r="I1198" s="200"/>
      <c r="J1198" s="200"/>
      <c r="K1198" s="200"/>
      <c r="L1198" s="200"/>
      <c r="M1198" s="200"/>
      <c r="N1198" s="200"/>
      <c r="O1198" s="200"/>
      <c r="P1198" s="94"/>
      <c r="Q1198" s="94"/>
      <c r="R1198" s="94"/>
      <c r="S1198" s="94"/>
      <c r="T1198" s="94"/>
      <c r="U1198" s="94"/>
      <c r="V1198" s="94"/>
      <c r="W1198" s="94"/>
      <c r="X1198" s="94"/>
      <c r="Y1198" s="94"/>
      <c r="Z1198" s="94"/>
      <c r="AA1198" s="94"/>
      <c r="AB1198" s="94"/>
      <c r="AC1198" s="94"/>
      <c r="AD1198" s="94"/>
      <c r="AE1198" s="94"/>
      <c r="AF1198" s="94"/>
      <c r="AG1198" s="94"/>
      <c r="AH1198" s="94"/>
      <c r="AI1198" s="94"/>
      <c r="AJ1198" s="94"/>
      <c r="AK1198" s="94"/>
      <c r="AL1198" s="94"/>
      <c r="AM1198" s="94"/>
      <c r="AN1198" s="94"/>
      <c r="AO1198" s="94"/>
      <c r="AP1198" s="94"/>
      <c r="AQ1198" s="94"/>
    </row>
    <row r="1199" spans="3:43" x14ac:dyDescent="0.45">
      <c r="C1199" s="94"/>
      <c r="D1199" s="94"/>
      <c r="E1199" s="489"/>
      <c r="F1199" s="94"/>
      <c r="G1199" s="200"/>
      <c r="H1199" s="200"/>
      <c r="I1199" s="200"/>
      <c r="J1199" s="200"/>
      <c r="K1199" s="200"/>
      <c r="L1199" s="200"/>
      <c r="M1199" s="200"/>
      <c r="N1199" s="200"/>
      <c r="O1199" s="200"/>
      <c r="P1199" s="94"/>
      <c r="Q1199" s="94"/>
      <c r="R1199" s="94"/>
      <c r="S1199" s="94"/>
      <c r="T1199" s="94"/>
      <c r="U1199" s="94"/>
      <c r="V1199" s="94"/>
      <c r="W1199" s="94"/>
      <c r="X1199" s="94"/>
      <c r="Y1199" s="94"/>
      <c r="Z1199" s="94"/>
      <c r="AA1199" s="94"/>
      <c r="AB1199" s="94"/>
      <c r="AC1199" s="94"/>
      <c r="AD1199" s="94"/>
      <c r="AE1199" s="94"/>
      <c r="AF1199" s="94"/>
      <c r="AG1199" s="94"/>
      <c r="AH1199" s="94"/>
      <c r="AI1199" s="94"/>
      <c r="AJ1199" s="94"/>
      <c r="AK1199" s="94"/>
      <c r="AL1199" s="94"/>
      <c r="AM1199" s="94"/>
      <c r="AN1199" s="94"/>
      <c r="AO1199" s="94"/>
      <c r="AP1199" s="94"/>
      <c r="AQ1199" s="94"/>
    </row>
    <row r="1200" spans="3:43" x14ac:dyDescent="0.45">
      <c r="C1200" s="94"/>
      <c r="D1200" s="94"/>
      <c r="E1200" s="489"/>
      <c r="F1200" s="94"/>
      <c r="G1200" s="200"/>
      <c r="H1200" s="200"/>
      <c r="I1200" s="200"/>
      <c r="J1200" s="200"/>
      <c r="K1200" s="200"/>
      <c r="L1200" s="200"/>
      <c r="M1200" s="200"/>
      <c r="N1200" s="200"/>
      <c r="O1200" s="200"/>
      <c r="P1200" s="94"/>
      <c r="Q1200" s="94"/>
      <c r="R1200" s="94"/>
      <c r="S1200" s="94"/>
      <c r="T1200" s="94"/>
      <c r="U1200" s="94"/>
      <c r="V1200" s="94"/>
      <c r="W1200" s="94"/>
      <c r="X1200" s="94"/>
      <c r="Y1200" s="94"/>
      <c r="Z1200" s="94"/>
      <c r="AA1200" s="94"/>
      <c r="AB1200" s="94"/>
      <c r="AC1200" s="94"/>
      <c r="AD1200" s="94"/>
      <c r="AE1200" s="94"/>
      <c r="AF1200" s="94"/>
      <c r="AG1200" s="94"/>
      <c r="AH1200" s="94"/>
      <c r="AI1200" s="94"/>
      <c r="AJ1200" s="94"/>
      <c r="AK1200" s="94"/>
      <c r="AL1200" s="94"/>
      <c r="AM1200" s="94"/>
      <c r="AN1200" s="94"/>
      <c r="AO1200" s="94"/>
      <c r="AP1200" s="94"/>
      <c r="AQ1200" s="94"/>
    </row>
    <row r="1201" spans="3:43" x14ac:dyDescent="0.45">
      <c r="C1201" s="94"/>
      <c r="D1201" s="94"/>
      <c r="E1201" s="489"/>
      <c r="F1201" s="94"/>
      <c r="G1201" s="200"/>
      <c r="H1201" s="200"/>
      <c r="I1201" s="200"/>
      <c r="J1201" s="200"/>
      <c r="K1201" s="200"/>
      <c r="L1201" s="200"/>
      <c r="M1201" s="200"/>
      <c r="N1201" s="200"/>
      <c r="O1201" s="200"/>
      <c r="P1201" s="94"/>
      <c r="Q1201" s="94"/>
      <c r="R1201" s="94"/>
      <c r="S1201" s="94"/>
      <c r="T1201" s="94"/>
      <c r="U1201" s="94"/>
      <c r="V1201" s="94"/>
      <c r="W1201" s="94"/>
      <c r="X1201" s="94"/>
      <c r="Y1201" s="94"/>
      <c r="Z1201" s="94"/>
      <c r="AA1201" s="94"/>
      <c r="AB1201" s="94"/>
      <c r="AC1201" s="94"/>
      <c r="AD1201" s="94"/>
      <c r="AE1201" s="94"/>
      <c r="AF1201" s="94"/>
      <c r="AG1201" s="94"/>
      <c r="AH1201" s="94"/>
      <c r="AI1201" s="94"/>
      <c r="AJ1201" s="94"/>
      <c r="AK1201" s="94"/>
      <c r="AL1201" s="94"/>
      <c r="AM1201" s="94"/>
      <c r="AN1201" s="94"/>
      <c r="AO1201" s="94"/>
      <c r="AP1201" s="94"/>
      <c r="AQ1201" s="94"/>
    </row>
    <row r="1202" spans="3:43" x14ac:dyDescent="0.45">
      <c r="C1202" s="94"/>
      <c r="D1202" s="94"/>
      <c r="E1202" s="489"/>
      <c r="F1202" s="94"/>
      <c r="G1202" s="200"/>
      <c r="H1202" s="200"/>
      <c r="I1202" s="200"/>
      <c r="J1202" s="200"/>
      <c r="K1202" s="200"/>
      <c r="L1202" s="200"/>
      <c r="M1202" s="200"/>
      <c r="N1202" s="200"/>
      <c r="O1202" s="200"/>
      <c r="P1202" s="94"/>
      <c r="Q1202" s="94"/>
      <c r="R1202" s="94"/>
      <c r="S1202" s="94"/>
      <c r="T1202" s="94"/>
      <c r="U1202" s="94"/>
      <c r="V1202" s="94"/>
      <c r="W1202" s="94"/>
      <c r="X1202" s="94"/>
      <c r="Y1202" s="94"/>
      <c r="Z1202" s="94"/>
      <c r="AA1202" s="94"/>
      <c r="AB1202" s="94"/>
      <c r="AC1202" s="94"/>
      <c r="AD1202" s="94"/>
      <c r="AE1202" s="94"/>
      <c r="AF1202" s="94"/>
      <c r="AG1202" s="94"/>
      <c r="AH1202" s="94"/>
      <c r="AI1202" s="94"/>
      <c r="AJ1202" s="94"/>
      <c r="AK1202" s="94"/>
      <c r="AL1202" s="94"/>
      <c r="AM1202" s="94"/>
      <c r="AN1202" s="94"/>
      <c r="AO1202" s="94"/>
      <c r="AP1202" s="94"/>
      <c r="AQ1202" s="94"/>
    </row>
    <row r="1203" spans="3:43" x14ac:dyDescent="0.45">
      <c r="C1203" s="94"/>
      <c r="D1203" s="94"/>
      <c r="E1203" s="489"/>
      <c r="F1203" s="94"/>
      <c r="G1203" s="200"/>
      <c r="H1203" s="200"/>
      <c r="I1203" s="200"/>
      <c r="J1203" s="200"/>
      <c r="K1203" s="200"/>
      <c r="L1203" s="200"/>
      <c r="M1203" s="200"/>
      <c r="N1203" s="200"/>
      <c r="O1203" s="200"/>
      <c r="P1203" s="94"/>
      <c r="Q1203" s="94"/>
      <c r="R1203" s="94"/>
      <c r="S1203" s="94"/>
      <c r="T1203" s="94"/>
      <c r="U1203" s="94"/>
      <c r="V1203" s="94"/>
      <c r="W1203" s="94"/>
      <c r="X1203" s="94"/>
      <c r="Y1203" s="94"/>
      <c r="Z1203" s="94"/>
      <c r="AA1203" s="94"/>
      <c r="AB1203" s="94"/>
      <c r="AC1203" s="94"/>
      <c r="AD1203" s="94"/>
      <c r="AE1203" s="94"/>
      <c r="AF1203" s="94"/>
      <c r="AG1203" s="94"/>
      <c r="AH1203" s="94"/>
      <c r="AI1203" s="94"/>
      <c r="AJ1203" s="94"/>
      <c r="AK1203" s="94"/>
      <c r="AL1203" s="94"/>
      <c r="AM1203" s="94"/>
      <c r="AN1203" s="94"/>
      <c r="AO1203" s="94"/>
      <c r="AP1203" s="94"/>
      <c r="AQ1203" s="94"/>
    </row>
    <row r="1204" spans="3:43" x14ac:dyDescent="0.45">
      <c r="C1204" s="94"/>
      <c r="D1204" s="94"/>
      <c r="E1204" s="489"/>
      <c r="F1204" s="94"/>
      <c r="G1204" s="200"/>
      <c r="H1204" s="200"/>
      <c r="I1204" s="200"/>
      <c r="J1204" s="200"/>
      <c r="K1204" s="200"/>
      <c r="L1204" s="200"/>
      <c r="M1204" s="200"/>
      <c r="N1204" s="200"/>
      <c r="O1204" s="200"/>
      <c r="P1204" s="94"/>
      <c r="Q1204" s="94"/>
      <c r="R1204" s="94"/>
      <c r="S1204" s="94"/>
      <c r="T1204" s="94"/>
      <c r="U1204" s="94"/>
      <c r="V1204" s="94"/>
      <c r="W1204" s="94"/>
      <c r="X1204" s="94"/>
      <c r="Y1204" s="94"/>
      <c r="Z1204" s="94"/>
      <c r="AA1204" s="94"/>
      <c r="AB1204" s="94"/>
      <c r="AC1204" s="94"/>
      <c r="AD1204" s="94"/>
      <c r="AE1204" s="94"/>
      <c r="AF1204" s="94"/>
      <c r="AG1204" s="94"/>
      <c r="AH1204" s="94"/>
      <c r="AI1204" s="94"/>
      <c r="AJ1204" s="94"/>
      <c r="AK1204" s="94"/>
      <c r="AL1204" s="94"/>
      <c r="AM1204" s="94"/>
      <c r="AN1204" s="94"/>
      <c r="AO1204" s="94"/>
      <c r="AP1204" s="94"/>
      <c r="AQ1204" s="94"/>
    </row>
    <row r="1205" spans="3:43" x14ac:dyDescent="0.45">
      <c r="C1205" s="94"/>
      <c r="D1205" s="94"/>
      <c r="E1205" s="489"/>
      <c r="F1205" s="94"/>
      <c r="G1205" s="200"/>
      <c r="H1205" s="200"/>
      <c r="I1205" s="200"/>
      <c r="J1205" s="200"/>
      <c r="K1205" s="200"/>
      <c r="L1205" s="200"/>
      <c r="M1205" s="200"/>
      <c r="N1205" s="200"/>
      <c r="O1205" s="200"/>
      <c r="P1205" s="94"/>
      <c r="Q1205" s="94"/>
      <c r="R1205" s="94"/>
      <c r="S1205" s="94"/>
      <c r="T1205" s="94"/>
      <c r="U1205" s="94"/>
      <c r="V1205" s="94"/>
      <c r="W1205" s="94"/>
      <c r="X1205" s="94"/>
      <c r="Y1205" s="94"/>
      <c r="Z1205" s="94"/>
      <c r="AA1205" s="94"/>
      <c r="AB1205" s="94"/>
      <c r="AC1205" s="94"/>
      <c r="AD1205" s="94"/>
      <c r="AE1205" s="94"/>
      <c r="AF1205" s="94"/>
      <c r="AG1205" s="94"/>
      <c r="AH1205" s="94"/>
      <c r="AI1205" s="94"/>
      <c r="AJ1205" s="94"/>
      <c r="AK1205" s="94"/>
      <c r="AL1205" s="94"/>
      <c r="AM1205" s="94"/>
      <c r="AN1205" s="94"/>
      <c r="AO1205" s="94"/>
      <c r="AP1205" s="94"/>
      <c r="AQ1205" s="94"/>
    </row>
    <row r="1206" spans="3:43" x14ac:dyDescent="0.45">
      <c r="C1206" s="94"/>
      <c r="D1206" s="94"/>
      <c r="E1206" s="489"/>
      <c r="F1206" s="94"/>
      <c r="G1206" s="200"/>
      <c r="H1206" s="200"/>
      <c r="I1206" s="200"/>
      <c r="J1206" s="200"/>
      <c r="K1206" s="200"/>
      <c r="L1206" s="200"/>
      <c r="M1206" s="200"/>
      <c r="N1206" s="200"/>
      <c r="O1206" s="200"/>
      <c r="P1206" s="94"/>
      <c r="Q1206" s="94"/>
      <c r="R1206" s="94"/>
      <c r="S1206" s="94"/>
      <c r="T1206" s="94"/>
      <c r="U1206" s="94"/>
      <c r="V1206" s="94"/>
      <c r="W1206" s="94"/>
      <c r="X1206" s="94"/>
      <c r="Y1206" s="94"/>
      <c r="Z1206" s="94"/>
      <c r="AA1206" s="94"/>
      <c r="AB1206" s="94"/>
      <c r="AC1206" s="94"/>
      <c r="AD1206" s="94"/>
      <c r="AE1206" s="94"/>
      <c r="AF1206" s="94"/>
      <c r="AG1206" s="94"/>
      <c r="AH1206" s="94"/>
      <c r="AI1206" s="94"/>
      <c r="AJ1206" s="94"/>
      <c r="AK1206" s="94"/>
      <c r="AL1206" s="94"/>
      <c r="AM1206" s="94"/>
      <c r="AN1206" s="94"/>
      <c r="AO1206" s="94"/>
      <c r="AP1206" s="94"/>
      <c r="AQ1206" s="94"/>
    </row>
    <row r="1207" spans="3:43" x14ac:dyDescent="0.45">
      <c r="C1207" s="94"/>
      <c r="D1207" s="94"/>
      <c r="E1207" s="489"/>
      <c r="F1207" s="94"/>
      <c r="G1207" s="200"/>
      <c r="H1207" s="200"/>
      <c r="I1207" s="200"/>
      <c r="J1207" s="200"/>
      <c r="K1207" s="200"/>
      <c r="L1207" s="200"/>
      <c r="M1207" s="200"/>
      <c r="N1207" s="200"/>
      <c r="O1207" s="200"/>
      <c r="P1207" s="94"/>
      <c r="Q1207" s="94"/>
      <c r="R1207" s="94"/>
      <c r="S1207" s="94"/>
      <c r="T1207" s="94"/>
      <c r="U1207" s="94"/>
      <c r="V1207" s="94"/>
      <c r="W1207" s="94"/>
      <c r="X1207" s="94"/>
      <c r="Y1207" s="94"/>
      <c r="Z1207" s="94"/>
      <c r="AA1207" s="94"/>
      <c r="AB1207" s="94"/>
      <c r="AC1207" s="94"/>
      <c r="AD1207" s="94"/>
      <c r="AE1207" s="94"/>
      <c r="AF1207" s="94"/>
      <c r="AG1207" s="94"/>
      <c r="AH1207" s="94"/>
      <c r="AI1207" s="94"/>
      <c r="AJ1207" s="94"/>
      <c r="AK1207" s="94"/>
      <c r="AL1207" s="94"/>
      <c r="AM1207" s="94"/>
      <c r="AN1207" s="94"/>
      <c r="AO1207" s="94"/>
      <c r="AP1207" s="94"/>
      <c r="AQ1207" s="94"/>
    </row>
    <row r="1208" spans="3:43" x14ac:dyDescent="0.45">
      <c r="C1208" s="94"/>
      <c r="D1208" s="94"/>
      <c r="E1208" s="489"/>
      <c r="F1208" s="94"/>
      <c r="G1208" s="200"/>
      <c r="H1208" s="200"/>
      <c r="I1208" s="200"/>
      <c r="J1208" s="200"/>
      <c r="K1208" s="200"/>
      <c r="L1208" s="200"/>
      <c r="M1208" s="200"/>
      <c r="N1208" s="200"/>
      <c r="O1208" s="200"/>
      <c r="P1208" s="94"/>
      <c r="Q1208" s="94"/>
      <c r="R1208" s="94"/>
      <c r="S1208" s="94"/>
      <c r="T1208" s="94"/>
      <c r="U1208" s="94"/>
      <c r="V1208" s="94"/>
      <c r="W1208" s="94"/>
      <c r="X1208" s="94"/>
      <c r="Y1208" s="94"/>
      <c r="Z1208" s="94"/>
      <c r="AA1208" s="94"/>
      <c r="AB1208" s="94"/>
      <c r="AC1208" s="94"/>
      <c r="AD1208" s="94"/>
      <c r="AE1208" s="94"/>
      <c r="AF1208" s="94"/>
      <c r="AG1208" s="94"/>
      <c r="AH1208" s="94"/>
      <c r="AI1208" s="94"/>
      <c r="AJ1208" s="94"/>
      <c r="AK1208" s="94"/>
      <c r="AL1208" s="94"/>
      <c r="AM1208" s="94"/>
      <c r="AN1208" s="94"/>
      <c r="AO1208" s="94"/>
      <c r="AP1208" s="94"/>
      <c r="AQ1208" s="94"/>
    </row>
    <row r="1209" spans="3:43" x14ac:dyDescent="0.45">
      <c r="C1209" s="94"/>
      <c r="D1209" s="94"/>
      <c r="E1209" s="489"/>
      <c r="F1209" s="94"/>
      <c r="G1209" s="200"/>
      <c r="H1209" s="200"/>
      <c r="I1209" s="200"/>
      <c r="J1209" s="200"/>
      <c r="K1209" s="200"/>
      <c r="L1209" s="200"/>
      <c r="M1209" s="200"/>
      <c r="N1209" s="200"/>
      <c r="O1209" s="200"/>
      <c r="P1209" s="94"/>
      <c r="Q1209" s="94"/>
      <c r="R1209" s="94"/>
      <c r="S1209" s="94"/>
      <c r="T1209" s="94"/>
      <c r="U1209" s="94"/>
      <c r="V1209" s="94"/>
      <c r="W1209" s="94"/>
      <c r="X1209" s="94"/>
      <c r="Y1209" s="94"/>
      <c r="Z1209" s="94"/>
      <c r="AA1209" s="94"/>
      <c r="AB1209" s="94"/>
      <c r="AC1209" s="94"/>
      <c r="AD1209" s="94"/>
      <c r="AE1209" s="94"/>
      <c r="AF1209" s="94"/>
      <c r="AG1209" s="94"/>
      <c r="AH1209" s="94"/>
      <c r="AI1209" s="94"/>
      <c r="AJ1209" s="94"/>
      <c r="AK1209" s="94"/>
      <c r="AL1209" s="94"/>
      <c r="AM1209" s="94"/>
      <c r="AN1209" s="94"/>
      <c r="AO1209" s="94"/>
      <c r="AP1209" s="94"/>
      <c r="AQ1209" s="94"/>
    </row>
    <row r="1210" spans="3:43" x14ac:dyDescent="0.45">
      <c r="C1210" s="94"/>
      <c r="D1210" s="94"/>
      <c r="E1210" s="489"/>
      <c r="F1210" s="94"/>
      <c r="G1210" s="200"/>
      <c r="H1210" s="200"/>
      <c r="I1210" s="200"/>
      <c r="J1210" s="200"/>
      <c r="K1210" s="200"/>
      <c r="L1210" s="200"/>
      <c r="M1210" s="200"/>
      <c r="N1210" s="200"/>
      <c r="O1210" s="200"/>
      <c r="P1210" s="94"/>
      <c r="Q1210" s="94"/>
      <c r="R1210" s="94"/>
      <c r="S1210" s="94"/>
      <c r="T1210" s="94"/>
      <c r="U1210" s="94"/>
      <c r="V1210" s="94"/>
      <c r="W1210" s="94"/>
      <c r="X1210" s="94"/>
      <c r="Y1210" s="94"/>
      <c r="Z1210" s="94"/>
      <c r="AA1210" s="94"/>
      <c r="AB1210" s="94"/>
      <c r="AC1210" s="94"/>
      <c r="AD1210" s="94"/>
      <c r="AE1210" s="94"/>
      <c r="AF1210" s="94"/>
      <c r="AG1210" s="94"/>
      <c r="AH1210" s="94"/>
      <c r="AI1210" s="94"/>
      <c r="AJ1210" s="94"/>
      <c r="AK1210" s="94"/>
      <c r="AL1210" s="94"/>
      <c r="AM1210" s="94"/>
      <c r="AN1210" s="94"/>
      <c r="AO1210" s="94"/>
      <c r="AP1210" s="94"/>
      <c r="AQ1210" s="94"/>
    </row>
    <row r="1211" spans="3:43" x14ac:dyDescent="0.45">
      <c r="C1211" s="94"/>
      <c r="D1211" s="94"/>
      <c r="E1211" s="489"/>
      <c r="F1211" s="94"/>
      <c r="G1211" s="200"/>
      <c r="H1211" s="200"/>
      <c r="I1211" s="200"/>
      <c r="J1211" s="200"/>
      <c r="K1211" s="200"/>
      <c r="L1211" s="200"/>
      <c r="M1211" s="200"/>
      <c r="N1211" s="200"/>
      <c r="O1211" s="200"/>
      <c r="P1211" s="94"/>
      <c r="Q1211" s="94"/>
      <c r="R1211" s="94"/>
      <c r="S1211" s="94"/>
      <c r="T1211" s="94"/>
      <c r="U1211" s="94"/>
      <c r="V1211" s="94"/>
      <c r="W1211" s="94"/>
      <c r="X1211" s="94"/>
      <c r="Y1211" s="94"/>
      <c r="Z1211" s="94"/>
      <c r="AA1211" s="94"/>
      <c r="AB1211" s="94"/>
      <c r="AC1211" s="94"/>
      <c r="AD1211" s="94"/>
      <c r="AE1211" s="94"/>
      <c r="AF1211" s="94"/>
      <c r="AG1211" s="94"/>
      <c r="AH1211" s="94"/>
      <c r="AI1211" s="94"/>
      <c r="AJ1211" s="94"/>
      <c r="AK1211" s="94"/>
      <c r="AL1211" s="94"/>
      <c r="AM1211" s="94"/>
      <c r="AN1211" s="94"/>
      <c r="AO1211" s="94"/>
      <c r="AP1211" s="94"/>
      <c r="AQ1211" s="94"/>
    </row>
    <row r="1212" spans="3:43" x14ac:dyDescent="0.45">
      <c r="C1212" s="94"/>
      <c r="D1212" s="94"/>
      <c r="E1212" s="489"/>
      <c r="F1212" s="94"/>
      <c r="G1212" s="200"/>
      <c r="H1212" s="200"/>
      <c r="I1212" s="200"/>
      <c r="J1212" s="200"/>
      <c r="K1212" s="200"/>
      <c r="L1212" s="200"/>
      <c r="M1212" s="200"/>
      <c r="N1212" s="200"/>
      <c r="O1212" s="200"/>
      <c r="P1212" s="94"/>
      <c r="Q1212" s="94"/>
      <c r="R1212" s="94"/>
      <c r="S1212" s="94"/>
      <c r="T1212" s="94"/>
      <c r="U1212" s="94"/>
      <c r="V1212" s="94"/>
      <c r="W1212" s="94"/>
      <c r="X1212" s="94"/>
      <c r="Y1212" s="94"/>
      <c r="Z1212" s="94"/>
      <c r="AA1212" s="94"/>
      <c r="AB1212" s="94"/>
      <c r="AC1212" s="94"/>
      <c r="AD1212" s="94"/>
      <c r="AE1212" s="94"/>
      <c r="AF1212" s="94"/>
      <c r="AG1212" s="94"/>
      <c r="AH1212" s="94"/>
      <c r="AI1212" s="94"/>
      <c r="AJ1212" s="94"/>
      <c r="AK1212" s="94"/>
      <c r="AL1212" s="94"/>
      <c r="AM1212" s="94"/>
      <c r="AN1212" s="94"/>
      <c r="AO1212" s="94"/>
      <c r="AP1212" s="94"/>
      <c r="AQ1212" s="94"/>
    </row>
    <row r="1213" spans="3:43" x14ac:dyDescent="0.45">
      <c r="C1213" s="94"/>
      <c r="D1213" s="94"/>
      <c r="E1213" s="489"/>
      <c r="F1213" s="94"/>
      <c r="G1213" s="200"/>
      <c r="H1213" s="200"/>
      <c r="I1213" s="200"/>
      <c r="J1213" s="200"/>
      <c r="K1213" s="200"/>
      <c r="L1213" s="200"/>
      <c r="M1213" s="200"/>
      <c r="N1213" s="200"/>
      <c r="O1213" s="200"/>
      <c r="P1213" s="94"/>
      <c r="Q1213" s="94"/>
      <c r="R1213" s="94"/>
      <c r="S1213" s="94"/>
      <c r="T1213" s="94"/>
      <c r="U1213" s="94"/>
      <c r="V1213" s="94"/>
      <c r="W1213" s="94"/>
      <c r="X1213" s="94"/>
      <c r="Y1213" s="94"/>
      <c r="Z1213" s="94"/>
      <c r="AA1213" s="94"/>
      <c r="AB1213" s="94"/>
      <c r="AC1213" s="94"/>
      <c r="AD1213" s="94"/>
      <c r="AE1213" s="94"/>
      <c r="AF1213" s="94"/>
      <c r="AG1213" s="94"/>
      <c r="AH1213" s="94"/>
      <c r="AI1213" s="94"/>
      <c r="AJ1213" s="94"/>
      <c r="AK1213" s="94"/>
      <c r="AL1213" s="94"/>
      <c r="AM1213" s="94"/>
      <c r="AN1213" s="94"/>
      <c r="AO1213" s="94"/>
      <c r="AP1213" s="94"/>
      <c r="AQ1213" s="94"/>
    </row>
    <row r="1214" spans="3:43" x14ac:dyDescent="0.45">
      <c r="C1214" s="94"/>
      <c r="D1214" s="94"/>
      <c r="E1214" s="489"/>
      <c r="F1214" s="94"/>
      <c r="G1214" s="200"/>
      <c r="H1214" s="200"/>
      <c r="I1214" s="200"/>
      <c r="J1214" s="200"/>
      <c r="K1214" s="200"/>
      <c r="L1214" s="200"/>
      <c r="M1214" s="200"/>
      <c r="N1214" s="200"/>
      <c r="O1214" s="200"/>
      <c r="P1214" s="94"/>
      <c r="Q1214" s="94"/>
      <c r="R1214" s="94"/>
      <c r="S1214" s="94"/>
      <c r="T1214" s="94"/>
      <c r="U1214" s="94"/>
      <c r="V1214" s="94"/>
      <c r="W1214" s="94"/>
      <c r="X1214" s="94"/>
      <c r="Y1214" s="94"/>
      <c r="Z1214" s="94"/>
      <c r="AA1214" s="94"/>
      <c r="AB1214" s="94"/>
      <c r="AC1214" s="94"/>
      <c r="AD1214" s="94"/>
      <c r="AE1214" s="94"/>
      <c r="AF1214" s="94"/>
      <c r="AG1214" s="94"/>
      <c r="AH1214" s="94"/>
      <c r="AI1214" s="94"/>
      <c r="AJ1214" s="94"/>
      <c r="AK1214" s="94"/>
      <c r="AL1214" s="94"/>
      <c r="AM1214" s="94"/>
      <c r="AN1214" s="94"/>
      <c r="AO1214" s="94"/>
      <c r="AP1214" s="94"/>
      <c r="AQ1214" s="94"/>
    </row>
    <row r="1215" spans="3:43" x14ac:dyDescent="0.45">
      <c r="C1215" s="94"/>
      <c r="D1215" s="94"/>
      <c r="E1215" s="489"/>
      <c r="F1215" s="94"/>
      <c r="G1215" s="200"/>
      <c r="H1215" s="200"/>
      <c r="I1215" s="200"/>
      <c r="J1215" s="200"/>
      <c r="K1215" s="200"/>
      <c r="L1215" s="200"/>
      <c r="M1215" s="200"/>
      <c r="N1215" s="200"/>
      <c r="O1215" s="200"/>
      <c r="P1215" s="94"/>
      <c r="Q1215" s="94"/>
      <c r="R1215" s="94"/>
      <c r="S1215" s="94"/>
      <c r="T1215" s="94"/>
      <c r="U1215" s="94"/>
      <c r="V1215" s="94"/>
      <c r="W1215" s="94"/>
      <c r="X1215" s="94"/>
      <c r="Y1215" s="94"/>
      <c r="Z1215" s="94"/>
      <c r="AA1215" s="94"/>
      <c r="AB1215" s="94"/>
      <c r="AC1215" s="94"/>
      <c r="AD1215" s="94"/>
      <c r="AE1215" s="94"/>
      <c r="AF1215" s="94"/>
      <c r="AG1215" s="94"/>
      <c r="AH1215" s="94"/>
      <c r="AI1215" s="94"/>
      <c r="AJ1215" s="94"/>
      <c r="AK1215" s="94"/>
      <c r="AL1215" s="94"/>
      <c r="AM1215" s="94"/>
      <c r="AN1215" s="94"/>
      <c r="AO1215" s="94"/>
      <c r="AP1215" s="94"/>
      <c r="AQ1215" s="94"/>
    </row>
    <row r="1216" spans="3:43" x14ac:dyDescent="0.45">
      <c r="C1216" s="94"/>
      <c r="D1216" s="94"/>
      <c r="E1216" s="489"/>
      <c r="F1216" s="94"/>
      <c r="G1216" s="200"/>
      <c r="H1216" s="200"/>
      <c r="I1216" s="200"/>
      <c r="J1216" s="200"/>
      <c r="K1216" s="200"/>
      <c r="L1216" s="200"/>
      <c r="M1216" s="200"/>
      <c r="N1216" s="200"/>
      <c r="O1216" s="200"/>
      <c r="P1216" s="94"/>
      <c r="Q1216" s="94"/>
      <c r="R1216" s="94"/>
      <c r="S1216" s="94"/>
      <c r="T1216" s="94"/>
      <c r="U1216" s="94"/>
      <c r="V1216" s="94"/>
      <c r="W1216" s="94"/>
      <c r="X1216" s="94"/>
      <c r="Y1216" s="94"/>
      <c r="Z1216" s="94"/>
      <c r="AA1216" s="94"/>
      <c r="AB1216" s="94"/>
      <c r="AC1216" s="94"/>
      <c r="AD1216" s="94"/>
      <c r="AE1216" s="94"/>
      <c r="AF1216" s="94"/>
      <c r="AG1216" s="94"/>
      <c r="AH1216" s="94"/>
      <c r="AI1216" s="94"/>
      <c r="AJ1216" s="94"/>
      <c r="AK1216" s="94"/>
      <c r="AL1216" s="94"/>
      <c r="AM1216" s="94"/>
      <c r="AN1216" s="94"/>
      <c r="AO1216" s="94"/>
      <c r="AP1216" s="94"/>
      <c r="AQ1216" s="94"/>
    </row>
    <row r="1217" spans="3:43" x14ac:dyDescent="0.45">
      <c r="C1217" s="94"/>
      <c r="D1217" s="94"/>
      <c r="E1217" s="489"/>
      <c r="F1217" s="94"/>
      <c r="G1217" s="200"/>
      <c r="H1217" s="200"/>
      <c r="I1217" s="200"/>
      <c r="J1217" s="200"/>
      <c r="K1217" s="200"/>
      <c r="L1217" s="200"/>
      <c r="M1217" s="200"/>
      <c r="N1217" s="200"/>
      <c r="O1217" s="200"/>
      <c r="P1217" s="94"/>
      <c r="Q1217" s="94"/>
      <c r="R1217" s="94"/>
      <c r="S1217" s="94"/>
      <c r="T1217" s="94"/>
      <c r="U1217" s="94"/>
      <c r="V1217" s="94"/>
      <c r="W1217" s="94"/>
      <c r="X1217" s="94"/>
      <c r="Y1217" s="94"/>
      <c r="Z1217" s="94"/>
      <c r="AA1217" s="94"/>
      <c r="AB1217" s="94"/>
      <c r="AC1217" s="94"/>
      <c r="AD1217" s="94"/>
      <c r="AE1217" s="94"/>
      <c r="AF1217" s="94"/>
      <c r="AG1217" s="94"/>
      <c r="AH1217" s="94"/>
      <c r="AI1217" s="94"/>
      <c r="AJ1217" s="94"/>
      <c r="AK1217" s="94"/>
      <c r="AL1217" s="94"/>
      <c r="AM1217" s="94"/>
      <c r="AN1217" s="94"/>
      <c r="AO1217" s="94"/>
      <c r="AP1217" s="94"/>
      <c r="AQ1217" s="94"/>
    </row>
    <row r="1218" spans="3:43" x14ac:dyDescent="0.45">
      <c r="C1218" s="94"/>
      <c r="D1218" s="94"/>
      <c r="E1218" s="489"/>
      <c r="F1218" s="94"/>
      <c r="G1218" s="200"/>
      <c r="H1218" s="200"/>
      <c r="I1218" s="200"/>
      <c r="J1218" s="200"/>
      <c r="K1218" s="200"/>
      <c r="L1218" s="200"/>
      <c r="M1218" s="200"/>
      <c r="N1218" s="200"/>
      <c r="O1218" s="200"/>
      <c r="P1218" s="94"/>
      <c r="Q1218" s="94"/>
      <c r="R1218" s="94"/>
      <c r="S1218" s="94"/>
      <c r="T1218" s="94"/>
      <c r="U1218" s="94"/>
      <c r="V1218" s="94"/>
      <c r="W1218" s="94"/>
      <c r="X1218" s="94"/>
      <c r="Y1218" s="94"/>
      <c r="Z1218" s="94"/>
      <c r="AA1218" s="94"/>
      <c r="AB1218" s="94"/>
      <c r="AC1218" s="94"/>
      <c r="AD1218" s="94"/>
      <c r="AE1218" s="94"/>
      <c r="AF1218" s="94"/>
      <c r="AG1218" s="94"/>
      <c r="AH1218" s="94"/>
      <c r="AI1218" s="94"/>
      <c r="AJ1218" s="94"/>
      <c r="AK1218" s="94"/>
      <c r="AL1218" s="94"/>
      <c r="AM1218" s="94"/>
      <c r="AN1218" s="94"/>
      <c r="AO1218" s="94"/>
      <c r="AP1218" s="94"/>
      <c r="AQ1218" s="94"/>
    </row>
    <row r="1219" spans="3:43" x14ac:dyDescent="0.45">
      <c r="C1219" s="94"/>
      <c r="D1219" s="94"/>
      <c r="E1219" s="489"/>
      <c r="F1219" s="94"/>
      <c r="G1219" s="200"/>
      <c r="H1219" s="200"/>
      <c r="I1219" s="200"/>
      <c r="J1219" s="200"/>
      <c r="K1219" s="200"/>
      <c r="L1219" s="200"/>
      <c r="M1219" s="200"/>
      <c r="N1219" s="200"/>
      <c r="O1219" s="200"/>
      <c r="P1219" s="94"/>
      <c r="Q1219" s="94"/>
      <c r="R1219" s="94"/>
      <c r="S1219" s="94"/>
      <c r="T1219" s="94"/>
      <c r="U1219" s="94"/>
      <c r="V1219" s="94"/>
      <c r="W1219" s="94"/>
      <c r="X1219" s="94"/>
      <c r="Y1219" s="94"/>
      <c r="Z1219" s="94"/>
      <c r="AA1219" s="94"/>
      <c r="AB1219" s="94"/>
      <c r="AC1219" s="94"/>
      <c r="AD1219" s="94"/>
      <c r="AE1219" s="94"/>
      <c r="AF1219" s="94"/>
      <c r="AG1219" s="94"/>
      <c r="AH1219" s="94"/>
      <c r="AI1219" s="94"/>
      <c r="AJ1219" s="94"/>
      <c r="AK1219" s="94"/>
      <c r="AL1219" s="94"/>
      <c r="AM1219" s="94"/>
      <c r="AN1219" s="94"/>
      <c r="AO1219" s="94"/>
      <c r="AP1219" s="94"/>
      <c r="AQ1219" s="94"/>
    </row>
    <row r="1220" spans="3:43" x14ac:dyDescent="0.45">
      <c r="C1220" s="94"/>
      <c r="D1220" s="94"/>
      <c r="E1220" s="489"/>
      <c r="F1220" s="94"/>
      <c r="G1220" s="200"/>
      <c r="H1220" s="200"/>
      <c r="I1220" s="200"/>
      <c r="J1220" s="200"/>
      <c r="K1220" s="200"/>
      <c r="L1220" s="200"/>
      <c r="M1220" s="200"/>
      <c r="N1220" s="200"/>
      <c r="O1220" s="200"/>
      <c r="P1220" s="94"/>
      <c r="Q1220" s="94"/>
      <c r="R1220" s="94"/>
      <c r="S1220" s="94"/>
      <c r="T1220" s="94"/>
      <c r="U1220" s="94"/>
      <c r="V1220" s="94"/>
      <c r="W1220" s="94"/>
      <c r="X1220" s="94"/>
      <c r="Y1220" s="94"/>
      <c r="Z1220" s="94"/>
      <c r="AA1220" s="94"/>
      <c r="AB1220" s="94"/>
      <c r="AC1220" s="94"/>
      <c r="AD1220" s="94"/>
      <c r="AE1220" s="94"/>
      <c r="AF1220" s="94"/>
      <c r="AG1220" s="94"/>
      <c r="AH1220" s="94"/>
      <c r="AI1220" s="94"/>
      <c r="AJ1220" s="94"/>
      <c r="AK1220" s="94"/>
      <c r="AL1220" s="94"/>
      <c r="AM1220" s="94"/>
      <c r="AN1220" s="94"/>
      <c r="AO1220" s="94"/>
      <c r="AP1220" s="94"/>
      <c r="AQ1220" s="94"/>
    </row>
    <row r="1221" spans="3:43" x14ac:dyDescent="0.45">
      <c r="C1221" s="94"/>
      <c r="D1221" s="94"/>
      <c r="E1221" s="489"/>
      <c r="F1221" s="94"/>
      <c r="G1221" s="200"/>
      <c r="H1221" s="200"/>
      <c r="I1221" s="200"/>
      <c r="J1221" s="200"/>
      <c r="K1221" s="200"/>
      <c r="L1221" s="200"/>
      <c r="M1221" s="200"/>
      <c r="N1221" s="200"/>
      <c r="O1221" s="200"/>
      <c r="P1221" s="94"/>
      <c r="Q1221" s="94"/>
      <c r="R1221" s="94"/>
      <c r="S1221" s="94"/>
      <c r="T1221" s="94"/>
      <c r="U1221" s="94"/>
      <c r="V1221" s="94"/>
      <c r="W1221" s="94"/>
      <c r="X1221" s="94"/>
      <c r="Y1221" s="94"/>
      <c r="Z1221" s="94"/>
      <c r="AA1221" s="94"/>
      <c r="AB1221" s="94"/>
      <c r="AC1221" s="94"/>
      <c r="AD1221" s="94"/>
      <c r="AE1221" s="94"/>
      <c r="AF1221" s="94"/>
      <c r="AG1221" s="94"/>
      <c r="AH1221" s="94"/>
      <c r="AI1221" s="94"/>
      <c r="AJ1221" s="94"/>
      <c r="AK1221" s="94"/>
      <c r="AL1221" s="94"/>
      <c r="AM1221" s="94"/>
      <c r="AN1221" s="94"/>
      <c r="AO1221" s="94"/>
      <c r="AP1221" s="94"/>
      <c r="AQ1221" s="94"/>
    </row>
    <row r="1222" spans="3:43" x14ac:dyDescent="0.45">
      <c r="C1222" s="94"/>
      <c r="D1222" s="94"/>
      <c r="E1222" s="489"/>
      <c r="F1222" s="94"/>
      <c r="G1222" s="200"/>
      <c r="H1222" s="200"/>
      <c r="I1222" s="200"/>
      <c r="J1222" s="200"/>
      <c r="K1222" s="200"/>
      <c r="L1222" s="200"/>
      <c r="M1222" s="200"/>
      <c r="N1222" s="200"/>
      <c r="O1222" s="200"/>
      <c r="P1222" s="94"/>
      <c r="Q1222" s="94"/>
      <c r="R1222" s="94"/>
      <c r="S1222" s="94"/>
      <c r="T1222" s="94"/>
      <c r="U1222" s="94"/>
      <c r="V1222" s="94"/>
      <c r="W1222" s="94"/>
      <c r="X1222" s="94"/>
      <c r="Y1222" s="94"/>
      <c r="Z1222" s="94"/>
      <c r="AA1222" s="94"/>
      <c r="AB1222" s="94"/>
      <c r="AC1222" s="94"/>
      <c r="AD1222" s="94"/>
      <c r="AE1222" s="94"/>
      <c r="AF1222" s="94"/>
      <c r="AG1222" s="94"/>
      <c r="AH1222" s="94"/>
      <c r="AI1222" s="94"/>
      <c r="AJ1222" s="94"/>
      <c r="AK1222" s="94"/>
      <c r="AL1222" s="94"/>
      <c r="AM1222" s="94"/>
      <c r="AN1222" s="94"/>
      <c r="AO1222" s="94"/>
      <c r="AP1222" s="94"/>
      <c r="AQ1222" s="94"/>
    </row>
    <row r="1223" spans="3:43" x14ac:dyDescent="0.45">
      <c r="C1223" s="94"/>
      <c r="D1223" s="94"/>
      <c r="E1223" s="489"/>
      <c r="F1223" s="94"/>
      <c r="G1223" s="200"/>
      <c r="H1223" s="200"/>
      <c r="I1223" s="200"/>
      <c r="J1223" s="200"/>
      <c r="K1223" s="200"/>
      <c r="L1223" s="200"/>
      <c r="M1223" s="200"/>
      <c r="N1223" s="200"/>
      <c r="O1223" s="200"/>
      <c r="P1223" s="94"/>
      <c r="Q1223" s="94"/>
      <c r="R1223" s="94"/>
      <c r="S1223" s="94"/>
      <c r="T1223" s="94"/>
      <c r="U1223" s="94"/>
      <c r="V1223" s="94"/>
      <c r="W1223" s="94"/>
      <c r="X1223" s="94"/>
      <c r="Y1223" s="94"/>
      <c r="Z1223" s="94"/>
      <c r="AA1223" s="94"/>
      <c r="AB1223" s="94"/>
      <c r="AC1223" s="94"/>
      <c r="AD1223" s="94"/>
      <c r="AE1223" s="94"/>
      <c r="AF1223" s="94"/>
      <c r="AG1223" s="94"/>
      <c r="AH1223" s="94"/>
      <c r="AI1223" s="94"/>
      <c r="AJ1223" s="94"/>
      <c r="AK1223" s="94"/>
      <c r="AL1223" s="94"/>
      <c r="AM1223" s="94"/>
      <c r="AN1223" s="94"/>
      <c r="AO1223" s="94"/>
      <c r="AP1223" s="94"/>
      <c r="AQ1223" s="94"/>
    </row>
    <row r="1224" spans="3:43" x14ac:dyDescent="0.45">
      <c r="C1224" s="94"/>
      <c r="D1224" s="94"/>
      <c r="E1224" s="489"/>
      <c r="F1224" s="94"/>
      <c r="G1224" s="200"/>
      <c r="H1224" s="200"/>
      <c r="I1224" s="200"/>
      <c r="J1224" s="200"/>
      <c r="K1224" s="200"/>
      <c r="L1224" s="200"/>
      <c r="M1224" s="200"/>
      <c r="N1224" s="200"/>
      <c r="O1224" s="200"/>
      <c r="P1224" s="94"/>
      <c r="Q1224" s="94"/>
      <c r="R1224" s="94"/>
      <c r="S1224" s="94"/>
      <c r="T1224" s="94"/>
      <c r="U1224" s="94"/>
      <c r="V1224" s="94"/>
      <c r="W1224" s="94"/>
      <c r="X1224" s="94"/>
      <c r="Y1224" s="94"/>
      <c r="Z1224" s="94"/>
      <c r="AA1224" s="94"/>
      <c r="AB1224" s="94"/>
      <c r="AC1224" s="94"/>
      <c r="AD1224" s="94"/>
      <c r="AE1224" s="94"/>
      <c r="AF1224" s="94"/>
      <c r="AG1224" s="94"/>
      <c r="AH1224" s="94"/>
      <c r="AI1224" s="94"/>
      <c r="AJ1224" s="94"/>
      <c r="AK1224" s="94"/>
      <c r="AL1224" s="94"/>
      <c r="AM1224" s="94"/>
      <c r="AN1224" s="94"/>
      <c r="AO1224" s="94"/>
      <c r="AP1224" s="94"/>
      <c r="AQ1224" s="94"/>
    </row>
    <row r="1225" spans="3:43" x14ac:dyDescent="0.45">
      <c r="C1225" s="94"/>
      <c r="D1225" s="94"/>
      <c r="E1225" s="489"/>
      <c r="F1225" s="94"/>
      <c r="G1225" s="200"/>
      <c r="H1225" s="200"/>
      <c r="I1225" s="200"/>
      <c r="J1225" s="200"/>
      <c r="K1225" s="200"/>
      <c r="L1225" s="200"/>
      <c r="M1225" s="200"/>
      <c r="N1225" s="200"/>
      <c r="O1225" s="200"/>
      <c r="P1225" s="94"/>
      <c r="Q1225" s="94"/>
      <c r="R1225" s="94"/>
      <c r="S1225" s="94"/>
      <c r="T1225" s="94"/>
      <c r="U1225" s="94"/>
      <c r="V1225" s="94"/>
      <c r="W1225" s="94"/>
      <c r="X1225" s="94"/>
      <c r="Y1225" s="94"/>
      <c r="Z1225" s="94"/>
      <c r="AA1225" s="94"/>
      <c r="AB1225" s="94"/>
      <c r="AC1225" s="94"/>
      <c r="AD1225" s="94"/>
      <c r="AE1225" s="94"/>
      <c r="AF1225" s="94"/>
      <c r="AG1225" s="94"/>
      <c r="AH1225" s="94"/>
      <c r="AI1225" s="94"/>
      <c r="AJ1225" s="94"/>
      <c r="AK1225" s="94"/>
      <c r="AL1225" s="94"/>
      <c r="AM1225" s="94"/>
      <c r="AN1225" s="94"/>
      <c r="AO1225" s="94"/>
      <c r="AP1225" s="94"/>
      <c r="AQ1225" s="94"/>
    </row>
    <row r="1226" spans="3:43" x14ac:dyDescent="0.45">
      <c r="C1226" s="94"/>
      <c r="D1226" s="94"/>
      <c r="E1226" s="489"/>
      <c r="F1226" s="94"/>
      <c r="G1226" s="200"/>
      <c r="H1226" s="200"/>
      <c r="I1226" s="200"/>
      <c r="J1226" s="200"/>
      <c r="K1226" s="200"/>
      <c r="L1226" s="200"/>
      <c r="M1226" s="200"/>
      <c r="N1226" s="200"/>
      <c r="O1226" s="200"/>
      <c r="P1226" s="94"/>
      <c r="Q1226" s="94"/>
      <c r="R1226" s="94"/>
      <c r="S1226" s="94"/>
      <c r="T1226" s="94"/>
      <c r="U1226" s="94"/>
      <c r="V1226" s="94"/>
      <c r="W1226" s="94"/>
      <c r="X1226" s="94"/>
      <c r="Y1226" s="94"/>
      <c r="Z1226" s="94"/>
      <c r="AA1226" s="94"/>
      <c r="AB1226" s="94"/>
      <c r="AC1226" s="94"/>
      <c r="AD1226" s="94"/>
      <c r="AE1226" s="94"/>
      <c r="AF1226" s="94"/>
      <c r="AG1226" s="94"/>
      <c r="AH1226" s="94"/>
      <c r="AI1226" s="94"/>
      <c r="AJ1226" s="94"/>
      <c r="AK1226" s="94"/>
      <c r="AL1226" s="94"/>
      <c r="AM1226" s="94"/>
      <c r="AN1226" s="94"/>
      <c r="AO1226" s="94"/>
      <c r="AP1226" s="94"/>
      <c r="AQ1226" s="94"/>
    </row>
    <row r="1227" spans="3:43" x14ac:dyDescent="0.45">
      <c r="C1227" s="94"/>
      <c r="D1227" s="94"/>
      <c r="E1227" s="489"/>
      <c r="F1227" s="94"/>
      <c r="G1227" s="200"/>
      <c r="H1227" s="200"/>
      <c r="I1227" s="200"/>
      <c r="J1227" s="200"/>
      <c r="K1227" s="200"/>
      <c r="L1227" s="200"/>
      <c r="M1227" s="200"/>
      <c r="N1227" s="200"/>
      <c r="O1227" s="200"/>
      <c r="P1227" s="94"/>
      <c r="Q1227" s="94"/>
      <c r="R1227" s="94"/>
      <c r="S1227" s="94"/>
      <c r="T1227" s="94"/>
      <c r="U1227" s="94"/>
      <c r="V1227" s="94"/>
      <c r="W1227" s="94"/>
      <c r="X1227" s="94"/>
      <c r="Y1227" s="94"/>
      <c r="Z1227" s="94"/>
      <c r="AA1227" s="94"/>
      <c r="AB1227" s="94"/>
      <c r="AC1227" s="94"/>
      <c r="AD1227" s="94"/>
      <c r="AE1227" s="94"/>
      <c r="AF1227" s="94"/>
      <c r="AG1227" s="94"/>
      <c r="AH1227" s="94"/>
      <c r="AI1227" s="94"/>
      <c r="AJ1227" s="94"/>
      <c r="AK1227" s="94"/>
      <c r="AL1227" s="94"/>
      <c r="AM1227" s="94"/>
      <c r="AN1227" s="94"/>
      <c r="AO1227" s="94"/>
      <c r="AP1227" s="94"/>
      <c r="AQ1227" s="94"/>
    </row>
    <row r="1228" spans="3:43" x14ac:dyDescent="0.45">
      <c r="C1228" s="94"/>
      <c r="D1228" s="94"/>
      <c r="E1228" s="489"/>
      <c r="F1228" s="94"/>
      <c r="G1228" s="200"/>
      <c r="H1228" s="200"/>
      <c r="I1228" s="200"/>
      <c r="J1228" s="200"/>
      <c r="K1228" s="200"/>
      <c r="L1228" s="200"/>
      <c r="M1228" s="200"/>
      <c r="N1228" s="200"/>
      <c r="O1228" s="200"/>
      <c r="P1228" s="94"/>
      <c r="Q1228" s="94"/>
      <c r="R1228" s="94"/>
      <c r="S1228" s="94"/>
      <c r="T1228" s="94"/>
      <c r="U1228" s="94"/>
      <c r="V1228" s="94"/>
      <c r="W1228" s="94"/>
      <c r="X1228" s="94"/>
      <c r="Y1228" s="94"/>
      <c r="Z1228" s="94"/>
      <c r="AA1228" s="94"/>
      <c r="AB1228" s="94"/>
      <c r="AC1228" s="94"/>
      <c r="AD1228" s="94"/>
      <c r="AE1228" s="94"/>
      <c r="AF1228" s="94"/>
      <c r="AG1228" s="94"/>
      <c r="AH1228" s="94"/>
      <c r="AI1228" s="94"/>
      <c r="AJ1228" s="94"/>
      <c r="AK1228" s="94"/>
      <c r="AL1228" s="94"/>
      <c r="AM1228" s="94"/>
      <c r="AN1228" s="94"/>
      <c r="AO1228" s="94"/>
      <c r="AP1228" s="94"/>
      <c r="AQ1228" s="94"/>
    </row>
    <row r="1229" spans="3:43" x14ac:dyDescent="0.45">
      <c r="C1229" s="94"/>
      <c r="D1229" s="94"/>
      <c r="E1229" s="489"/>
      <c r="F1229" s="94"/>
      <c r="G1229" s="200"/>
      <c r="H1229" s="200"/>
      <c r="I1229" s="200"/>
      <c r="J1229" s="200"/>
      <c r="K1229" s="200"/>
      <c r="L1229" s="200"/>
      <c r="M1229" s="200"/>
      <c r="N1229" s="200"/>
      <c r="O1229" s="200"/>
      <c r="P1229" s="94"/>
      <c r="Q1229" s="94"/>
      <c r="R1229" s="94"/>
      <c r="S1229" s="94"/>
      <c r="T1229" s="94"/>
      <c r="U1229" s="94"/>
      <c r="V1229" s="94"/>
      <c r="W1229" s="94"/>
      <c r="X1229" s="94"/>
      <c r="Y1229" s="94"/>
      <c r="Z1229" s="94"/>
      <c r="AA1229" s="94"/>
      <c r="AB1229" s="94"/>
      <c r="AC1229" s="94"/>
      <c r="AD1229" s="94"/>
      <c r="AE1229" s="94"/>
      <c r="AF1229" s="94"/>
      <c r="AG1229" s="94"/>
      <c r="AH1229" s="94"/>
      <c r="AI1229" s="94"/>
      <c r="AJ1229" s="94"/>
      <c r="AK1229" s="94"/>
      <c r="AL1229" s="94"/>
      <c r="AM1229" s="94"/>
      <c r="AN1229" s="94"/>
      <c r="AO1229" s="94"/>
      <c r="AP1229" s="94"/>
      <c r="AQ1229" s="94"/>
    </row>
    <row r="1230" spans="3:43" x14ac:dyDescent="0.45">
      <c r="C1230" s="94"/>
      <c r="D1230" s="94"/>
      <c r="E1230" s="489"/>
      <c r="F1230" s="94"/>
      <c r="G1230" s="200"/>
      <c r="H1230" s="200"/>
      <c r="I1230" s="200"/>
      <c r="J1230" s="200"/>
      <c r="K1230" s="200"/>
      <c r="L1230" s="200"/>
      <c r="M1230" s="200"/>
      <c r="N1230" s="200"/>
      <c r="O1230" s="200"/>
      <c r="P1230" s="94"/>
      <c r="Q1230" s="94"/>
      <c r="R1230" s="94"/>
      <c r="S1230" s="94"/>
      <c r="T1230" s="94"/>
      <c r="U1230" s="94"/>
      <c r="V1230" s="94"/>
      <c r="W1230" s="94"/>
      <c r="X1230" s="94"/>
      <c r="Y1230" s="94"/>
      <c r="Z1230" s="94"/>
      <c r="AA1230" s="94"/>
      <c r="AB1230" s="94"/>
      <c r="AC1230" s="94"/>
      <c r="AD1230" s="94"/>
      <c r="AE1230" s="94"/>
      <c r="AF1230" s="94"/>
      <c r="AG1230" s="94"/>
      <c r="AH1230" s="94"/>
      <c r="AI1230" s="94"/>
      <c r="AJ1230" s="94"/>
      <c r="AK1230" s="94"/>
      <c r="AL1230" s="94"/>
      <c r="AM1230" s="94"/>
      <c r="AN1230" s="94"/>
      <c r="AO1230" s="94"/>
      <c r="AP1230" s="94"/>
      <c r="AQ1230" s="94"/>
    </row>
    <row r="1231" spans="3:43" x14ac:dyDescent="0.45">
      <c r="C1231" s="94"/>
      <c r="D1231" s="94"/>
      <c r="E1231" s="489"/>
      <c r="F1231" s="94"/>
      <c r="G1231" s="200"/>
      <c r="H1231" s="200"/>
      <c r="I1231" s="200"/>
      <c r="J1231" s="200"/>
      <c r="K1231" s="200"/>
      <c r="L1231" s="200"/>
      <c r="M1231" s="200"/>
      <c r="N1231" s="200"/>
      <c r="O1231" s="200"/>
      <c r="P1231" s="94"/>
      <c r="Q1231" s="94"/>
      <c r="R1231" s="94"/>
      <c r="S1231" s="94"/>
      <c r="T1231" s="94"/>
      <c r="U1231" s="94"/>
      <c r="V1231" s="94"/>
      <c r="W1231" s="94"/>
      <c r="X1231" s="94"/>
      <c r="Y1231" s="94"/>
      <c r="Z1231" s="94"/>
      <c r="AA1231" s="94"/>
      <c r="AB1231" s="94"/>
      <c r="AC1231" s="94"/>
      <c r="AD1231" s="94"/>
      <c r="AE1231" s="94"/>
      <c r="AF1231" s="94"/>
      <c r="AG1231" s="94"/>
      <c r="AH1231" s="94"/>
      <c r="AI1231" s="94"/>
      <c r="AJ1231" s="94"/>
      <c r="AK1231" s="94"/>
      <c r="AL1231" s="94"/>
      <c r="AM1231" s="94"/>
      <c r="AN1231" s="94"/>
      <c r="AO1231" s="94"/>
      <c r="AP1231" s="94"/>
      <c r="AQ1231" s="94"/>
    </row>
    <row r="1232" spans="3:43" x14ac:dyDescent="0.45">
      <c r="C1232" s="94"/>
      <c r="D1232" s="94"/>
      <c r="E1232" s="489"/>
      <c r="F1232" s="94"/>
      <c r="G1232" s="200"/>
      <c r="H1232" s="200"/>
      <c r="I1232" s="200"/>
      <c r="J1232" s="200"/>
      <c r="K1232" s="200"/>
      <c r="L1232" s="200"/>
      <c r="M1232" s="200"/>
      <c r="N1232" s="200"/>
      <c r="O1232" s="200"/>
      <c r="P1232" s="94"/>
      <c r="Q1232" s="94"/>
      <c r="R1232" s="94"/>
      <c r="S1232" s="94"/>
      <c r="T1232" s="94"/>
      <c r="U1232" s="94"/>
      <c r="V1232" s="94"/>
      <c r="W1232" s="94"/>
      <c r="X1232" s="94"/>
      <c r="Y1232" s="94"/>
      <c r="Z1232" s="94"/>
      <c r="AA1232" s="94"/>
      <c r="AB1232" s="94"/>
      <c r="AC1232" s="94"/>
      <c r="AD1232" s="94"/>
      <c r="AE1232" s="94"/>
      <c r="AF1232" s="94"/>
      <c r="AG1232" s="94"/>
      <c r="AH1232" s="94"/>
      <c r="AI1232" s="94"/>
      <c r="AJ1232" s="94"/>
      <c r="AK1232" s="94"/>
      <c r="AL1232" s="94"/>
      <c r="AM1232" s="94"/>
      <c r="AN1232" s="94"/>
      <c r="AO1232" s="94"/>
      <c r="AP1232" s="94"/>
      <c r="AQ1232" s="94"/>
    </row>
    <row r="1233" spans="3:43" x14ac:dyDescent="0.45">
      <c r="C1233" s="94"/>
      <c r="D1233" s="94"/>
      <c r="E1233" s="489"/>
      <c r="F1233" s="94"/>
      <c r="G1233" s="200"/>
      <c r="H1233" s="200"/>
      <c r="I1233" s="200"/>
      <c r="J1233" s="200"/>
      <c r="K1233" s="200"/>
      <c r="L1233" s="200"/>
      <c r="M1233" s="200"/>
      <c r="N1233" s="200"/>
      <c r="O1233" s="200"/>
      <c r="P1233" s="94"/>
      <c r="Q1233" s="94"/>
      <c r="R1233" s="94"/>
      <c r="S1233" s="94"/>
      <c r="T1233" s="94"/>
      <c r="U1233" s="94"/>
      <c r="V1233" s="94"/>
      <c r="W1233" s="94"/>
      <c r="X1233" s="94"/>
      <c r="Y1233" s="94"/>
      <c r="Z1233" s="94"/>
      <c r="AA1233" s="94"/>
      <c r="AB1233" s="94"/>
      <c r="AC1233" s="94"/>
      <c r="AD1233" s="94"/>
      <c r="AE1233" s="94"/>
      <c r="AF1233" s="94"/>
      <c r="AG1233" s="94"/>
      <c r="AH1233" s="94"/>
      <c r="AI1233" s="94"/>
      <c r="AJ1233" s="94"/>
      <c r="AK1233" s="94"/>
      <c r="AL1233" s="94"/>
      <c r="AM1233" s="94"/>
      <c r="AN1233" s="94"/>
      <c r="AO1233" s="94"/>
      <c r="AP1233" s="94"/>
      <c r="AQ1233" s="94"/>
    </row>
    <row r="1234" spans="3:43" x14ac:dyDescent="0.45">
      <c r="C1234" s="94"/>
      <c r="D1234" s="94"/>
      <c r="E1234" s="489"/>
      <c r="F1234" s="94"/>
      <c r="G1234" s="200"/>
      <c r="H1234" s="200"/>
      <c r="I1234" s="200"/>
      <c r="J1234" s="200"/>
      <c r="K1234" s="200"/>
      <c r="L1234" s="200"/>
      <c r="M1234" s="200"/>
      <c r="N1234" s="200"/>
      <c r="O1234" s="200"/>
      <c r="P1234" s="94"/>
      <c r="Q1234" s="94"/>
      <c r="R1234" s="94"/>
      <c r="S1234" s="94"/>
      <c r="T1234" s="94"/>
      <c r="U1234" s="94"/>
      <c r="V1234" s="94"/>
      <c r="W1234" s="94"/>
      <c r="X1234" s="94"/>
      <c r="Y1234" s="94"/>
      <c r="Z1234" s="94"/>
      <c r="AA1234" s="94"/>
      <c r="AB1234" s="94"/>
      <c r="AC1234" s="94"/>
      <c r="AD1234" s="94"/>
      <c r="AE1234" s="94"/>
      <c r="AF1234" s="94"/>
      <c r="AG1234" s="94"/>
      <c r="AH1234" s="94"/>
      <c r="AI1234" s="94"/>
      <c r="AJ1234" s="94"/>
      <c r="AK1234" s="94"/>
      <c r="AL1234" s="94"/>
      <c r="AM1234" s="94"/>
      <c r="AN1234" s="94"/>
      <c r="AO1234" s="94"/>
      <c r="AP1234" s="94"/>
      <c r="AQ1234" s="94"/>
    </row>
    <row r="1235" spans="3:43" x14ac:dyDescent="0.45">
      <c r="C1235" s="94"/>
      <c r="D1235" s="94"/>
      <c r="E1235" s="489"/>
      <c r="F1235" s="94"/>
      <c r="G1235" s="200"/>
      <c r="H1235" s="200"/>
      <c r="I1235" s="200"/>
      <c r="J1235" s="200"/>
      <c r="K1235" s="200"/>
      <c r="L1235" s="200"/>
      <c r="M1235" s="200"/>
      <c r="N1235" s="200"/>
      <c r="O1235" s="200"/>
      <c r="P1235" s="94"/>
      <c r="Q1235" s="94"/>
      <c r="R1235" s="94"/>
      <c r="S1235" s="94"/>
      <c r="T1235" s="94"/>
      <c r="U1235" s="94"/>
      <c r="V1235" s="94"/>
      <c r="W1235" s="94"/>
      <c r="X1235" s="94"/>
      <c r="Y1235" s="94"/>
      <c r="Z1235" s="94"/>
      <c r="AA1235" s="94"/>
      <c r="AB1235" s="94"/>
      <c r="AC1235" s="94"/>
      <c r="AD1235" s="94"/>
      <c r="AE1235" s="94"/>
      <c r="AF1235" s="94"/>
      <c r="AG1235" s="94"/>
      <c r="AH1235" s="94"/>
      <c r="AI1235" s="94"/>
      <c r="AJ1235" s="94"/>
      <c r="AK1235" s="94"/>
      <c r="AL1235" s="94"/>
      <c r="AM1235" s="94"/>
      <c r="AN1235" s="94"/>
      <c r="AO1235" s="94"/>
      <c r="AP1235" s="94"/>
      <c r="AQ1235" s="94"/>
    </row>
    <row r="1236" spans="3:43" x14ac:dyDescent="0.45">
      <c r="C1236" s="94"/>
      <c r="D1236" s="94"/>
      <c r="E1236" s="489"/>
      <c r="F1236" s="94"/>
      <c r="G1236" s="200"/>
      <c r="H1236" s="200"/>
      <c r="I1236" s="200"/>
      <c r="J1236" s="200"/>
      <c r="K1236" s="200"/>
      <c r="L1236" s="200"/>
      <c r="M1236" s="200"/>
      <c r="N1236" s="200"/>
      <c r="O1236" s="200"/>
      <c r="P1236" s="94"/>
      <c r="Q1236" s="94"/>
      <c r="R1236" s="94"/>
      <c r="S1236" s="94"/>
      <c r="T1236" s="94"/>
      <c r="U1236" s="94"/>
      <c r="V1236" s="94"/>
      <c r="W1236" s="94"/>
      <c r="X1236" s="94"/>
      <c r="Y1236" s="94"/>
      <c r="Z1236" s="94"/>
      <c r="AA1236" s="94"/>
      <c r="AB1236" s="94"/>
      <c r="AC1236" s="94"/>
      <c r="AD1236" s="94"/>
      <c r="AE1236" s="94"/>
      <c r="AF1236" s="94"/>
      <c r="AG1236" s="94"/>
      <c r="AH1236" s="94"/>
      <c r="AI1236" s="94"/>
      <c r="AJ1236" s="94"/>
      <c r="AK1236" s="94"/>
      <c r="AL1236" s="94"/>
      <c r="AM1236" s="94"/>
      <c r="AN1236" s="94"/>
      <c r="AO1236" s="94"/>
      <c r="AP1236" s="94"/>
      <c r="AQ1236" s="94"/>
    </row>
    <row r="1237" spans="3:43" x14ac:dyDescent="0.45">
      <c r="C1237" s="94"/>
      <c r="D1237" s="94"/>
      <c r="E1237" s="489"/>
      <c r="F1237" s="94"/>
      <c r="G1237" s="200"/>
      <c r="H1237" s="200"/>
      <c r="I1237" s="200"/>
      <c r="J1237" s="200"/>
      <c r="K1237" s="200"/>
      <c r="L1237" s="200"/>
      <c r="M1237" s="200"/>
      <c r="N1237" s="200"/>
      <c r="O1237" s="200"/>
      <c r="P1237" s="94"/>
      <c r="Q1237" s="94"/>
      <c r="R1237" s="94"/>
      <c r="S1237" s="94"/>
      <c r="T1237" s="94"/>
      <c r="U1237" s="94"/>
      <c r="V1237" s="94"/>
      <c r="W1237" s="94"/>
      <c r="X1237" s="94"/>
      <c r="Y1237" s="94"/>
      <c r="Z1237" s="94"/>
      <c r="AA1237" s="94"/>
      <c r="AB1237" s="94"/>
      <c r="AC1237" s="94"/>
      <c r="AD1237" s="94"/>
      <c r="AE1237" s="94"/>
      <c r="AF1237" s="94"/>
      <c r="AG1237" s="94"/>
      <c r="AH1237" s="94"/>
      <c r="AI1237" s="94"/>
      <c r="AJ1237" s="94"/>
      <c r="AK1237" s="94"/>
      <c r="AL1237" s="94"/>
      <c r="AM1237" s="94"/>
      <c r="AN1237" s="94"/>
      <c r="AO1237" s="94"/>
      <c r="AP1237" s="94"/>
      <c r="AQ1237" s="94"/>
    </row>
    <row r="1238" spans="3:43" x14ac:dyDescent="0.45">
      <c r="C1238" s="94"/>
      <c r="D1238" s="94"/>
      <c r="E1238" s="489"/>
      <c r="F1238" s="94"/>
      <c r="G1238" s="200"/>
      <c r="H1238" s="200"/>
      <c r="I1238" s="200"/>
      <c r="J1238" s="200"/>
      <c r="K1238" s="200"/>
      <c r="L1238" s="200"/>
      <c r="M1238" s="200"/>
      <c r="N1238" s="200"/>
      <c r="O1238" s="200"/>
      <c r="P1238" s="94"/>
      <c r="Q1238" s="94"/>
      <c r="R1238" s="94"/>
      <c r="S1238" s="94"/>
      <c r="T1238" s="94"/>
      <c r="U1238" s="94"/>
      <c r="V1238" s="94"/>
      <c r="W1238" s="94"/>
      <c r="X1238" s="94"/>
      <c r="Y1238" s="94"/>
      <c r="Z1238" s="94"/>
      <c r="AA1238" s="94"/>
      <c r="AB1238" s="94"/>
      <c r="AC1238" s="94"/>
      <c r="AD1238" s="94"/>
      <c r="AE1238" s="94"/>
      <c r="AF1238" s="94"/>
      <c r="AG1238" s="94"/>
      <c r="AH1238" s="94"/>
      <c r="AI1238" s="94"/>
      <c r="AJ1238" s="94"/>
      <c r="AK1238" s="94"/>
      <c r="AL1238" s="94"/>
      <c r="AM1238" s="94"/>
      <c r="AN1238" s="94"/>
      <c r="AO1238" s="94"/>
      <c r="AP1238" s="94"/>
      <c r="AQ1238" s="94"/>
    </row>
    <row r="1239" spans="3:43" x14ac:dyDescent="0.45">
      <c r="C1239" s="94"/>
      <c r="D1239" s="94"/>
      <c r="E1239" s="489"/>
      <c r="F1239" s="94"/>
      <c r="G1239" s="200"/>
      <c r="H1239" s="200"/>
      <c r="I1239" s="200"/>
      <c r="J1239" s="200"/>
      <c r="K1239" s="200"/>
      <c r="L1239" s="200"/>
      <c r="M1239" s="200"/>
      <c r="N1239" s="200"/>
      <c r="O1239" s="200"/>
      <c r="P1239" s="94"/>
      <c r="Q1239" s="94"/>
      <c r="R1239" s="94"/>
      <c r="S1239" s="94"/>
      <c r="T1239" s="94"/>
      <c r="U1239" s="94"/>
      <c r="V1239" s="94"/>
      <c r="W1239" s="94"/>
      <c r="X1239" s="94"/>
      <c r="Y1239" s="94"/>
      <c r="Z1239" s="94"/>
      <c r="AA1239" s="94"/>
      <c r="AB1239" s="94"/>
      <c r="AC1239" s="94"/>
      <c r="AD1239" s="94"/>
      <c r="AE1239" s="94"/>
      <c r="AF1239" s="94"/>
      <c r="AG1239" s="94"/>
      <c r="AH1239" s="94"/>
      <c r="AI1239" s="94"/>
      <c r="AJ1239" s="94"/>
      <c r="AK1239" s="94"/>
      <c r="AL1239" s="94"/>
      <c r="AM1239" s="94"/>
      <c r="AN1239" s="94"/>
      <c r="AO1239" s="94"/>
      <c r="AP1239" s="94"/>
      <c r="AQ1239" s="94"/>
    </row>
    <row r="1240" spans="3:43" x14ac:dyDescent="0.45">
      <c r="C1240" s="94"/>
      <c r="D1240" s="94"/>
      <c r="E1240" s="489"/>
      <c r="F1240" s="94"/>
      <c r="G1240" s="200"/>
      <c r="H1240" s="200"/>
      <c r="I1240" s="200"/>
      <c r="J1240" s="200"/>
      <c r="K1240" s="200"/>
      <c r="L1240" s="200"/>
      <c r="M1240" s="200"/>
      <c r="N1240" s="200"/>
      <c r="O1240" s="200"/>
      <c r="P1240" s="94"/>
      <c r="Q1240" s="94"/>
      <c r="R1240" s="94"/>
      <c r="S1240" s="94"/>
      <c r="T1240" s="94"/>
      <c r="U1240" s="94"/>
      <c r="V1240" s="94"/>
      <c r="W1240" s="94"/>
      <c r="X1240" s="94"/>
      <c r="Y1240" s="94"/>
      <c r="Z1240" s="94"/>
      <c r="AA1240" s="94"/>
      <c r="AB1240" s="94"/>
      <c r="AC1240" s="94"/>
      <c r="AD1240" s="94"/>
      <c r="AE1240" s="94"/>
      <c r="AF1240" s="94"/>
      <c r="AG1240" s="94"/>
      <c r="AH1240" s="94"/>
      <c r="AI1240" s="94"/>
      <c r="AJ1240" s="94"/>
      <c r="AK1240" s="94"/>
      <c r="AL1240" s="94"/>
      <c r="AM1240" s="94"/>
      <c r="AN1240" s="94"/>
      <c r="AO1240" s="94"/>
      <c r="AP1240" s="94"/>
      <c r="AQ1240" s="94"/>
    </row>
    <row r="1241" spans="3:43" x14ac:dyDescent="0.45">
      <c r="C1241" s="94"/>
      <c r="D1241" s="94"/>
      <c r="E1241" s="489"/>
      <c r="F1241" s="94"/>
      <c r="G1241" s="200"/>
      <c r="H1241" s="200"/>
      <c r="I1241" s="200"/>
      <c r="J1241" s="200"/>
      <c r="K1241" s="200"/>
      <c r="L1241" s="200"/>
      <c r="M1241" s="200"/>
      <c r="N1241" s="200"/>
      <c r="O1241" s="200"/>
      <c r="P1241" s="94"/>
      <c r="Q1241" s="94"/>
      <c r="R1241" s="94"/>
      <c r="S1241" s="94"/>
      <c r="T1241" s="94"/>
      <c r="U1241" s="94"/>
      <c r="V1241" s="94"/>
      <c r="W1241" s="94"/>
      <c r="X1241" s="94"/>
      <c r="Y1241" s="94"/>
      <c r="Z1241" s="94"/>
      <c r="AA1241" s="94"/>
      <c r="AB1241" s="94"/>
      <c r="AC1241" s="94"/>
      <c r="AD1241" s="94"/>
      <c r="AE1241" s="94"/>
      <c r="AF1241" s="94"/>
      <c r="AG1241" s="94"/>
      <c r="AH1241" s="94"/>
      <c r="AI1241" s="94"/>
      <c r="AJ1241" s="94"/>
      <c r="AK1241" s="94"/>
      <c r="AL1241" s="94"/>
      <c r="AM1241" s="94"/>
      <c r="AN1241" s="94"/>
      <c r="AO1241" s="94"/>
      <c r="AP1241" s="94"/>
      <c r="AQ1241" s="94"/>
    </row>
    <row r="1242" spans="3:43" x14ac:dyDescent="0.45">
      <c r="C1242" s="94"/>
      <c r="D1242" s="94"/>
      <c r="E1242" s="489"/>
      <c r="F1242" s="94"/>
      <c r="G1242" s="200"/>
      <c r="H1242" s="200"/>
      <c r="I1242" s="200"/>
      <c r="J1242" s="200"/>
      <c r="K1242" s="200"/>
      <c r="L1242" s="200"/>
      <c r="M1242" s="200"/>
      <c r="N1242" s="200"/>
      <c r="O1242" s="200"/>
      <c r="P1242" s="94"/>
      <c r="Q1242" s="94"/>
      <c r="R1242" s="94"/>
      <c r="S1242" s="94"/>
      <c r="T1242" s="94"/>
      <c r="U1242" s="94"/>
      <c r="V1242" s="94"/>
      <c r="W1242" s="94"/>
      <c r="X1242" s="94"/>
      <c r="Y1242" s="94"/>
      <c r="Z1242" s="94"/>
      <c r="AA1242" s="94"/>
      <c r="AB1242" s="94"/>
      <c r="AC1242" s="94"/>
      <c r="AD1242" s="94"/>
      <c r="AE1242" s="94"/>
      <c r="AF1242" s="94"/>
      <c r="AG1242" s="94"/>
      <c r="AH1242" s="94"/>
      <c r="AI1242" s="94"/>
      <c r="AJ1242" s="94"/>
      <c r="AK1242" s="94"/>
      <c r="AL1242" s="94"/>
      <c r="AM1242" s="94"/>
      <c r="AN1242" s="94"/>
      <c r="AO1242" s="94"/>
      <c r="AP1242" s="94"/>
      <c r="AQ1242" s="94"/>
    </row>
    <row r="1243" spans="3:43" x14ac:dyDescent="0.45">
      <c r="C1243" s="94"/>
      <c r="D1243" s="94"/>
      <c r="E1243" s="489"/>
      <c r="F1243" s="94"/>
      <c r="G1243" s="200"/>
      <c r="H1243" s="200"/>
      <c r="I1243" s="200"/>
      <c r="J1243" s="200"/>
      <c r="K1243" s="200"/>
      <c r="L1243" s="200"/>
      <c r="M1243" s="200"/>
      <c r="N1243" s="200"/>
      <c r="O1243" s="200"/>
      <c r="P1243" s="94"/>
      <c r="Q1243" s="94"/>
      <c r="R1243" s="94"/>
      <c r="S1243" s="94"/>
      <c r="T1243" s="94"/>
      <c r="U1243" s="94"/>
      <c r="V1243" s="94"/>
      <c r="W1243" s="94"/>
      <c r="X1243" s="94"/>
      <c r="Y1243" s="94"/>
      <c r="Z1243" s="94"/>
      <c r="AA1243" s="94"/>
      <c r="AB1243" s="94"/>
      <c r="AC1243" s="94"/>
      <c r="AD1243" s="94"/>
      <c r="AE1243" s="94"/>
      <c r="AF1243" s="94"/>
      <c r="AG1243" s="94"/>
      <c r="AH1243" s="94"/>
      <c r="AI1243" s="94"/>
      <c r="AJ1243" s="94"/>
      <c r="AK1243" s="94"/>
      <c r="AL1243" s="94"/>
      <c r="AM1243" s="94"/>
      <c r="AN1243" s="94"/>
      <c r="AO1243" s="94"/>
      <c r="AP1243" s="94"/>
      <c r="AQ1243" s="94"/>
    </row>
    <row r="1244" spans="3:43" x14ac:dyDescent="0.45">
      <c r="C1244" s="94"/>
      <c r="D1244" s="94"/>
      <c r="E1244" s="489"/>
      <c r="F1244" s="94"/>
      <c r="G1244" s="200"/>
      <c r="H1244" s="200"/>
      <c r="I1244" s="200"/>
      <c r="J1244" s="200"/>
      <c r="K1244" s="200"/>
      <c r="L1244" s="200"/>
      <c r="M1244" s="200"/>
      <c r="N1244" s="200"/>
      <c r="O1244" s="200"/>
      <c r="P1244" s="94"/>
      <c r="Q1244" s="94"/>
      <c r="R1244" s="94"/>
      <c r="S1244" s="94"/>
      <c r="T1244" s="94"/>
      <c r="U1244" s="94"/>
      <c r="V1244" s="94"/>
      <c r="W1244" s="94"/>
      <c r="X1244" s="94"/>
      <c r="Y1244" s="94"/>
      <c r="Z1244" s="94"/>
      <c r="AA1244" s="94"/>
      <c r="AB1244" s="94"/>
      <c r="AC1244" s="94"/>
      <c r="AD1244" s="94"/>
      <c r="AE1244" s="94"/>
      <c r="AF1244" s="94"/>
      <c r="AG1244" s="94"/>
      <c r="AH1244" s="94"/>
      <c r="AI1244" s="94"/>
      <c r="AJ1244" s="94"/>
      <c r="AK1244" s="94"/>
      <c r="AL1244" s="94"/>
      <c r="AM1244" s="94"/>
      <c r="AN1244" s="94"/>
      <c r="AO1244" s="94"/>
      <c r="AP1244" s="94"/>
      <c r="AQ1244" s="94"/>
    </row>
    <row r="1245" spans="3:43" x14ac:dyDescent="0.45">
      <c r="C1245" s="94"/>
      <c r="D1245" s="94"/>
      <c r="E1245" s="489"/>
      <c r="F1245" s="94"/>
      <c r="G1245" s="200"/>
      <c r="H1245" s="200"/>
      <c r="I1245" s="200"/>
      <c r="J1245" s="200"/>
      <c r="K1245" s="200"/>
      <c r="L1245" s="200"/>
      <c r="M1245" s="200"/>
      <c r="N1245" s="200"/>
      <c r="O1245" s="200"/>
      <c r="P1245" s="94"/>
      <c r="Q1245" s="94"/>
      <c r="R1245" s="94"/>
      <c r="S1245" s="94"/>
      <c r="T1245" s="94"/>
      <c r="U1245" s="94"/>
      <c r="V1245" s="94"/>
      <c r="W1245" s="94"/>
      <c r="X1245" s="94"/>
      <c r="Y1245" s="94"/>
      <c r="Z1245" s="94"/>
      <c r="AA1245" s="94"/>
      <c r="AB1245" s="94"/>
      <c r="AC1245" s="94"/>
      <c r="AD1245" s="94"/>
      <c r="AE1245" s="94"/>
      <c r="AF1245" s="94"/>
      <c r="AG1245" s="94"/>
      <c r="AH1245" s="94"/>
      <c r="AI1245" s="94"/>
      <c r="AJ1245" s="94"/>
      <c r="AK1245" s="94"/>
      <c r="AL1245" s="94"/>
      <c r="AM1245" s="94"/>
      <c r="AN1245" s="94"/>
      <c r="AO1245" s="94"/>
      <c r="AP1245" s="94"/>
      <c r="AQ1245" s="94"/>
    </row>
    <row r="1246" spans="3:43" x14ac:dyDescent="0.45">
      <c r="C1246" s="94"/>
      <c r="D1246" s="94"/>
      <c r="E1246" s="489"/>
      <c r="F1246" s="94"/>
      <c r="G1246" s="200"/>
      <c r="H1246" s="200"/>
      <c r="I1246" s="200"/>
      <c r="J1246" s="200"/>
      <c r="K1246" s="200"/>
      <c r="L1246" s="200"/>
      <c r="M1246" s="200"/>
      <c r="N1246" s="200"/>
      <c r="O1246" s="200"/>
      <c r="P1246" s="94"/>
      <c r="Q1246" s="94"/>
      <c r="R1246" s="94"/>
      <c r="S1246" s="94"/>
      <c r="T1246" s="94"/>
      <c r="U1246" s="94"/>
      <c r="V1246" s="94"/>
      <c r="W1246" s="94"/>
      <c r="X1246" s="94"/>
      <c r="Y1246" s="94"/>
      <c r="Z1246" s="94"/>
      <c r="AA1246" s="94"/>
      <c r="AB1246" s="94"/>
      <c r="AC1246" s="94"/>
      <c r="AD1246" s="94"/>
      <c r="AE1246" s="94"/>
      <c r="AF1246" s="94"/>
      <c r="AG1246" s="94"/>
      <c r="AH1246" s="94"/>
      <c r="AI1246" s="94"/>
      <c r="AJ1246" s="94"/>
      <c r="AK1246" s="94"/>
      <c r="AL1246" s="94"/>
      <c r="AM1246" s="94"/>
      <c r="AN1246" s="94"/>
      <c r="AO1246" s="94"/>
      <c r="AP1246" s="94"/>
      <c r="AQ1246" s="94"/>
    </row>
    <row r="1247" spans="3:43" x14ac:dyDescent="0.45">
      <c r="C1247" s="94"/>
      <c r="D1247" s="94"/>
      <c r="E1247" s="489"/>
      <c r="F1247" s="94"/>
      <c r="G1247" s="200"/>
      <c r="H1247" s="200"/>
      <c r="I1247" s="200"/>
      <c r="J1247" s="200"/>
      <c r="K1247" s="200"/>
      <c r="L1247" s="200"/>
      <c r="M1247" s="200"/>
      <c r="N1247" s="200"/>
      <c r="O1247" s="200"/>
      <c r="P1247" s="94"/>
      <c r="Q1247" s="94"/>
      <c r="R1247" s="94"/>
      <c r="S1247" s="94"/>
      <c r="T1247" s="94"/>
      <c r="U1247" s="94"/>
      <c r="V1247" s="94"/>
      <c r="W1247" s="94"/>
      <c r="X1247" s="94"/>
      <c r="Y1247" s="94"/>
      <c r="Z1247" s="94"/>
      <c r="AA1247" s="94"/>
      <c r="AB1247" s="94"/>
      <c r="AC1247" s="94"/>
      <c r="AD1247" s="94"/>
      <c r="AE1247" s="94"/>
      <c r="AF1247" s="94"/>
      <c r="AG1247" s="94"/>
      <c r="AH1247" s="94"/>
      <c r="AI1247" s="94"/>
      <c r="AJ1247" s="94"/>
      <c r="AK1247" s="94"/>
      <c r="AL1247" s="94"/>
      <c r="AM1247" s="94"/>
      <c r="AN1247" s="94"/>
      <c r="AO1247" s="94"/>
      <c r="AP1247" s="94"/>
      <c r="AQ1247" s="94"/>
    </row>
    <row r="1248" spans="3:43" x14ac:dyDescent="0.45">
      <c r="C1248" s="94"/>
      <c r="D1248" s="94"/>
      <c r="E1248" s="489"/>
      <c r="F1248" s="94"/>
      <c r="G1248" s="200"/>
      <c r="H1248" s="200"/>
      <c r="I1248" s="200"/>
      <c r="J1248" s="200"/>
      <c r="K1248" s="200"/>
      <c r="L1248" s="200"/>
      <c r="M1248" s="200"/>
      <c r="N1248" s="200"/>
      <c r="O1248" s="200"/>
      <c r="P1248" s="94"/>
      <c r="Q1248" s="94"/>
      <c r="R1248" s="94"/>
      <c r="S1248" s="94"/>
      <c r="T1248" s="94"/>
      <c r="U1248" s="94"/>
      <c r="V1248" s="94"/>
      <c r="W1248" s="94"/>
      <c r="X1248" s="94"/>
      <c r="Y1248" s="94"/>
      <c r="Z1248" s="94"/>
      <c r="AA1248" s="94"/>
      <c r="AB1248" s="94"/>
      <c r="AC1248" s="94"/>
      <c r="AD1248" s="94"/>
      <c r="AE1248" s="94"/>
      <c r="AF1248" s="94"/>
      <c r="AG1248" s="94"/>
      <c r="AH1248" s="94"/>
      <c r="AI1248" s="94"/>
      <c r="AJ1248" s="94"/>
      <c r="AK1248" s="94"/>
      <c r="AL1248" s="94"/>
      <c r="AM1248" s="94"/>
      <c r="AN1248" s="94"/>
      <c r="AO1248" s="94"/>
      <c r="AP1248" s="94"/>
      <c r="AQ1248" s="94"/>
    </row>
    <row r="1249" spans="3:43" x14ac:dyDescent="0.45">
      <c r="C1249" s="94"/>
      <c r="D1249" s="94"/>
      <c r="E1249" s="489"/>
      <c r="F1249" s="94"/>
      <c r="G1249" s="200"/>
      <c r="H1249" s="200"/>
      <c r="I1249" s="200"/>
      <c r="J1249" s="200"/>
      <c r="K1249" s="200"/>
      <c r="L1249" s="200"/>
      <c r="M1249" s="200"/>
      <c r="N1249" s="200"/>
      <c r="O1249" s="200"/>
      <c r="P1249" s="94"/>
      <c r="Q1249" s="94"/>
      <c r="R1249" s="94"/>
      <c r="S1249" s="94"/>
      <c r="T1249" s="94"/>
      <c r="U1249" s="94"/>
      <c r="V1249" s="94"/>
      <c r="W1249" s="94"/>
      <c r="X1249" s="94"/>
      <c r="Y1249" s="94"/>
      <c r="Z1249" s="94"/>
      <c r="AA1249" s="94"/>
      <c r="AB1249" s="94"/>
      <c r="AC1249" s="94"/>
      <c r="AD1249" s="94"/>
      <c r="AE1249" s="94"/>
      <c r="AF1249" s="94"/>
      <c r="AG1249" s="94"/>
      <c r="AH1249" s="94"/>
      <c r="AI1249" s="94"/>
      <c r="AJ1249" s="94"/>
      <c r="AK1249" s="94"/>
      <c r="AL1249" s="94"/>
      <c r="AM1249" s="94"/>
      <c r="AN1249" s="94"/>
      <c r="AO1249" s="94"/>
      <c r="AP1249" s="94"/>
      <c r="AQ1249" s="94"/>
    </row>
    <row r="1250" spans="3:43" x14ac:dyDescent="0.45">
      <c r="C1250" s="94"/>
      <c r="D1250" s="94"/>
      <c r="E1250" s="489"/>
      <c r="F1250" s="94"/>
      <c r="G1250" s="200"/>
      <c r="H1250" s="200"/>
      <c r="I1250" s="200"/>
      <c r="J1250" s="200"/>
      <c r="K1250" s="200"/>
      <c r="L1250" s="200"/>
      <c r="M1250" s="200"/>
      <c r="N1250" s="200"/>
      <c r="O1250" s="200"/>
      <c r="P1250" s="94"/>
      <c r="Q1250" s="94"/>
      <c r="R1250" s="94"/>
      <c r="S1250" s="94"/>
      <c r="T1250" s="94"/>
      <c r="U1250" s="94"/>
      <c r="V1250" s="94"/>
      <c r="W1250" s="94"/>
      <c r="X1250" s="94"/>
      <c r="Y1250" s="94"/>
      <c r="Z1250" s="94"/>
      <c r="AA1250" s="94"/>
      <c r="AB1250" s="94"/>
      <c r="AC1250" s="94"/>
      <c r="AD1250" s="94"/>
      <c r="AE1250" s="94"/>
      <c r="AF1250" s="94"/>
      <c r="AG1250" s="94"/>
      <c r="AH1250" s="94"/>
      <c r="AI1250" s="94"/>
      <c r="AJ1250" s="94"/>
      <c r="AK1250" s="94"/>
      <c r="AL1250" s="94"/>
      <c r="AM1250" s="94"/>
      <c r="AN1250" s="94"/>
      <c r="AO1250" s="94"/>
      <c r="AP1250" s="94"/>
      <c r="AQ1250" s="94"/>
    </row>
    <row r="1251" spans="3:43" x14ac:dyDescent="0.45">
      <c r="C1251" s="94"/>
      <c r="D1251" s="94"/>
      <c r="E1251" s="489"/>
      <c r="F1251" s="94"/>
      <c r="G1251" s="200"/>
      <c r="H1251" s="200"/>
      <c r="I1251" s="200"/>
      <c r="J1251" s="200"/>
      <c r="K1251" s="200"/>
      <c r="L1251" s="200"/>
      <c r="M1251" s="200"/>
      <c r="N1251" s="200"/>
      <c r="O1251" s="200"/>
      <c r="P1251" s="94"/>
      <c r="Q1251" s="94"/>
      <c r="R1251" s="94"/>
      <c r="S1251" s="94"/>
      <c r="T1251" s="94"/>
      <c r="U1251" s="94"/>
      <c r="V1251" s="94"/>
      <c r="W1251" s="94"/>
      <c r="X1251" s="94"/>
      <c r="Y1251" s="94"/>
      <c r="Z1251" s="94"/>
      <c r="AA1251" s="94"/>
      <c r="AB1251" s="94"/>
      <c r="AC1251" s="94"/>
      <c r="AD1251" s="94"/>
      <c r="AE1251" s="94"/>
      <c r="AF1251" s="94"/>
      <c r="AG1251" s="94"/>
      <c r="AH1251" s="94"/>
      <c r="AI1251" s="94"/>
      <c r="AJ1251" s="94"/>
      <c r="AK1251" s="94"/>
      <c r="AL1251" s="94"/>
      <c r="AM1251" s="94"/>
      <c r="AN1251" s="94"/>
      <c r="AO1251" s="94"/>
      <c r="AP1251" s="94"/>
      <c r="AQ1251" s="94"/>
    </row>
    <row r="1252" spans="3:43" x14ac:dyDescent="0.45">
      <c r="C1252" s="94"/>
      <c r="D1252" s="94"/>
      <c r="E1252" s="489"/>
      <c r="F1252" s="94"/>
      <c r="G1252" s="200"/>
      <c r="H1252" s="200"/>
      <c r="I1252" s="200"/>
      <c r="J1252" s="200"/>
      <c r="K1252" s="200"/>
      <c r="L1252" s="200"/>
      <c r="M1252" s="200"/>
      <c r="N1252" s="200"/>
      <c r="O1252" s="200"/>
      <c r="P1252" s="94"/>
      <c r="Q1252" s="94"/>
      <c r="R1252" s="94"/>
      <c r="S1252" s="94"/>
      <c r="T1252" s="94"/>
      <c r="U1252" s="94"/>
      <c r="V1252" s="94"/>
      <c r="W1252" s="94"/>
      <c r="X1252" s="94"/>
      <c r="Y1252" s="94"/>
      <c r="Z1252" s="94"/>
      <c r="AA1252" s="94"/>
      <c r="AB1252" s="94"/>
      <c r="AC1252" s="94"/>
      <c r="AD1252" s="94"/>
      <c r="AE1252" s="94"/>
      <c r="AF1252" s="94"/>
      <c r="AG1252" s="94"/>
      <c r="AH1252" s="94"/>
      <c r="AI1252" s="94"/>
      <c r="AJ1252" s="94"/>
      <c r="AK1252" s="94"/>
      <c r="AL1252" s="94"/>
      <c r="AM1252" s="94"/>
      <c r="AN1252" s="94"/>
      <c r="AO1252" s="94"/>
      <c r="AP1252" s="94"/>
      <c r="AQ1252" s="94"/>
    </row>
    <row r="1253" spans="3:43" x14ac:dyDescent="0.45">
      <c r="C1253" s="94"/>
      <c r="D1253" s="94"/>
      <c r="E1253" s="489"/>
      <c r="F1253" s="94"/>
      <c r="G1253" s="200"/>
      <c r="H1253" s="200"/>
      <c r="I1253" s="200"/>
      <c r="J1253" s="200"/>
      <c r="K1253" s="200"/>
      <c r="L1253" s="200"/>
      <c r="M1253" s="200"/>
      <c r="N1253" s="200"/>
      <c r="O1253" s="200"/>
      <c r="P1253" s="94"/>
      <c r="Q1253" s="94"/>
      <c r="R1253" s="94"/>
      <c r="S1253" s="94"/>
      <c r="T1253" s="94"/>
      <c r="U1253" s="94"/>
      <c r="V1253" s="94"/>
      <c r="W1253" s="94"/>
      <c r="X1253" s="94"/>
      <c r="Y1253" s="94"/>
      <c r="Z1253" s="94"/>
      <c r="AA1253" s="94"/>
      <c r="AB1253" s="94"/>
      <c r="AC1253" s="94"/>
      <c r="AD1253" s="94"/>
      <c r="AE1253" s="94"/>
      <c r="AF1253" s="94"/>
      <c r="AG1253" s="94"/>
      <c r="AH1253" s="94"/>
      <c r="AI1253" s="94"/>
      <c r="AJ1253" s="94"/>
      <c r="AK1253" s="94"/>
      <c r="AL1253" s="94"/>
      <c r="AM1253" s="94"/>
      <c r="AN1253" s="94"/>
      <c r="AO1253" s="94"/>
      <c r="AP1253" s="94"/>
      <c r="AQ1253" s="94"/>
    </row>
    <row r="1254" spans="3:43" x14ac:dyDescent="0.45">
      <c r="C1254" s="94"/>
      <c r="D1254" s="94"/>
      <c r="E1254" s="489"/>
      <c r="F1254" s="94"/>
      <c r="G1254" s="200"/>
      <c r="H1254" s="200"/>
      <c r="I1254" s="200"/>
      <c r="J1254" s="200"/>
      <c r="K1254" s="200"/>
      <c r="L1254" s="200"/>
      <c r="M1254" s="200"/>
      <c r="N1254" s="200"/>
      <c r="O1254" s="200"/>
      <c r="P1254" s="94"/>
      <c r="Q1254" s="94"/>
      <c r="R1254" s="94"/>
      <c r="S1254" s="94"/>
      <c r="T1254" s="94"/>
      <c r="U1254" s="94"/>
      <c r="V1254" s="94"/>
      <c r="W1254" s="94"/>
      <c r="X1254" s="94"/>
      <c r="Y1254" s="94"/>
      <c r="Z1254" s="94"/>
      <c r="AA1254" s="94"/>
      <c r="AB1254" s="94"/>
      <c r="AC1254" s="94"/>
      <c r="AD1254" s="94"/>
      <c r="AE1254" s="94"/>
      <c r="AF1254" s="94"/>
      <c r="AG1254" s="94"/>
      <c r="AH1254" s="94"/>
      <c r="AI1254" s="94"/>
      <c r="AJ1254" s="94"/>
      <c r="AK1254" s="94"/>
      <c r="AL1254" s="94"/>
      <c r="AM1254" s="94"/>
      <c r="AN1254" s="94"/>
      <c r="AO1254" s="94"/>
      <c r="AP1254" s="94"/>
      <c r="AQ1254" s="94"/>
    </row>
    <row r="1255" spans="3:43" x14ac:dyDescent="0.45">
      <c r="C1255" s="94"/>
      <c r="D1255" s="94"/>
      <c r="E1255" s="489"/>
      <c r="F1255" s="94"/>
      <c r="G1255" s="200"/>
      <c r="H1255" s="200"/>
      <c r="I1255" s="200"/>
      <c r="J1255" s="200"/>
      <c r="K1255" s="200"/>
      <c r="L1255" s="200"/>
      <c r="M1255" s="200"/>
      <c r="N1255" s="200"/>
      <c r="O1255" s="200"/>
      <c r="P1255" s="94"/>
      <c r="Q1255" s="94"/>
      <c r="R1255" s="94"/>
      <c r="S1255" s="94"/>
      <c r="T1255" s="94"/>
      <c r="U1255" s="94"/>
      <c r="V1255" s="94"/>
      <c r="W1255" s="94"/>
      <c r="X1255" s="94"/>
      <c r="Y1255" s="94"/>
      <c r="Z1255" s="94"/>
      <c r="AA1255" s="94"/>
      <c r="AB1255" s="94"/>
      <c r="AC1255" s="94"/>
      <c r="AD1255" s="94"/>
      <c r="AE1255" s="94"/>
      <c r="AF1255" s="94"/>
      <c r="AG1255" s="94"/>
      <c r="AH1255" s="94"/>
      <c r="AI1255" s="94"/>
      <c r="AJ1255" s="94"/>
      <c r="AK1255" s="94"/>
      <c r="AL1255" s="94"/>
      <c r="AM1255" s="94"/>
      <c r="AN1255" s="94"/>
      <c r="AO1255" s="94"/>
      <c r="AP1255" s="94"/>
      <c r="AQ1255" s="94"/>
    </row>
    <row r="1256" spans="3:43" x14ac:dyDescent="0.45">
      <c r="C1256" s="94"/>
      <c r="D1256" s="94"/>
      <c r="E1256" s="489"/>
      <c r="F1256" s="94"/>
      <c r="G1256" s="200"/>
      <c r="H1256" s="200"/>
      <c r="I1256" s="200"/>
      <c r="J1256" s="200"/>
      <c r="K1256" s="200"/>
      <c r="L1256" s="200"/>
      <c r="M1256" s="200"/>
      <c r="N1256" s="200"/>
      <c r="O1256" s="200"/>
      <c r="P1256" s="94"/>
      <c r="Q1256" s="94"/>
      <c r="R1256" s="94"/>
      <c r="S1256" s="94"/>
      <c r="T1256" s="94"/>
      <c r="U1256" s="94"/>
      <c r="V1256" s="94"/>
      <c r="W1256" s="94"/>
      <c r="X1256" s="94"/>
      <c r="Y1256" s="94"/>
      <c r="Z1256" s="94"/>
      <c r="AA1256" s="94"/>
      <c r="AB1256" s="94"/>
      <c r="AC1256" s="94"/>
      <c r="AD1256" s="94"/>
      <c r="AE1256" s="94"/>
      <c r="AF1256" s="94"/>
      <c r="AG1256" s="94"/>
      <c r="AH1256" s="94"/>
      <c r="AI1256" s="94"/>
      <c r="AJ1256" s="94"/>
      <c r="AK1256" s="94"/>
      <c r="AL1256" s="94"/>
      <c r="AM1256" s="94"/>
      <c r="AN1256" s="94"/>
      <c r="AO1256" s="94"/>
      <c r="AP1256" s="94"/>
      <c r="AQ1256" s="94"/>
    </row>
    <row r="1257" spans="3:43" x14ac:dyDescent="0.45">
      <c r="C1257" s="94"/>
      <c r="D1257" s="94"/>
      <c r="E1257" s="489"/>
      <c r="F1257" s="94"/>
      <c r="G1257" s="200"/>
      <c r="H1257" s="200"/>
      <c r="I1257" s="200"/>
      <c r="J1257" s="200"/>
      <c r="K1257" s="200"/>
      <c r="L1257" s="200"/>
      <c r="M1257" s="200"/>
      <c r="N1257" s="200"/>
      <c r="O1257" s="200"/>
      <c r="P1257" s="94"/>
      <c r="Q1257" s="94"/>
      <c r="R1257" s="94"/>
      <c r="S1257" s="94"/>
      <c r="T1257" s="94"/>
      <c r="U1257" s="94"/>
      <c r="V1257" s="94"/>
      <c r="W1257" s="94"/>
      <c r="X1257" s="94"/>
      <c r="Y1257" s="94"/>
      <c r="Z1257" s="94"/>
      <c r="AA1257" s="94"/>
      <c r="AB1257" s="94"/>
      <c r="AC1257" s="94"/>
      <c r="AD1257" s="94"/>
      <c r="AE1257" s="94"/>
      <c r="AF1257" s="94"/>
      <c r="AG1257" s="94"/>
      <c r="AH1257" s="94"/>
      <c r="AI1257" s="94"/>
      <c r="AJ1257" s="94"/>
      <c r="AK1257" s="94"/>
      <c r="AL1257" s="94"/>
      <c r="AM1257" s="94"/>
      <c r="AN1257" s="94"/>
      <c r="AO1257" s="94"/>
      <c r="AP1257" s="94"/>
      <c r="AQ1257" s="94"/>
    </row>
    <row r="1258" spans="3:43" x14ac:dyDescent="0.45">
      <c r="C1258" s="94"/>
      <c r="D1258" s="94"/>
      <c r="E1258" s="489"/>
      <c r="F1258" s="94"/>
      <c r="G1258" s="200"/>
      <c r="H1258" s="200"/>
      <c r="I1258" s="200"/>
      <c r="J1258" s="200"/>
      <c r="K1258" s="200"/>
      <c r="L1258" s="200"/>
      <c r="M1258" s="200"/>
      <c r="N1258" s="200"/>
      <c r="O1258" s="200"/>
      <c r="P1258" s="94"/>
      <c r="Q1258" s="94"/>
      <c r="R1258" s="94"/>
      <c r="S1258" s="94"/>
      <c r="T1258" s="94"/>
      <c r="U1258" s="94"/>
      <c r="V1258" s="94"/>
      <c r="W1258" s="94"/>
      <c r="X1258" s="94"/>
      <c r="Y1258" s="94"/>
      <c r="Z1258" s="94"/>
      <c r="AA1258" s="94"/>
      <c r="AB1258" s="94"/>
      <c r="AC1258" s="94"/>
      <c r="AD1258" s="94"/>
      <c r="AE1258" s="94"/>
      <c r="AF1258" s="94"/>
      <c r="AG1258" s="94"/>
      <c r="AH1258" s="94"/>
      <c r="AI1258" s="94"/>
      <c r="AJ1258" s="94"/>
      <c r="AK1258" s="94"/>
      <c r="AL1258" s="94"/>
      <c r="AM1258" s="94"/>
      <c r="AN1258" s="94"/>
      <c r="AO1258" s="94"/>
      <c r="AP1258" s="94"/>
      <c r="AQ1258" s="94"/>
    </row>
    <row r="1259" spans="3:43" x14ac:dyDescent="0.45">
      <c r="C1259" s="94"/>
      <c r="D1259" s="94"/>
      <c r="E1259" s="489"/>
      <c r="F1259" s="94"/>
      <c r="G1259" s="200"/>
      <c r="H1259" s="200"/>
      <c r="I1259" s="200"/>
      <c r="J1259" s="200"/>
      <c r="K1259" s="200"/>
      <c r="L1259" s="200"/>
      <c r="M1259" s="200"/>
      <c r="N1259" s="200"/>
      <c r="O1259" s="200"/>
      <c r="P1259" s="94"/>
      <c r="Q1259" s="94"/>
      <c r="R1259" s="94"/>
      <c r="S1259" s="94"/>
      <c r="T1259" s="94"/>
      <c r="U1259" s="94"/>
      <c r="V1259" s="94"/>
      <c r="W1259" s="94"/>
      <c r="X1259" s="94"/>
      <c r="Y1259" s="94"/>
      <c r="Z1259" s="94"/>
      <c r="AA1259" s="94"/>
      <c r="AB1259" s="94"/>
      <c r="AC1259" s="94"/>
      <c r="AD1259" s="94"/>
      <c r="AE1259" s="94"/>
      <c r="AF1259" s="94"/>
      <c r="AG1259" s="94"/>
      <c r="AH1259" s="94"/>
      <c r="AI1259" s="94"/>
      <c r="AJ1259" s="94"/>
      <c r="AK1259" s="94"/>
      <c r="AL1259" s="94"/>
      <c r="AM1259" s="94"/>
      <c r="AN1259" s="94"/>
      <c r="AO1259" s="94"/>
      <c r="AP1259" s="94"/>
      <c r="AQ1259" s="94"/>
    </row>
    <row r="1260" spans="3:43" x14ac:dyDescent="0.45">
      <c r="C1260" s="94"/>
      <c r="D1260" s="94"/>
      <c r="E1260" s="489"/>
      <c r="F1260" s="94"/>
      <c r="G1260" s="200"/>
      <c r="H1260" s="200"/>
      <c r="I1260" s="200"/>
      <c r="J1260" s="200"/>
      <c r="K1260" s="200"/>
      <c r="L1260" s="200"/>
      <c r="M1260" s="200"/>
      <c r="N1260" s="200"/>
      <c r="O1260" s="200"/>
      <c r="P1260" s="94"/>
      <c r="Q1260" s="94"/>
      <c r="R1260" s="94"/>
      <c r="S1260" s="94"/>
      <c r="T1260" s="94"/>
      <c r="U1260" s="94"/>
      <c r="V1260" s="94"/>
      <c r="W1260" s="94"/>
      <c r="X1260" s="94"/>
      <c r="Y1260" s="94"/>
      <c r="Z1260" s="94"/>
      <c r="AA1260" s="94"/>
      <c r="AB1260" s="94"/>
      <c r="AC1260" s="94"/>
      <c r="AD1260" s="94"/>
      <c r="AE1260" s="94"/>
      <c r="AF1260" s="94"/>
      <c r="AG1260" s="94"/>
      <c r="AH1260" s="94"/>
      <c r="AI1260" s="94"/>
      <c r="AJ1260" s="94"/>
      <c r="AK1260" s="94"/>
      <c r="AL1260" s="94"/>
      <c r="AM1260" s="94"/>
      <c r="AN1260" s="94"/>
      <c r="AO1260" s="94"/>
      <c r="AP1260" s="94"/>
      <c r="AQ1260" s="94"/>
    </row>
    <row r="1261" spans="3:43" x14ac:dyDescent="0.45">
      <c r="C1261" s="94"/>
      <c r="D1261" s="94"/>
      <c r="E1261" s="489"/>
      <c r="F1261" s="94"/>
      <c r="G1261" s="200"/>
      <c r="H1261" s="200"/>
      <c r="I1261" s="200"/>
      <c r="J1261" s="200"/>
      <c r="K1261" s="200"/>
      <c r="L1261" s="200"/>
      <c r="M1261" s="200"/>
      <c r="N1261" s="200"/>
      <c r="O1261" s="200"/>
      <c r="P1261" s="94"/>
      <c r="Q1261" s="94"/>
      <c r="R1261" s="94"/>
      <c r="S1261" s="94"/>
      <c r="T1261" s="94"/>
      <c r="U1261" s="94"/>
      <c r="V1261" s="94"/>
      <c r="W1261" s="94"/>
      <c r="X1261" s="94"/>
      <c r="Y1261" s="94"/>
      <c r="Z1261" s="94"/>
      <c r="AA1261" s="94"/>
      <c r="AB1261" s="94"/>
      <c r="AC1261" s="94"/>
      <c r="AD1261" s="94"/>
      <c r="AE1261" s="94"/>
      <c r="AF1261" s="94"/>
      <c r="AG1261" s="94"/>
      <c r="AH1261" s="94"/>
      <c r="AI1261" s="94"/>
      <c r="AJ1261" s="94"/>
      <c r="AK1261" s="94"/>
      <c r="AL1261" s="94"/>
      <c r="AM1261" s="94"/>
      <c r="AN1261" s="94"/>
      <c r="AO1261" s="94"/>
      <c r="AP1261" s="94"/>
      <c r="AQ1261" s="94"/>
    </row>
    <row r="1262" spans="3:43" x14ac:dyDescent="0.45">
      <c r="C1262" s="94"/>
      <c r="D1262" s="94"/>
      <c r="E1262" s="489"/>
      <c r="F1262" s="94"/>
      <c r="G1262" s="200"/>
      <c r="H1262" s="200"/>
      <c r="I1262" s="200"/>
      <c r="J1262" s="200"/>
      <c r="K1262" s="200"/>
      <c r="L1262" s="200"/>
      <c r="M1262" s="200"/>
      <c r="N1262" s="200"/>
      <c r="O1262" s="200"/>
      <c r="P1262" s="94"/>
      <c r="Q1262" s="94"/>
      <c r="R1262" s="94"/>
      <c r="S1262" s="94"/>
      <c r="T1262" s="94"/>
      <c r="U1262" s="94"/>
      <c r="V1262" s="94"/>
      <c r="W1262" s="94"/>
      <c r="X1262" s="94"/>
      <c r="Y1262" s="94"/>
      <c r="Z1262" s="94"/>
      <c r="AA1262" s="94"/>
      <c r="AB1262" s="94"/>
      <c r="AC1262" s="94"/>
      <c r="AD1262" s="94"/>
      <c r="AE1262" s="94"/>
      <c r="AF1262" s="94"/>
      <c r="AG1262" s="94"/>
      <c r="AH1262" s="94"/>
      <c r="AI1262" s="94"/>
      <c r="AJ1262" s="94"/>
      <c r="AK1262" s="94"/>
      <c r="AL1262" s="94"/>
      <c r="AM1262" s="94"/>
      <c r="AN1262" s="94"/>
      <c r="AO1262" s="94"/>
      <c r="AP1262" s="94"/>
      <c r="AQ1262" s="94"/>
    </row>
    <row r="1263" spans="3:43" x14ac:dyDescent="0.45">
      <c r="C1263" s="94"/>
      <c r="D1263" s="94"/>
      <c r="E1263" s="489"/>
      <c r="F1263" s="94"/>
      <c r="G1263" s="200"/>
      <c r="H1263" s="200"/>
      <c r="I1263" s="200"/>
      <c r="J1263" s="200"/>
      <c r="K1263" s="200"/>
      <c r="L1263" s="200"/>
      <c r="M1263" s="200"/>
      <c r="N1263" s="200"/>
      <c r="O1263" s="200"/>
      <c r="P1263" s="94"/>
      <c r="Q1263" s="94"/>
      <c r="R1263" s="94"/>
      <c r="S1263" s="94"/>
      <c r="T1263" s="94"/>
      <c r="U1263" s="94"/>
      <c r="V1263" s="94"/>
      <c r="W1263" s="94"/>
      <c r="X1263" s="94"/>
      <c r="Y1263" s="94"/>
      <c r="Z1263" s="94"/>
      <c r="AA1263" s="94"/>
      <c r="AB1263" s="94"/>
      <c r="AC1263" s="94"/>
      <c r="AD1263" s="94"/>
      <c r="AE1263" s="94"/>
      <c r="AF1263" s="94"/>
      <c r="AG1263" s="94"/>
      <c r="AH1263" s="94"/>
      <c r="AI1263" s="94"/>
      <c r="AJ1263" s="94"/>
      <c r="AK1263" s="94"/>
      <c r="AL1263" s="94"/>
      <c r="AM1263" s="94"/>
      <c r="AN1263" s="94"/>
      <c r="AO1263" s="94"/>
      <c r="AP1263" s="94"/>
      <c r="AQ1263" s="94"/>
    </row>
    <row r="1264" spans="3:43" x14ac:dyDescent="0.45">
      <c r="C1264" s="94"/>
      <c r="D1264" s="94"/>
      <c r="E1264" s="489"/>
      <c r="F1264" s="94"/>
      <c r="G1264" s="200"/>
      <c r="H1264" s="200"/>
      <c r="I1264" s="200"/>
      <c r="J1264" s="200"/>
      <c r="K1264" s="200"/>
      <c r="L1264" s="200"/>
      <c r="M1264" s="200"/>
      <c r="N1264" s="200"/>
      <c r="O1264" s="200"/>
      <c r="P1264" s="94"/>
      <c r="Q1264" s="94"/>
      <c r="R1264" s="94"/>
      <c r="S1264" s="94"/>
      <c r="T1264" s="94"/>
      <c r="U1264" s="94"/>
      <c r="V1264" s="94"/>
      <c r="W1264" s="94"/>
      <c r="X1264" s="94"/>
      <c r="Y1264" s="94"/>
      <c r="Z1264" s="94"/>
      <c r="AA1264" s="94"/>
      <c r="AB1264" s="94"/>
      <c r="AC1264" s="94"/>
      <c r="AD1264" s="94"/>
      <c r="AE1264" s="94"/>
      <c r="AF1264" s="94"/>
      <c r="AG1264" s="94"/>
      <c r="AH1264" s="94"/>
      <c r="AI1264" s="94"/>
      <c r="AJ1264" s="94"/>
      <c r="AK1264" s="94"/>
      <c r="AL1264" s="94"/>
      <c r="AM1264" s="94"/>
      <c r="AN1264" s="94"/>
      <c r="AO1264" s="94"/>
      <c r="AP1264" s="94"/>
      <c r="AQ1264" s="94"/>
    </row>
    <row r="1265" spans="3:43" x14ac:dyDescent="0.45">
      <c r="C1265" s="94"/>
      <c r="D1265" s="94"/>
      <c r="E1265" s="489"/>
      <c r="F1265" s="94"/>
      <c r="G1265" s="200"/>
      <c r="H1265" s="200"/>
      <c r="I1265" s="200"/>
      <c r="J1265" s="200"/>
      <c r="K1265" s="200"/>
      <c r="L1265" s="200"/>
      <c r="M1265" s="200"/>
      <c r="N1265" s="200"/>
      <c r="O1265" s="200"/>
      <c r="P1265" s="94"/>
      <c r="Q1265" s="94"/>
      <c r="R1265" s="94"/>
      <c r="S1265" s="94"/>
      <c r="T1265" s="94"/>
      <c r="U1265" s="94"/>
      <c r="V1265" s="94"/>
      <c r="W1265" s="94"/>
      <c r="X1265" s="94"/>
      <c r="Y1265" s="94"/>
      <c r="Z1265" s="94"/>
      <c r="AA1265" s="94"/>
      <c r="AB1265" s="94"/>
      <c r="AC1265" s="94"/>
      <c r="AD1265" s="94"/>
      <c r="AE1265" s="94"/>
      <c r="AF1265" s="94"/>
      <c r="AG1265" s="94"/>
      <c r="AH1265" s="94"/>
      <c r="AI1265" s="94"/>
      <c r="AJ1265" s="94"/>
      <c r="AK1265" s="94"/>
      <c r="AL1265" s="94"/>
      <c r="AM1265" s="94"/>
      <c r="AN1265" s="94"/>
      <c r="AO1265" s="94"/>
      <c r="AP1265" s="94"/>
      <c r="AQ1265" s="94"/>
    </row>
    <row r="1266" spans="3:43" x14ac:dyDescent="0.45">
      <c r="C1266" s="94"/>
      <c r="D1266" s="94"/>
      <c r="E1266" s="489"/>
      <c r="F1266" s="94"/>
      <c r="G1266" s="200"/>
      <c r="H1266" s="200"/>
      <c r="I1266" s="200"/>
      <c r="J1266" s="200"/>
      <c r="K1266" s="200"/>
      <c r="L1266" s="200"/>
      <c r="M1266" s="200"/>
      <c r="N1266" s="200"/>
      <c r="O1266" s="200"/>
      <c r="P1266" s="94"/>
      <c r="Q1266" s="94"/>
      <c r="R1266" s="94"/>
      <c r="S1266" s="94"/>
      <c r="T1266" s="94"/>
      <c r="U1266" s="94"/>
      <c r="V1266" s="94"/>
      <c r="W1266" s="94"/>
      <c r="X1266" s="94"/>
      <c r="Y1266" s="94"/>
      <c r="Z1266" s="94"/>
      <c r="AA1266" s="94"/>
      <c r="AB1266" s="94"/>
      <c r="AC1266" s="94"/>
      <c r="AD1266" s="94"/>
      <c r="AE1266" s="94"/>
      <c r="AF1266" s="94"/>
      <c r="AG1266" s="94"/>
      <c r="AH1266" s="94"/>
      <c r="AI1266" s="94"/>
      <c r="AJ1266" s="94"/>
      <c r="AK1266" s="94"/>
      <c r="AL1266" s="94"/>
      <c r="AM1266" s="94"/>
      <c r="AN1266" s="94"/>
      <c r="AO1266" s="94"/>
      <c r="AP1266" s="94"/>
      <c r="AQ1266" s="94"/>
    </row>
    <row r="1267" spans="3:43" x14ac:dyDescent="0.45">
      <c r="C1267" s="94"/>
      <c r="D1267" s="94"/>
      <c r="E1267" s="489"/>
      <c r="F1267" s="94"/>
      <c r="G1267" s="200"/>
      <c r="H1267" s="200"/>
      <c r="I1267" s="200"/>
      <c r="J1267" s="200"/>
      <c r="K1267" s="200"/>
      <c r="L1267" s="200"/>
      <c r="M1267" s="200"/>
      <c r="N1267" s="200"/>
      <c r="O1267" s="200"/>
      <c r="P1267" s="94"/>
      <c r="Q1267" s="94"/>
      <c r="R1267" s="94"/>
      <c r="S1267" s="94"/>
      <c r="T1267" s="94"/>
      <c r="U1267" s="94"/>
      <c r="V1267" s="94"/>
      <c r="W1267" s="94"/>
      <c r="X1267" s="94"/>
      <c r="Y1267" s="94"/>
      <c r="Z1267" s="94"/>
      <c r="AA1267" s="94"/>
      <c r="AB1267" s="94"/>
      <c r="AC1267" s="94"/>
      <c r="AD1267" s="94"/>
      <c r="AE1267" s="94"/>
      <c r="AF1267" s="94"/>
      <c r="AG1267" s="94"/>
      <c r="AH1267" s="94"/>
      <c r="AI1267" s="94"/>
      <c r="AJ1267" s="94"/>
      <c r="AK1267" s="94"/>
      <c r="AL1267" s="94"/>
      <c r="AM1267" s="94"/>
      <c r="AN1267" s="94"/>
      <c r="AO1267" s="94"/>
      <c r="AP1267" s="94"/>
      <c r="AQ1267" s="94"/>
    </row>
    <row r="1268" spans="3:43" x14ac:dyDescent="0.45">
      <c r="C1268" s="94"/>
      <c r="D1268" s="94"/>
      <c r="E1268" s="489"/>
      <c r="F1268" s="94"/>
      <c r="G1268" s="200"/>
      <c r="H1268" s="200"/>
      <c r="I1268" s="200"/>
      <c r="J1268" s="200"/>
      <c r="K1268" s="200"/>
      <c r="L1268" s="200"/>
      <c r="M1268" s="200"/>
      <c r="N1268" s="200"/>
      <c r="O1268" s="200"/>
      <c r="P1268" s="94"/>
      <c r="Q1268" s="94"/>
      <c r="R1268" s="94"/>
      <c r="S1268" s="94"/>
      <c r="T1268" s="94"/>
      <c r="U1268" s="94"/>
      <c r="V1268" s="94"/>
      <c r="W1268" s="94"/>
      <c r="X1268" s="94"/>
      <c r="Y1268" s="94"/>
      <c r="Z1268" s="94"/>
      <c r="AA1268" s="94"/>
      <c r="AB1268" s="94"/>
      <c r="AC1268" s="94"/>
      <c r="AD1268" s="94"/>
      <c r="AE1268" s="94"/>
      <c r="AF1268" s="94"/>
      <c r="AG1268" s="94"/>
      <c r="AH1268" s="94"/>
      <c r="AI1268" s="94"/>
      <c r="AJ1268" s="94"/>
      <c r="AK1268" s="94"/>
      <c r="AL1268" s="94"/>
      <c r="AM1268" s="94"/>
      <c r="AN1268" s="94"/>
      <c r="AO1268" s="94"/>
      <c r="AP1268" s="94"/>
      <c r="AQ1268" s="94"/>
    </row>
    <row r="1269" spans="3:43" x14ac:dyDescent="0.45">
      <c r="C1269" s="94"/>
      <c r="D1269" s="94"/>
      <c r="E1269" s="489"/>
      <c r="F1269" s="94"/>
      <c r="G1269" s="200"/>
      <c r="H1269" s="200"/>
      <c r="I1269" s="200"/>
      <c r="J1269" s="200"/>
      <c r="K1269" s="200"/>
      <c r="L1269" s="200"/>
      <c r="M1269" s="200"/>
      <c r="N1269" s="200"/>
      <c r="O1269" s="200"/>
      <c r="P1269" s="94"/>
      <c r="Q1269" s="94"/>
      <c r="R1269" s="94"/>
      <c r="S1269" s="94"/>
      <c r="T1269" s="94"/>
      <c r="U1269" s="94"/>
      <c r="V1269" s="94"/>
      <c r="W1269" s="94"/>
      <c r="X1269" s="94"/>
      <c r="Y1269" s="94"/>
      <c r="Z1269" s="94"/>
      <c r="AA1269" s="94"/>
      <c r="AB1269" s="94"/>
      <c r="AC1269" s="94"/>
      <c r="AD1269" s="94"/>
      <c r="AE1269" s="94"/>
      <c r="AF1269" s="94"/>
      <c r="AG1269" s="94"/>
      <c r="AH1269" s="94"/>
      <c r="AI1269" s="94"/>
      <c r="AJ1269" s="94"/>
      <c r="AK1269" s="94"/>
      <c r="AL1269" s="94"/>
      <c r="AM1269" s="94"/>
      <c r="AN1269" s="94"/>
      <c r="AO1269" s="94"/>
      <c r="AP1269" s="94"/>
      <c r="AQ1269" s="94"/>
    </row>
    <row r="1270" spans="3:43" x14ac:dyDescent="0.45">
      <c r="C1270" s="94"/>
      <c r="D1270" s="94"/>
      <c r="E1270" s="489"/>
      <c r="F1270" s="94"/>
      <c r="G1270" s="200"/>
      <c r="H1270" s="200"/>
      <c r="I1270" s="200"/>
      <c r="J1270" s="200"/>
      <c r="K1270" s="200"/>
      <c r="L1270" s="200"/>
      <c r="M1270" s="200"/>
      <c r="N1270" s="200"/>
      <c r="O1270" s="200"/>
      <c r="P1270" s="94"/>
      <c r="Q1270" s="94"/>
      <c r="R1270" s="94"/>
      <c r="S1270" s="94"/>
      <c r="T1270" s="94"/>
      <c r="U1270" s="94"/>
      <c r="V1270" s="94"/>
      <c r="W1270" s="94"/>
      <c r="X1270" s="94"/>
      <c r="Y1270" s="94"/>
      <c r="Z1270" s="94"/>
      <c r="AA1270" s="94"/>
      <c r="AB1270" s="94"/>
      <c r="AC1270" s="94"/>
      <c r="AD1270" s="94"/>
      <c r="AE1270" s="94"/>
      <c r="AF1270" s="94"/>
      <c r="AG1270" s="94"/>
      <c r="AH1270" s="94"/>
      <c r="AI1270" s="94"/>
      <c r="AJ1270" s="94"/>
      <c r="AK1270" s="94"/>
      <c r="AL1270" s="94"/>
      <c r="AM1270" s="94"/>
      <c r="AN1270" s="94"/>
      <c r="AO1270" s="94"/>
      <c r="AP1270" s="94"/>
      <c r="AQ1270" s="94"/>
    </row>
    <row r="1271" spans="3:43" x14ac:dyDescent="0.45">
      <c r="C1271" s="94"/>
      <c r="D1271" s="94"/>
      <c r="E1271" s="489"/>
      <c r="F1271" s="94"/>
      <c r="G1271" s="200"/>
      <c r="H1271" s="200"/>
      <c r="I1271" s="200"/>
      <c r="J1271" s="200"/>
      <c r="K1271" s="200"/>
      <c r="L1271" s="200"/>
      <c r="M1271" s="200"/>
      <c r="N1271" s="200"/>
      <c r="O1271" s="200"/>
      <c r="P1271" s="94"/>
      <c r="Q1271" s="94"/>
      <c r="R1271" s="94"/>
      <c r="S1271" s="94"/>
      <c r="T1271" s="94"/>
      <c r="U1271" s="94"/>
      <c r="V1271" s="94"/>
      <c r="W1271" s="94"/>
      <c r="X1271" s="94"/>
      <c r="Y1271" s="94"/>
      <c r="Z1271" s="94"/>
      <c r="AA1271" s="94"/>
      <c r="AB1271" s="94"/>
      <c r="AC1271" s="94"/>
      <c r="AD1271" s="94"/>
      <c r="AE1271" s="94"/>
      <c r="AF1271" s="94"/>
      <c r="AG1271" s="94"/>
      <c r="AH1271" s="94"/>
      <c r="AI1271" s="94"/>
      <c r="AJ1271" s="94"/>
      <c r="AK1271" s="94"/>
      <c r="AL1271" s="94"/>
      <c r="AM1271" s="94"/>
      <c r="AN1271" s="94"/>
      <c r="AO1271" s="94"/>
      <c r="AP1271" s="94"/>
      <c r="AQ1271" s="94"/>
    </row>
    <row r="1272" spans="3:43" x14ac:dyDescent="0.45">
      <c r="C1272" s="94"/>
      <c r="D1272" s="94"/>
      <c r="E1272" s="489"/>
      <c r="F1272" s="94"/>
      <c r="G1272" s="200"/>
      <c r="H1272" s="200"/>
      <c r="I1272" s="200"/>
      <c r="J1272" s="200"/>
      <c r="K1272" s="200"/>
      <c r="L1272" s="200"/>
      <c r="M1272" s="200"/>
      <c r="N1272" s="200"/>
      <c r="O1272" s="200"/>
      <c r="P1272" s="94"/>
      <c r="Q1272" s="94"/>
      <c r="R1272" s="94"/>
      <c r="S1272" s="94"/>
      <c r="T1272" s="94"/>
      <c r="U1272" s="94"/>
      <c r="V1272" s="94"/>
      <c r="W1272" s="94"/>
      <c r="X1272" s="94"/>
      <c r="Y1272" s="94"/>
      <c r="Z1272" s="94"/>
      <c r="AA1272" s="94"/>
      <c r="AB1272" s="94"/>
      <c r="AC1272" s="94"/>
      <c r="AD1272" s="94"/>
      <c r="AE1272" s="94"/>
      <c r="AF1272" s="94"/>
      <c r="AG1272" s="94"/>
      <c r="AH1272" s="94"/>
      <c r="AI1272" s="94"/>
      <c r="AJ1272" s="94"/>
      <c r="AK1272" s="94"/>
      <c r="AL1272" s="94"/>
      <c r="AM1272" s="94"/>
      <c r="AN1272" s="94"/>
      <c r="AO1272" s="94"/>
      <c r="AP1272" s="94"/>
      <c r="AQ1272" s="94"/>
    </row>
    <row r="1273" spans="3:43" x14ac:dyDescent="0.45">
      <c r="C1273" s="94"/>
      <c r="D1273" s="94"/>
      <c r="E1273" s="489"/>
      <c r="F1273" s="94"/>
      <c r="G1273" s="200"/>
      <c r="H1273" s="200"/>
      <c r="I1273" s="200"/>
      <c r="J1273" s="200"/>
      <c r="K1273" s="200"/>
      <c r="L1273" s="200"/>
      <c r="M1273" s="200"/>
      <c r="N1273" s="200"/>
      <c r="O1273" s="200"/>
      <c r="P1273" s="94"/>
      <c r="Q1273" s="94"/>
      <c r="R1273" s="94"/>
      <c r="S1273" s="94"/>
      <c r="T1273" s="94"/>
      <c r="U1273" s="94"/>
      <c r="V1273" s="94"/>
      <c r="W1273" s="94"/>
      <c r="X1273" s="94"/>
      <c r="Y1273" s="94"/>
      <c r="Z1273" s="94"/>
      <c r="AA1273" s="94"/>
      <c r="AB1273" s="94"/>
      <c r="AC1273" s="94"/>
      <c r="AD1273" s="94"/>
      <c r="AE1273" s="94"/>
      <c r="AF1273" s="94"/>
      <c r="AG1273" s="94"/>
      <c r="AH1273" s="94"/>
      <c r="AI1273" s="94"/>
      <c r="AJ1273" s="94"/>
      <c r="AK1273" s="94"/>
      <c r="AL1273" s="94"/>
      <c r="AM1273" s="94"/>
      <c r="AN1273" s="94"/>
      <c r="AO1273" s="94"/>
      <c r="AP1273" s="94"/>
      <c r="AQ1273" s="94"/>
    </row>
    <row r="1274" spans="3:43" x14ac:dyDescent="0.45">
      <c r="C1274" s="94"/>
      <c r="D1274" s="94"/>
      <c r="E1274" s="489"/>
      <c r="F1274" s="94"/>
      <c r="G1274" s="200"/>
      <c r="H1274" s="200"/>
      <c r="I1274" s="200"/>
      <c r="J1274" s="200"/>
      <c r="K1274" s="200"/>
      <c r="L1274" s="200"/>
      <c r="M1274" s="200"/>
      <c r="N1274" s="200"/>
      <c r="O1274" s="200"/>
      <c r="P1274" s="94"/>
      <c r="Q1274" s="94"/>
      <c r="R1274" s="94"/>
      <c r="S1274" s="94"/>
      <c r="T1274" s="94"/>
      <c r="U1274" s="94"/>
      <c r="V1274" s="94"/>
      <c r="W1274" s="94"/>
      <c r="X1274" s="94"/>
      <c r="Y1274" s="94"/>
      <c r="Z1274" s="94"/>
      <c r="AA1274" s="94"/>
      <c r="AB1274" s="94"/>
      <c r="AC1274" s="94"/>
      <c r="AD1274" s="94"/>
      <c r="AE1274" s="94"/>
      <c r="AF1274" s="94"/>
      <c r="AG1274" s="94"/>
      <c r="AH1274" s="94"/>
      <c r="AI1274" s="94"/>
      <c r="AJ1274" s="94"/>
      <c r="AK1274" s="94"/>
      <c r="AL1274" s="94"/>
      <c r="AM1274" s="94"/>
      <c r="AN1274" s="94"/>
      <c r="AO1274" s="94"/>
      <c r="AP1274" s="94"/>
      <c r="AQ1274" s="94"/>
    </row>
    <row r="1275" spans="3:43" x14ac:dyDescent="0.45">
      <c r="C1275" s="94"/>
      <c r="D1275" s="94"/>
      <c r="E1275" s="489"/>
      <c r="F1275" s="94"/>
      <c r="G1275" s="200"/>
      <c r="H1275" s="200"/>
      <c r="I1275" s="200"/>
      <c r="J1275" s="200"/>
      <c r="K1275" s="200"/>
      <c r="L1275" s="200"/>
      <c r="M1275" s="200"/>
      <c r="N1275" s="200"/>
      <c r="O1275" s="200"/>
      <c r="P1275" s="94"/>
      <c r="Q1275" s="94"/>
      <c r="R1275" s="94"/>
      <c r="S1275" s="94"/>
      <c r="T1275" s="94"/>
      <c r="U1275" s="94"/>
      <c r="V1275" s="94"/>
      <c r="W1275" s="94"/>
      <c r="X1275" s="94"/>
      <c r="Y1275" s="94"/>
      <c r="Z1275" s="94"/>
      <c r="AA1275" s="94"/>
      <c r="AB1275" s="94"/>
      <c r="AC1275" s="94"/>
      <c r="AD1275" s="94"/>
      <c r="AE1275" s="94"/>
      <c r="AF1275" s="94"/>
      <c r="AG1275" s="94"/>
      <c r="AH1275" s="94"/>
      <c r="AI1275" s="94"/>
      <c r="AJ1275" s="94"/>
      <c r="AK1275" s="94"/>
      <c r="AL1275" s="94"/>
      <c r="AM1275" s="94"/>
      <c r="AN1275" s="94"/>
      <c r="AO1275" s="94"/>
      <c r="AP1275" s="94"/>
      <c r="AQ1275" s="94"/>
    </row>
    <row r="1276" spans="3:43" x14ac:dyDescent="0.45">
      <c r="C1276" s="94"/>
      <c r="D1276" s="94"/>
      <c r="E1276" s="489"/>
      <c r="F1276" s="94"/>
      <c r="G1276" s="200"/>
      <c r="H1276" s="200"/>
      <c r="I1276" s="200"/>
      <c r="J1276" s="200"/>
      <c r="K1276" s="200"/>
      <c r="L1276" s="200"/>
      <c r="M1276" s="200"/>
      <c r="N1276" s="200"/>
      <c r="O1276" s="200"/>
      <c r="P1276" s="94"/>
      <c r="Q1276" s="94"/>
      <c r="R1276" s="94"/>
      <c r="S1276" s="94"/>
      <c r="T1276" s="94"/>
      <c r="U1276" s="94"/>
      <c r="V1276" s="94"/>
      <c r="W1276" s="94"/>
      <c r="X1276" s="94"/>
      <c r="Y1276" s="94"/>
      <c r="Z1276" s="94"/>
      <c r="AA1276" s="94"/>
      <c r="AB1276" s="94"/>
      <c r="AC1276" s="94"/>
      <c r="AD1276" s="94"/>
      <c r="AE1276" s="94"/>
      <c r="AF1276" s="94"/>
      <c r="AG1276" s="94"/>
      <c r="AH1276" s="94"/>
      <c r="AI1276" s="94"/>
      <c r="AJ1276" s="94"/>
      <c r="AK1276" s="94"/>
      <c r="AL1276" s="94"/>
      <c r="AM1276" s="94"/>
      <c r="AN1276" s="94"/>
      <c r="AO1276" s="94"/>
      <c r="AP1276" s="94"/>
      <c r="AQ1276" s="94"/>
    </row>
    <row r="1277" spans="3:43" x14ac:dyDescent="0.45">
      <c r="C1277" s="94"/>
      <c r="D1277" s="94"/>
      <c r="E1277" s="489"/>
      <c r="F1277" s="94"/>
      <c r="G1277" s="200"/>
      <c r="H1277" s="200"/>
      <c r="I1277" s="200"/>
      <c r="J1277" s="200"/>
      <c r="K1277" s="200"/>
      <c r="L1277" s="200"/>
      <c r="M1277" s="200"/>
      <c r="N1277" s="200"/>
      <c r="O1277" s="200"/>
      <c r="P1277" s="94"/>
      <c r="Q1277" s="94"/>
      <c r="R1277" s="94"/>
      <c r="S1277" s="94"/>
      <c r="T1277" s="94"/>
      <c r="U1277" s="94"/>
      <c r="V1277" s="94"/>
      <c r="W1277" s="94"/>
      <c r="X1277" s="94"/>
      <c r="Y1277" s="94"/>
      <c r="Z1277" s="94"/>
      <c r="AA1277" s="94"/>
      <c r="AB1277" s="94"/>
      <c r="AC1277" s="94"/>
      <c r="AD1277" s="94"/>
      <c r="AE1277" s="94"/>
      <c r="AF1277" s="94"/>
      <c r="AG1277" s="94"/>
      <c r="AH1277" s="94"/>
      <c r="AI1277" s="94"/>
      <c r="AJ1277" s="94"/>
      <c r="AK1277" s="94"/>
      <c r="AL1277" s="94"/>
      <c r="AM1277" s="94"/>
      <c r="AN1277" s="94"/>
      <c r="AO1277" s="94"/>
      <c r="AP1277" s="94"/>
      <c r="AQ1277" s="94"/>
    </row>
    <row r="1278" spans="3:43" x14ac:dyDescent="0.45">
      <c r="C1278" s="94"/>
      <c r="D1278" s="94"/>
      <c r="E1278" s="489"/>
      <c r="F1278" s="94"/>
      <c r="G1278" s="200"/>
      <c r="H1278" s="200"/>
      <c r="I1278" s="200"/>
      <c r="J1278" s="200"/>
      <c r="K1278" s="200"/>
      <c r="L1278" s="200"/>
      <c r="M1278" s="200"/>
      <c r="N1278" s="200"/>
      <c r="O1278" s="200"/>
      <c r="P1278" s="94"/>
      <c r="Q1278" s="94"/>
      <c r="R1278" s="94"/>
      <c r="S1278" s="94"/>
      <c r="T1278" s="94"/>
      <c r="U1278" s="94"/>
      <c r="V1278" s="94"/>
      <c r="W1278" s="94"/>
      <c r="X1278" s="94"/>
      <c r="Y1278" s="94"/>
      <c r="Z1278" s="94"/>
      <c r="AA1278" s="94"/>
      <c r="AB1278" s="94"/>
      <c r="AC1278" s="94"/>
      <c r="AD1278" s="94"/>
      <c r="AE1278" s="94"/>
      <c r="AF1278" s="94"/>
      <c r="AG1278" s="94"/>
      <c r="AH1278" s="94"/>
      <c r="AI1278" s="94"/>
      <c r="AJ1278" s="94"/>
      <c r="AK1278" s="94"/>
      <c r="AL1278" s="94"/>
      <c r="AM1278" s="94"/>
      <c r="AN1278" s="94"/>
      <c r="AO1278" s="94"/>
      <c r="AP1278" s="94"/>
      <c r="AQ1278" s="94"/>
    </row>
    <row r="1279" spans="3:43" x14ac:dyDescent="0.45">
      <c r="C1279" s="94"/>
      <c r="D1279" s="94"/>
      <c r="E1279" s="489"/>
      <c r="F1279" s="94"/>
      <c r="G1279" s="200"/>
      <c r="H1279" s="200"/>
      <c r="I1279" s="200"/>
      <c r="J1279" s="200"/>
      <c r="K1279" s="200"/>
      <c r="L1279" s="200"/>
      <c r="M1279" s="200"/>
      <c r="N1279" s="200"/>
      <c r="O1279" s="200"/>
      <c r="P1279" s="94"/>
      <c r="Q1279" s="94"/>
      <c r="R1279" s="94"/>
      <c r="S1279" s="94"/>
      <c r="T1279" s="94"/>
      <c r="U1279" s="94"/>
      <c r="V1279" s="94"/>
      <c r="W1279" s="94"/>
      <c r="X1279" s="94"/>
      <c r="Y1279" s="94"/>
      <c r="Z1279" s="94"/>
      <c r="AA1279" s="94"/>
      <c r="AB1279" s="94"/>
      <c r="AC1279" s="94"/>
      <c r="AD1279" s="94"/>
      <c r="AE1279" s="94"/>
      <c r="AF1279" s="94"/>
      <c r="AG1279" s="94"/>
      <c r="AH1279" s="94"/>
      <c r="AI1279" s="94"/>
      <c r="AJ1279" s="94"/>
      <c r="AK1279" s="94"/>
      <c r="AL1279" s="94"/>
      <c r="AM1279" s="94"/>
      <c r="AN1279" s="94"/>
      <c r="AO1279" s="94"/>
      <c r="AP1279" s="94"/>
      <c r="AQ1279" s="94"/>
    </row>
    <row r="1280" spans="3:43" x14ac:dyDescent="0.45">
      <c r="C1280" s="94"/>
      <c r="D1280" s="94"/>
      <c r="E1280" s="489"/>
      <c r="F1280" s="94"/>
      <c r="G1280" s="200"/>
      <c r="H1280" s="200"/>
      <c r="I1280" s="200"/>
      <c r="J1280" s="200"/>
      <c r="K1280" s="200"/>
      <c r="L1280" s="200"/>
      <c r="M1280" s="200"/>
      <c r="N1280" s="200"/>
      <c r="O1280" s="200"/>
      <c r="P1280" s="94"/>
      <c r="Q1280" s="94"/>
      <c r="R1280" s="94"/>
      <c r="S1280" s="94"/>
      <c r="T1280" s="94"/>
      <c r="U1280" s="94"/>
      <c r="V1280" s="94"/>
      <c r="W1280" s="94"/>
      <c r="X1280" s="94"/>
      <c r="Y1280" s="94"/>
      <c r="Z1280" s="94"/>
      <c r="AA1280" s="94"/>
      <c r="AB1280" s="94"/>
      <c r="AC1280" s="94"/>
      <c r="AD1280" s="94"/>
      <c r="AE1280" s="94"/>
      <c r="AF1280" s="94"/>
      <c r="AG1280" s="94"/>
      <c r="AH1280" s="94"/>
      <c r="AI1280" s="94"/>
      <c r="AJ1280" s="94"/>
      <c r="AK1280" s="94"/>
      <c r="AL1280" s="94"/>
      <c r="AM1280" s="94"/>
      <c r="AN1280" s="94"/>
      <c r="AO1280" s="94"/>
      <c r="AP1280" s="94"/>
      <c r="AQ1280" s="94"/>
    </row>
    <row r="1281" spans="3:43" x14ac:dyDescent="0.45">
      <c r="C1281" s="94"/>
      <c r="D1281" s="94"/>
      <c r="E1281" s="489"/>
      <c r="F1281" s="94"/>
      <c r="G1281" s="200"/>
      <c r="H1281" s="200"/>
      <c r="I1281" s="200"/>
      <c r="J1281" s="200"/>
      <c r="K1281" s="200"/>
      <c r="L1281" s="200"/>
      <c r="M1281" s="200"/>
      <c r="N1281" s="200"/>
      <c r="O1281" s="200"/>
      <c r="P1281" s="94"/>
      <c r="Q1281" s="94"/>
      <c r="R1281" s="94"/>
      <c r="S1281" s="94"/>
      <c r="T1281" s="94"/>
      <c r="U1281" s="94"/>
      <c r="V1281" s="94"/>
      <c r="W1281" s="94"/>
      <c r="X1281" s="94"/>
      <c r="Y1281" s="94"/>
      <c r="Z1281" s="94"/>
      <c r="AA1281" s="94"/>
      <c r="AB1281" s="94"/>
      <c r="AC1281" s="94"/>
      <c r="AD1281" s="94"/>
      <c r="AE1281" s="94"/>
      <c r="AF1281" s="94"/>
      <c r="AG1281" s="94"/>
      <c r="AH1281" s="94"/>
      <c r="AI1281" s="94"/>
      <c r="AJ1281" s="94"/>
      <c r="AK1281" s="94"/>
      <c r="AL1281" s="94"/>
      <c r="AM1281" s="94"/>
      <c r="AN1281" s="94"/>
      <c r="AO1281" s="94"/>
      <c r="AP1281" s="94"/>
      <c r="AQ1281" s="94"/>
    </row>
    <row r="1282" spans="3:43" x14ac:dyDescent="0.45">
      <c r="C1282" s="94"/>
      <c r="D1282" s="94"/>
      <c r="E1282" s="489"/>
      <c r="F1282" s="94"/>
      <c r="G1282" s="200"/>
      <c r="H1282" s="200"/>
      <c r="I1282" s="200"/>
      <c r="J1282" s="200"/>
      <c r="K1282" s="200"/>
      <c r="L1282" s="200"/>
      <c r="M1282" s="200"/>
      <c r="N1282" s="200"/>
      <c r="O1282" s="200"/>
      <c r="P1282" s="94"/>
      <c r="Q1282" s="94"/>
      <c r="R1282" s="94"/>
      <c r="S1282" s="94"/>
      <c r="T1282" s="94"/>
      <c r="U1282" s="94"/>
      <c r="V1282" s="94"/>
      <c r="W1282" s="94"/>
      <c r="X1282" s="94"/>
      <c r="Y1282" s="94"/>
      <c r="Z1282" s="94"/>
      <c r="AA1282" s="94"/>
      <c r="AB1282" s="94"/>
      <c r="AC1282" s="94"/>
      <c r="AD1282" s="94"/>
      <c r="AE1282" s="94"/>
      <c r="AF1282" s="94"/>
      <c r="AG1282" s="94"/>
      <c r="AH1282" s="94"/>
      <c r="AI1282" s="94"/>
      <c r="AJ1282" s="94"/>
      <c r="AK1282" s="94"/>
      <c r="AL1282" s="94"/>
      <c r="AM1282" s="94"/>
      <c r="AN1282" s="94"/>
      <c r="AO1282" s="94"/>
      <c r="AP1282" s="94"/>
      <c r="AQ1282" s="94"/>
    </row>
    <row r="1283" spans="3:43" x14ac:dyDescent="0.45">
      <c r="C1283" s="94"/>
      <c r="D1283" s="94"/>
      <c r="E1283" s="489"/>
      <c r="F1283" s="94"/>
      <c r="G1283" s="200"/>
      <c r="H1283" s="200"/>
      <c r="I1283" s="200"/>
      <c r="J1283" s="200"/>
      <c r="K1283" s="200"/>
      <c r="L1283" s="200"/>
      <c r="M1283" s="200"/>
      <c r="N1283" s="200"/>
      <c r="O1283" s="200"/>
      <c r="P1283" s="94"/>
      <c r="Q1283" s="94"/>
      <c r="R1283" s="94"/>
      <c r="S1283" s="94"/>
      <c r="T1283" s="94"/>
      <c r="U1283" s="94"/>
      <c r="V1283" s="94"/>
      <c r="W1283" s="94"/>
      <c r="X1283" s="94"/>
      <c r="Y1283" s="94"/>
      <c r="Z1283" s="94"/>
      <c r="AA1283" s="94"/>
      <c r="AB1283" s="94"/>
      <c r="AC1283" s="94"/>
      <c r="AD1283" s="94"/>
      <c r="AE1283" s="94"/>
      <c r="AF1283" s="94"/>
      <c r="AG1283" s="94"/>
      <c r="AH1283" s="94"/>
      <c r="AI1283" s="94"/>
      <c r="AJ1283" s="94"/>
      <c r="AK1283" s="94"/>
      <c r="AL1283" s="94"/>
      <c r="AM1283" s="94"/>
      <c r="AN1283" s="94"/>
      <c r="AO1283" s="94"/>
      <c r="AP1283" s="94"/>
      <c r="AQ1283" s="94"/>
    </row>
    <row r="1284" spans="3:43" x14ac:dyDescent="0.45">
      <c r="C1284" s="94"/>
      <c r="D1284" s="94"/>
      <c r="E1284" s="489"/>
      <c r="F1284" s="94"/>
      <c r="G1284" s="200"/>
      <c r="H1284" s="200"/>
      <c r="I1284" s="200"/>
      <c r="J1284" s="200"/>
      <c r="K1284" s="200"/>
      <c r="L1284" s="200"/>
      <c r="M1284" s="200"/>
      <c r="N1284" s="200"/>
      <c r="O1284" s="200"/>
      <c r="P1284" s="94"/>
      <c r="Q1284" s="94"/>
      <c r="R1284" s="94"/>
      <c r="S1284" s="94"/>
      <c r="T1284" s="94"/>
      <c r="U1284" s="94"/>
      <c r="V1284" s="94"/>
      <c r="W1284" s="94"/>
      <c r="X1284" s="94"/>
      <c r="Y1284" s="94"/>
      <c r="Z1284" s="94"/>
      <c r="AA1284" s="94"/>
      <c r="AB1284" s="94"/>
      <c r="AC1284" s="94"/>
      <c r="AD1284" s="94"/>
      <c r="AE1284" s="94"/>
      <c r="AF1284" s="94"/>
      <c r="AG1284" s="94"/>
      <c r="AH1284" s="94"/>
      <c r="AI1284" s="94"/>
      <c r="AJ1284" s="94"/>
      <c r="AK1284" s="94"/>
      <c r="AL1284" s="94"/>
      <c r="AM1284" s="94"/>
      <c r="AN1284" s="94"/>
      <c r="AO1284" s="94"/>
      <c r="AP1284" s="94"/>
      <c r="AQ1284" s="94"/>
    </row>
    <row r="1285" spans="3:43" x14ac:dyDescent="0.45">
      <c r="C1285" s="94"/>
      <c r="D1285" s="94"/>
      <c r="E1285" s="489"/>
      <c r="F1285" s="94"/>
      <c r="G1285" s="200"/>
      <c r="H1285" s="200"/>
      <c r="I1285" s="200"/>
      <c r="J1285" s="200"/>
      <c r="K1285" s="200"/>
      <c r="L1285" s="200"/>
      <c r="M1285" s="200"/>
      <c r="N1285" s="200"/>
      <c r="O1285" s="200"/>
      <c r="P1285" s="94"/>
      <c r="Q1285" s="94"/>
      <c r="R1285" s="94"/>
      <c r="S1285" s="94"/>
      <c r="T1285" s="94"/>
      <c r="U1285" s="94"/>
      <c r="V1285" s="94"/>
      <c r="W1285" s="94"/>
      <c r="X1285" s="94"/>
      <c r="Y1285" s="94"/>
      <c r="Z1285" s="94"/>
      <c r="AA1285" s="94"/>
      <c r="AB1285" s="94"/>
      <c r="AC1285" s="94"/>
      <c r="AD1285" s="94"/>
      <c r="AE1285" s="94"/>
      <c r="AF1285" s="94"/>
      <c r="AG1285" s="94"/>
      <c r="AH1285" s="94"/>
      <c r="AI1285" s="94"/>
      <c r="AJ1285" s="94"/>
      <c r="AK1285" s="94"/>
      <c r="AL1285" s="94"/>
      <c r="AM1285" s="94"/>
      <c r="AN1285" s="94"/>
      <c r="AO1285" s="94"/>
      <c r="AP1285" s="94"/>
      <c r="AQ1285" s="94"/>
    </row>
    <row r="1286" spans="3:43" x14ac:dyDescent="0.45">
      <c r="C1286" s="94"/>
      <c r="D1286" s="94"/>
      <c r="E1286" s="489"/>
      <c r="F1286" s="94"/>
      <c r="G1286" s="200"/>
      <c r="H1286" s="200"/>
      <c r="I1286" s="200"/>
      <c r="J1286" s="200"/>
      <c r="K1286" s="200"/>
      <c r="L1286" s="200"/>
      <c r="M1286" s="200"/>
      <c r="N1286" s="200"/>
      <c r="O1286" s="200"/>
      <c r="P1286" s="94"/>
      <c r="Q1286" s="94"/>
      <c r="R1286" s="94"/>
      <c r="S1286" s="94"/>
      <c r="T1286" s="94"/>
      <c r="U1286" s="94"/>
      <c r="V1286" s="94"/>
      <c r="W1286" s="94"/>
      <c r="X1286" s="94"/>
      <c r="Y1286" s="94"/>
      <c r="Z1286" s="94"/>
      <c r="AA1286" s="94"/>
      <c r="AB1286" s="94"/>
      <c r="AC1286" s="94"/>
      <c r="AD1286" s="94"/>
      <c r="AE1286" s="94"/>
      <c r="AF1286" s="94"/>
      <c r="AG1286" s="94"/>
      <c r="AH1286" s="94"/>
      <c r="AI1286" s="94"/>
      <c r="AJ1286" s="94"/>
      <c r="AK1286" s="94"/>
      <c r="AL1286" s="94"/>
      <c r="AM1286" s="94"/>
      <c r="AN1286" s="94"/>
      <c r="AO1286" s="94"/>
      <c r="AP1286" s="94"/>
      <c r="AQ1286" s="94"/>
    </row>
    <row r="1287" spans="3:43" x14ac:dyDescent="0.45">
      <c r="C1287" s="94"/>
      <c r="D1287" s="94"/>
      <c r="E1287" s="489"/>
      <c r="F1287" s="94"/>
      <c r="G1287" s="200"/>
      <c r="H1287" s="200"/>
      <c r="I1287" s="200"/>
      <c r="J1287" s="200"/>
      <c r="K1287" s="200"/>
      <c r="L1287" s="200"/>
      <c r="M1287" s="200"/>
      <c r="N1287" s="200"/>
      <c r="O1287" s="200"/>
      <c r="P1287" s="94"/>
      <c r="Q1287" s="94"/>
      <c r="R1287" s="94"/>
      <c r="S1287" s="94"/>
      <c r="T1287" s="94"/>
      <c r="U1287" s="94"/>
      <c r="V1287" s="94"/>
      <c r="W1287" s="94"/>
      <c r="X1287" s="94"/>
      <c r="Y1287" s="94"/>
      <c r="Z1287" s="94"/>
      <c r="AA1287" s="94"/>
      <c r="AB1287" s="94"/>
      <c r="AC1287" s="94"/>
      <c r="AD1287" s="94"/>
      <c r="AE1287" s="94"/>
      <c r="AF1287" s="94"/>
      <c r="AG1287" s="94"/>
      <c r="AH1287" s="94"/>
      <c r="AI1287" s="94"/>
      <c r="AJ1287" s="94"/>
      <c r="AK1287" s="94"/>
      <c r="AL1287" s="94"/>
      <c r="AM1287" s="94"/>
      <c r="AN1287" s="94"/>
      <c r="AO1287" s="94"/>
      <c r="AP1287" s="94"/>
      <c r="AQ1287" s="94"/>
    </row>
    <row r="1288" spans="3:43" x14ac:dyDescent="0.45">
      <c r="C1288" s="94"/>
      <c r="D1288" s="94"/>
      <c r="E1288" s="489"/>
      <c r="F1288" s="94"/>
      <c r="G1288" s="200"/>
      <c r="H1288" s="200"/>
      <c r="I1288" s="200"/>
      <c r="J1288" s="200"/>
      <c r="K1288" s="200"/>
      <c r="L1288" s="200"/>
      <c r="M1288" s="200"/>
      <c r="N1288" s="200"/>
      <c r="O1288" s="200"/>
      <c r="P1288" s="94"/>
      <c r="Q1288" s="94"/>
      <c r="R1288" s="94"/>
      <c r="S1288" s="94"/>
      <c r="T1288" s="94"/>
      <c r="U1288" s="94"/>
      <c r="V1288" s="94"/>
      <c r="W1288" s="94"/>
      <c r="X1288" s="94"/>
      <c r="Y1288" s="94"/>
      <c r="Z1288" s="94"/>
      <c r="AA1288" s="94"/>
      <c r="AB1288" s="94"/>
      <c r="AC1288" s="94"/>
      <c r="AD1288" s="94"/>
      <c r="AE1288" s="94"/>
      <c r="AF1288" s="94"/>
      <c r="AG1288" s="94"/>
      <c r="AH1288" s="94"/>
      <c r="AI1288" s="94"/>
      <c r="AJ1288" s="94"/>
      <c r="AK1288" s="94"/>
      <c r="AL1288" s="94"/>
      <c r="AM1288" s="94"/>
      <c r="AN1288" s="94"/>
      <c r="AO1288" s="94"/>
      <c r="AP1288" s="94"/>
      <c r="AQ1288" s="94"/>
    </row>
    <row r="1289" spans="3:43" x14ac:dyDescent="0.45">
      <c r="C1289" s="94"/>
      <c r="D1289" s="94"/>
      <c r="E1289" s="489"/>
      <c r="F1289" s="94"/>
      <c r="G1289" s="200"/>
      <c r="H1289" s="200"/>
      <c r="I1289" s="200"/>
      <c r="J1289" s="200"/>
      <c r="K1289" s="200"/>
      <c r="L1289" s="200"/>
      <c r="M1289" s="200"/>
      <c r="N1289" s="200"/>
      <c r="O1289" s="200"/>
      <c r="P1289" s="94"/>
      <c r="Q1289" s="94"/>
      <c r="R1289" s="94"/>
      <c r="S1289" s="94"/>
      <c r="T1289" s="94"/>
      <c r="U1289" s="94"/>
      <c r="V1289" s="94"/>
      <c r="W1289" s="94"/>
      <c r="X1289" s="94"/>
      <c r="Y1289" s="94"/>
      <c r="Z1289" s="94"/>
      <c r="AA1289" s="94"/>
      <c r="AB1289" s="94"/>
      <c r="AC1289" s="94"/>
      <c r="AD1289" s="94"/>
      <c r="AE1289" s="94"/>
      <c r="AF1289" s="94"/>
      <c r="AG1289" s="94"/>
      <c r="AH1289" s="94"/>
      <c r="AI1289" s="94"/>
      <c r="AJ1289" s="94"/>
      <c r="AK1289" s="94"/>
      <c r="AL1289" s="94"/>
      <c r="AM1289" s="94"/>
      <c r="AN1289" s="94"/>
      <c r="AO1289" s="94"/>
      <c r="AP1289" s="94"/>
      <c r="AQ1289" s="94"/>
    </row>
    <row r="1290" spans="3:43" x14ac:dyDescent="0.45">
      <c r="C1290" s="94"/>
      <c r="D1290" s="94"/>
      <c r="E1290" s="489"/>
      <c r="F1290" s="94"/>
      <c r="G1290" s="200"/>
      <c r="H1290" s="200"/>
      <c r="I1290" s="200"/>
      <c r="J1290" s="200"/>
      <c r="K1290" s="200"/>
      <c r="L1290" s="200"/>
      <c r="M1290" s="200"/>
      <c r="N1290" s="200"/>
      <c r="O1290" s="200"/>
      <c r="P1290" s="94"/>
      <c r="Q1290" s="94"/>
      <c r="R1290" s="94"/>
      <c r="S1290" s="94"/>
      <c r="T1290" s="94"/>
      <c r="U1290" s="94"/>
      <c r="V1290" s="94"/>
      <c r="W1290" s="94"/>
      <c r="X1290" s="94"/>
      <c r="Y1290" s="94"/>
      <c r="Z1290" s="94"/>
      <c r="AA1290" s="94"/>
      <c r="AB1290" s="94"/>
      <c r="AC1290" s="94"/>
      <c r="AD1290" s="94"/>
      <c r="AE1290" s="94"/>
      <c r="AF1290" s="94"/>
      <c r="AG1290" s="94"/>
      <c r="AH1290" s="94"/>
      <c r="AI1290" s="94"/>
      <c r="AJ1290" s="94"/>
      <c r="AK1290" s="94"/>
      <c r="AL1290" s="94"/>
      <c r="AM1290" s="94"/>
      <c r="AN1290" s="94"/>
      <c r="AO1290" s="94"/>
      <c r="AP1290" s="94"/>
      <c r="AQ1290" s="94"/>
    </row>
    <row r="1291" spans="3:43" x14ac:dyDescent="0.45">
      <c r="C1291" s="94"/>
      <c r="D1291" s="94"/>
      <c r="E1291" s="489"/>
      <c r="F1291" s="94"/>
      <c r="G1291" s="200"/>
      <c r="H1291" s="200"/>
      <c r="I1291" s="200"/>
      <c r="J1291" s="200"/>
      <c r="K1291" s="200"/>
      <c r="L1291" s="200"/>
      <c r="M1291" s="200"/>
      <c r="N1291" s="200"/>
      <c r="O1291" s="200"/>
      <c r="P1291" s="94"/>
      <c r="Q1291" s="94"/>
      <c r="R1291" s="94"/>
      <c r="S1291" s="94"/>
      <c r="T1291" s="94"/>
      <c r="U1291" s="94"/>
      <c r="V1291" s="94"/>
      <c r="W1291" s="94"/>
      <c r="X1291" s="94"/>
      <c r="Y1291" s="94"/>
      <c r="Z1291" s="94"/>
      <c r="AA1291" s="94"/>
      <c r="AB1291" s="94"/>
      <c r="AC1291" s="94"/>
      <c r="AD1291" s="94"/>
      <c r="AE1291" s="94"/>
      <c r="AF1291" s="94"/>
      <c r="AG1291" s="94"/>
      <c r="AH1291" s="94"/>
      <c r="AI1291" s="94"/>
      <c r="AJ1291" s="94"/>
      <c r="AK1291" s="94"/>
      <c r="AL1291" s="94"/>
      <c r="AM1291" s="94"/>
      <c r="AN1291" s="94"/>
      <c r="AO1291" s="94"/>
      <c r="AP1291" s="94"/>
      <c r="AQ1291" s="94"/>
    </row>
    <row r="1292" spans="3:43" x14ac:dyDescent="0.45">
      <c r="C1292" s="94"/>
      <c r="D1292" s="94"/>
      <c r="E1292" s="489"/>
      <c r="F1292" s="94"/>
      <c r="G1292" s="200"/>
      <c r="H1292" s="200"/>
      <c r="I1292" s="200"/>
      <c r="J1292" s="200"/>
      <c r="K1292" s="200"/>
      <c r="L1292" s="200"/>
      <c r="M1292" s="200"/>
      <c r="N1292" s="200"/>
      <c r="O1292" s="200"/>
      <c r="P1292" s="94"/>
      <c r="Q1292" s="94"/>
      <c r="R1292" s="94"/>
      <c r="S1292" s="94"/>
      <c r="T1292" s="94"/>
      <c r="U1292" s="94"/>
      <c r="V1292" s="94"/>
      <c r="W1292" s="94"/>
      <c r="X1292" s="94"/>
      <c r="Y1292" s="94"/>
      <c r="Z1292" s="94"/>
      <c r="AA1292" s="94"/>
      <c r="AB1292" s="94"/>
      <c r="AC1292" s="94"/>
      <c r="AD1292" s="94"/>
      <c r="AE1292" s="94"/>
      <c r="AF1292" s="94"/>
      <c r="AG1292" s="94"/>
      <c r="AH1292" s="94"/>
      <c r="AI1292" s="94"/>
      <c r="AJ1292" s="94"/>
      <c r="AK1292" s="94"/>
      <c r="AL1292" s="94"/>
      <c r="AM1292" s="94"/>
      <c r="AN1292" s="94"/>
      <c r="AO1292" s="94"/>
      <c r="AP1292" s="94"/>
      <c r="AQ1292" s="94"/>
    </row>
    <row r="1293" spans="3:43" x14ac:dyDescent="0.45">
      <c r="C1293" s="94"/>
      <c r="D1293" s="94"/>
      <c r="E1293" s="489"/>
      <c r="F1293" s="94"/>
      <c r="G1293" s="200"/>
      <c r="H1293" s="200"/>
      <c r="I1293" s="200"/>
      <c r="J1293" s="200"/>
      <c r="K1293" s="200"/>
      <c r="L1293" s="200"/>
      <c r="M1293" s="200"/>
      <c r="N1293" s="200"/>
      <c r="O1293" s="200"/>
      <c r="P1293" s="94"/>
      <c r="Q1293" s="94"/>
      <c r="R1293" s="94"/>
      <c r="S1293" s="94"/>
      <c r="T1293" s="94"/>
      <c r="U1293" s="94"/>
      <c r="V1293" s="94"/>
      <c r="W1293" s="94"/>
      <c r="X1293" s="94"/>
      <c r="Y1293" s="94"/>
      <c r="Z1293" s="94"/>
      <c r="AA1293" s="94"/>
      <c r="AB1293" s="94"/>
      <c r="AC1293" s="94"/>
      <c r="AD1293" s="94"/>
      <c r="AE1293" s="94"/>
      <c r="AF1293" s="94"/>
      <c r="AG1293" s="94"/>
      <c r="AH1293" s="94"/>
      <c r="AI1293" s="94"/>
      <c r="AJ1293" s="94"/>
      <c r="AK1293" s="94"/>
      <c r="AL1293" s="94"/>
      <c r="AM1293" s="94"/>
      <c r="AN1293" s="94"/>
      <c r="AO1293" s="94"/>
      <c r="AP1293" s="94"/>
      <c r="AQ1293" s="94"/>
    </row>
    <row r="1294" spans="3:43" x14ac:dyDescent="0.45">
      <c r="C1294" s="94"/>
      <c r="D1294" s="94"/>
      <c r="E1294" s="489"/>
      <c r="F1294" s="94"/>
      <c r="G1294" s="200"/>
      <c r="H1294" s="200"/>
      <c r="I1294" s="200"/>
      <c r="J1294" s="200"/>
      <c r="K1294" s="200"/>
      <c r="L1294" s="200"/>
      <c r="M1294" s="200"/>
      <c r="N1294" s="200"/>
      <c r="O1294" s="200"/>
      <c r="P1294" s="94"/>
      <c r="Q1294" s="94"/>
      <c r="R1294" s="94"/>
      <c r="S1294" s="94"/>
      <c r="T1294" s="94"/>
      <c r="U1294" s="94"/>
      <c r="V1294" s="94"/>
      <c r="W1294" s="94"/>
      <c r="X1294" s="94"/>
      <c r="Y1294" s="94"/>
      <c r="Z1294" s="94"/>
      <c r="AA1294" s="94"/>
      <c r="AB1294" s="94"/>
      <c r="AC1294" s="94"/>
      <c r="AD1294" s="94"/>
      <c r="AE1294" s="94"/>
      <c r="AF1294" s="94"/>
      <c r="AG1294" s="94"/>
      <c r="AH1294" s="94"/>
      <c r="AI1294" s="94"/>
      <c r="AJ1294" s="94"/>
      <c r="AK1294" s="94"/>
      <c r="AL1294" s="94"/>
      <c r="AM1294" s="94"/>
      <c r="AN1294" s="94"/>
      <c r="AO1294" s="94"/>
      <c r="AP1294" s="94"/>
      <c r="AQ1294" s="94"/>
    </row>
    <row r="1295" spans="3:43" x14ac:dyDescent="0.45">
      <c r="C1295" s="94"/>
      <c r="D1295" s="94"/>
      <c r="E1295" s="489"/>
      <c r="F1295" s="94"/>
      <c r="G1295" s="200"/>
      <c r="H1295" s="200"/>
      <c r="I1295" s="200"/>
      <c r="J1295" s="200"/>
      <c r="K1295" s="200"/>
      <c r="L1295" s="200"/>
      <c r="M1295" s="200"/>
      <c r="N1295" s="200"/>
      <c r="O1295" s="200"/>
      <c r="P1295" s="94"/>
      <c r="Q1295" s="94"/>
      <c r="R1295" s="94"/>
      <c r="S1295" s="94"/>
      <c r="T1295" s="94"/>
      <c r="U1295" s="94"/>
      <c r="V1295" s="94"/>
      <c r="W1295" s="94"/>
      <c r="X1295" s="94"/>
      <c r="Y1295" s="94"/>
      <c r="Z1295" s="94"/>
      <c r="AA1295" s="94"/>
      <c r="AB1295" s="94"/>
      <c r="AC1295" s="94"/>
      <c r="AD1295" s="94"/>
      <c r="AE1295" s="94"/>
      <c r="AF1295" s="94"/>
      <c r="AG1295" s="94"/>
      <c r="AH1295" s="94"/>
      <c r="AI1295" s="94"/>
      <c r="AJ1295" s="94"/>
      <c r="AK1295" s="94"/>
      <c r="AL1295" s="94"/>
      <c r="AM1295" s="94"/>
      <c r="AN1295" s="94"/>
      <c r="AO1295" s="94"/>
      <c r="AP1295" s="94"/>
      <c r="AQ1295" s="94"/>
    </row>
    <row r="1296" spans="3:43" x14ac:dyDescent="0.45">
      <c r="C1296" s="94"/>
      <c r="D1296" s="94"/>
      <c r="E1296" s="489"/>
      <c r="F1296" s="94"/>
      <c r="G1296" s="200"/>
      <c r="H1296" s="200"/>
      <c r="I1296" s="200"/>
      <c r="J1296" s="200"/>
      <c r="K1296" s="200"/>
      <c r="L1296" s="200"/>
      <c r="M1296" s="200"/>
      <c r="N1296" s="200"/>
      <c r="O1296" s="200"/>
      <c r="P1296" s="94"/>
      <c r="Q1296" s="94"/>
      <c r="R1296" s="94"/>
      <c r="S1296" s="94"/>
      <c r="T1296" s="94"/>
      <c r="U1296" s="94"/>
      <c r="V1296" s="94"/>
      <c r="W1296" s="94"/>
      <c r="X1296" s="94"/>
      <c r="Y1296" s="94"/>
      <c r="Z1296" s="94"/>
      <c r="AA1296" s="94"/>
      <c r="AB1296" s="94"/>
      <c r="AC1296" s="94"/>
      <c r="AD1296" s="94"/>
      <c r="AE1296" s="94"/>
      <c r="AF1296" s="94"/>
      <c r="AG1296" s="94"/>
      <c r="AH1296" s="94"/>
      <c r="AI1296" s="94"/>
      <c r="AJ1296" s="94"/>
      <c r="AK1296" s="94"/>
      <c r="AL1296" s="94"/>
      <c r="AM1296" s="94"/>
      <c r="AN1296" s="94"/>
      <c r="AO1296" s="94"/>
      <c r="AP1296" s="94"/>
      <c r="AQ1296" s="94"/>
    </row>
    <row r="1297" spans="3:43" x14ac:dyDescent="0.45">
      <c r="C1297" s="94"/>
      <c r="D1297" s="94"/>
      <c r="E1297" s="489"/>
      <c r="F1297" s="94"/>
      <c r="G1297" s="200"/>
      <c r="H1297" s="200"/>
      <c r="I1297" s="200"/>
      <c r="J1297" s="200"/>
      <c r="K1297" s="200"/>
      <c r="L1297" s="200"/>
      <c r="M1297" s="200"/>
      <c r="N1297" s="200"/>
      <c r="O1297" s="200"/>
      <c r="P1297" s="94"/>
      <c r="Q1297" s="94"/>
      <c r="R1297" s="94"/>
      <c r="S1297" s="94"/>
      <c r="T1297" s="94"/>
      <c r="U1297" s="94"/>
      <c r="V1297" s="94"/>
      <c r="W1297" s="94"/>
      <c r="X1297" s="94"/>
      <c r="Y1297" s="94"/>
      <c r="Z1297" s="94"/>
      <c r="AA1297" s="94"/>
      <c r="AB1297" s="94"/>
      <c r="AC1297" s="94"/>
      <c r="AD1297" s="94"/>
      <c r="AE1297" s="94"/>
      <c r="AF1297" s="94"/>
      <c r="AG1297" s="94"/>
      <c r="AH1297" s="94"/>
      <c r="AI1297" s="94"/>
      <c r="AJ1297" s="94"/>
      <c r="AK1297" s="94"/>
      <c r="AL1297" s="94"/>
      <c r="AM1297" s="94"/>
      <c r="AN1297" s="94"/>
      <c r="AO1297" s="94"/>
      <c r="AP1297" s="94"/>
      <c r="AQ1297" s="94"/>
    </row>
    <row r="1298" spans="3:43" x14ac:dyDescent="0.45">
      <c r="C1298" s="94"/>
      <c r="D1298" s="94"/>
      <c r="E1298" s="489"/>
      <c r="F1298" s="94"/>
      <c r="G1298" s="200"/>
      <c r="H1298" s="200"/>
      <c r="I1298" s="200"/>
      <c r="J1298" s="200"/>
      <c r="K1298" s="200"/>
      <c r="L1298" s="200"/>
      <c r="M1298" s="200"/>
      <c r="N1298" s="200"/>
      <c r="O1298" s="200"/>
      <c r="P1298" s="94"/>
      <c r="Q1298" s="94"/>
      <c r="R1298" s="94"/>
      <c r="S1298" s="94"/>
      <c r="T1298" s="94"/>
      <c r="U1298" s="94"/>
      <c r="V1298" s="94"/>
      <c r="W1298" s="94"/>
      <c r="X1298" s="94"/>
      <c r="Y1298" s="94"/>
      <c r="Z1298" s="94"/>
      <c r="AA1298" s="94"/>
      <c r="AB1298" s="94"/>
      <c r="AC1298" s="94"/>
      <c r="AD1298" s="94"/>
      <c r="AE1298" s="94"/>
      <c r="AF1298" s="94"/>
      <c r="AG1298" s="94"/>
      <c r="AH1298" s="94"/>
      <c r="AI1298" s="94"/>
      <c r="AJ1298" s="94"/>
      <c r="AK1298" s="94"/>
      <c r="AL1298" s="94"/>
      <c r="AM1298" s="94"/>
      <c r="AN1298" s="94"/>
      <c r="AO1298" s="94"/>
      <c r="AP1298" s="94"/>
      <c r="AQ1298" s="94"/>
    </row>
    <row r="1299" spans="3:43" x14ac:dyDescent="0.45">
      <c r="C1299" s="94"/>
      <c r="D1299" s="94"/>
      <c r="E1299" s="489"/>
      <c r="F1299" s="94"/>
      <c r="G1299" s="200"/>
      <c r="H1299" s="200"/>
      <c r="I1299" s="200"/>
      <c r="J1299" s="200"/>
      <c r="K1299" s="200"/>
      <c r="L1299" s="200"/>
      <c r="M1299" s="200"/>
      <c r="N1299" s="200"/>
      <c r="O1299" s="200"/>
      <c r="P1299" s="94"/>
      <c r="Q1299" s="94"/>
      <c r="R1299" s="94"/>
      <c r="S1299" s="94"/>
      <c r="T1299" s="94"/>
      <c r="U1299" s="94"/>
      <c r="V1299" s="94"/>
      <c r="W1299" s="94"/>
      <c r="X1299" s="94"/>
      <c r="Y1299" s="94"/>
      <c r="Z1299" s="94"/>
      <c r="AA1299" s="94"/>
      <c r="AB1299" s="94"/>
      <c r="AC1299" s="94"/>
      <c r="AD1299" s="94"/>
      <c r="AE1299" s="94"/>
      <c r="AF1299" s="94"/>
      <c r="AG1299" s="94"/>
      <c r="AH1299" s="94"/>
      <c r="AI1299" s="94"/>
      <c r="AJ1299" s="94"/>
      <c r="AK1299" s="94"/>
      <c r="AL1299" s="94"/>
      <c r="AM1299" s="94"/>
      <c r="AN1299" s="94"/>
      <c r="AO1299" s="94"/>
      <c r="AP1299" s="94"/>
      <c r="AQ1299" s="94"/>
    </row>
    <row r="1300" spans="3:43" x14ac:dyDescent="0.45">
      <c r="C1300" s="94"/>
      <c r="D1300" s="94"/>
      <c r="E1300" s="489"/>
      <c r="F1300" s="94"/>
      <c r="G1300" s="200"/>
      <c r="H1300" s="200"/>
      <c r="I1300" s="200"/>
      <c r="J1300" s="200"/>
      <c r="K1300" s="200"/>
      <c r="L1300" s="200"/>
      <c r="M1300" s="200"/>
      <c r="N1300" s="200"/>
      <c r="O1300" s="200"/>
      <c r="P1300" s="94"/>
      <c r="Q1300" s="94"/>
      <c r="R1300" s="94"/>
      <c r="S1300" s="94"/>
      <c r="T1300" s="94"/>
      <c r="U1300" s="94"/>
      <c r="V1300" s="94"/>
      <c r="W1300" s="94"/>
      <c r="X1300" s="94"/>
      <c r="Y1300" s="94"/>
      <c r="Z1300" s="94"/>
      <c r="AA1300" s="94"/>
      <c r="AB1300" s="94"/>
      <c r="AC1300" s="94"/>
      <c r="AD1300" s="94"/>
      <c r="AE1300" s="94"/>
      <c r="AF1300" s="94"/>
      <c r="AG1300" s="94"/>
      <c r="AH1300" s="94"/>
      <c r="AI1300" s="94"/>
      <c r="AJ1300" s="94"/>
      <c r="AK1300" s="94"/>
      <c r="AL1300" s="94"/>
      <c r="AM1300" s="94"/>
      <c r="AN1300" s="94"/>
      <c r="AO1300" s="94"/>
      <c r="AP1300" s="94"/>
      <c r="AQ1300" s="94"/>
    </row>
    <row r="1301" spans="3:43" x14ac:dyDescent="0.45">
      <c r="C1301" s="94"/>
      <c r="D1301" s="94"/>
      <c r="E1301" s="489"/>
      <c r="F1301" s="94"/>
      <c r="G1301" s="200"/>
      <c r="H1301" s="200"/>
      <c r="I1301" s="200"/>
      <c r="J1301" s="200"/>
      <c r="K1301" s="200"/>
      <c r="L1301" s="200"/>
      <c r="M1301" s="200"/>
      <c r="N1301" s="200"/>
      <c r="O1301" s="200"/>
      <c r="P1301" s="94"/>
      <c r="Q1301" s="94"/>
      <c r="R1301" s="94"/>
      <c r="S1301" s="94"/>
      <c r="T1301" s="94"/>
      <c r="U1301" s="94"/>
      <c r="V1301" s="94"/>
      <c r="W1301" s="94"/>
      <c r="X1301" s="94"/>
      <c r="Y1301" s="94"/>
      <c r="Z1301" s="94"/>
      <c r="AA1301" s="94"/>
      <c r="AB1301" s="94"/>
      <c r="AC1301" s="94"/>
      <c r="AD1301" s="94"/>
      <c r="AE1301" s="94"/>
      <c r="AF1301" s="94"/>
      <c r="AG1301" s="94"/>
      <c r="AH1301" s="94"/>
      <c r="AI1301" s="94"/>
      <c r="AJ1301" s="94"/>
      <c r="AK1301" s="94"/>
      <c r="AL1301" s="94"/>
      <c r="AM1301" s="94"/>
      <c r="AN1301" s="94"/>
      <c r="AO1301" s="94"/>
      <c r="AP1301" s="94"/>
      <c r="AQ1301" s="94"/>
    </row>
    <row r="1302" spans="3:43" x14ac:dyDescent="0.45">
      <c r="C1302" s="94"/>
      <c r="D1302" s="94"/>
      <c r="E1302" s="489"/>
      <c r="F1302" s="94"/>
      <c r="G1302" s="200"/>
      <c r="H1302" s="200"/>
      <c r="I1302" s="200"/>
      <c r="J1302" s="200"/>
      <c r="K1302" s="200"/>
      <c r="L1302" s="200"/>
      <c r="M1302" s="200"/>
      <c r="N1302" s="200"/>
      <c r="O1302" s="200"/>
      <c r="P1302" s="94"/>
      <c r="Q1302" s="94"/>
      <c r="R1302" s="94"/>
      <c r="S1302" s="94"/>
      <c r="T1302" s="94"/>
      <c r="U1302" s="94"/>
      <c r="V1302" s="94"/>
      <c r="W1302" s="94"/>
      <c r="X1302" s="94"/>
      <c r="Y1302" s="94"/>
      <c r="Z1302" s="94"/>
      <c r="AA1302" s="94"/>
      <c r="AB1302" s="94"/>
      <c r="AC1302" s="94"/>
      <c r="AD1302" s="94"/>
      <c r="AE1302" s="94"/>
      <c r="AF1302" s="94"/>
      <c r="AG1302" s="94"/>
      <c r="AH1302" s="94"/>
      <c r="AI1302" s="94"/>
      <c r="AJ1302" s="94"/>
      <c r="AK1302" s="94"/>
      <c r="AL1302" s="94"/>
      <c r="AM1302" s="94"/>
      <c r="AN1302" s="94"/>
      <c r="AO1302" s="94"/>
      <c r="AP1302" s="94"/>
      <c r="AQ1302" s="94"/>
    </row>
    <row r="1303" spans="3:43" x14ac:dyDescent="0.45">
      <c r="C1303" s="94"/>
      <c r="D1303" s="94"/>
      <c r="E1303" s="489"/>
      <c r="F1303" s="94"/>
      <c r="G1303" s="200"/>
      <c r="H1303" s="200"/>
      <c r="I1303" s="200"/>
      <c r="J1303" s="200"/>
      <c r="K1303" s="200"/>
      <c r="L1303" s="200"/>
      <c r="M1303" s="200"/>
      <c r="N1303" s="200"/>
      <c r="O1303" s="200"/>
      <c r="P1303" s="94"/>
      <c r="Q1303" s="94"/>
      <c r="R1303" s="94"/>
      <c r="S1303" s="94"/>
      <c r="T1303" s="94"/>
      <c r="U1303" s="94"/>
      <c r="V1303" s="94"/>
      <c r="W1303" s="94"/>
      <c r="X1303" s="94"/>
      <c r="Y1303" s="94"/>
      <c r="Z1303" s="94"/>
      <c r="AA1303" s="94"/>
      <c r="AB1303" s="94"/>
      <c r="AC1303" s="94"/>
      <c r="AD1303" s="94"/>
      <c r="AE1303" s="94"/>
      <c r="AF1303" s="94"/>
      <c r="AG1303" s="94"/>
      <c r="AH1303" s="94"/>
      <c r="AI1303" s="94"/>
      <c r="AJ1303" s="94"/>
      <c r="AK1303" s="94"/>
      <c r="AL1303" s="94"/>
      <c r="AM1303" s="94"/>
      <c r="AN1303" s="94"/>
      <c r="AO1303" s="94"/>
      <c r="AP1303" s="94"/>
      <c r="AQ1303" s="94"/>
    </row>
    <row r="1304" spans="3:43" x14ac:dyDescent="0.45">
      <c r="C1304" s="94"/>
      <c r="D1304" s="94"/>
      <c r="E1304" s="489"/>
      <c r="F1304" s="94"/>
      <c r="G1304" s="200"/>
      <c r="H1304" s="200"/>
      <c r="I1304" s="200"/>
      <c r="J1304" s="200"/>
      <c r="K1304" s="200"/>
      <c r="L1304" s="200"/>
      <c r="M1304" s="200"/>
      <c r="N1304" s="200"/>
      <c r="O1304" s="200"/>
      <c r="P1304" s="94"/>
      <c r="Q1304" s="94"/>
      <c r="R1304" s="94"/>
      <c r="S1304" s="94"/>
      <c r="T1304" s="94"/>
      <c r="U1304" s="94"/>
      <c r="V1304" s="94"/>
      <c r="W1304" s="94"/>
      <c r="X1304" s="94"/>
      <c r="Y1304" s="94"/>
      <c r="Z1304" s="94"/>
      <c r="AA1304" s="94"/>
      <c r="AB1304" s="94"/>
      <c r="AC1304" s="94"/>
      <c r="AD1304" s="94"/>
      <c r="AE1304" s="94"/>
      <c r="AF1304" s="94"/>
      <c r="AG1304" s="94"/>
      <c r="AH1304" s="94"/>
      <c r="AI1304" s="94"/>
      <c r="AJ1304" s="94"/>
      <c r="AK1304" s="94"/>
      <c r="AL1304" s="94"/>
      <c r="AM1304" s="94"/>
      <c r="AN1304" s="94"/>
      <c r="AO1304" s="94"/>
      <c r="AP1304" s="94"/>
      <c r="AQ1304" s="94"/>
    </row>
    <row r="1305" spans="3:43" x14ac:dyDescent="0.45">
      <c r="C1305" s="94"/>
      <c r="D1305" s="94"/>
      <c r="E1305" s="489"/>
      <c r="F1305" s="94"/>
      <c r="G1305" s="200"/>
      <c r="H1305" s="200"/>
      <c r="I1305" s="200"/>
      <c r="J1305" s="200"/>
      <c r="K1305" s="200"/>
      <c r="L1305" s="200"/>
      <c r="M1305" s="200"/>
      <c r="N1305" s="200"/>
      <c r="O1305" s="200"/>
      <c r="P1305" s="94"/>
      <c r="Q1305" s="94"/>
      <c r="R1305" s="94"/>
      <c r="S1305" s="94"/>
      <c r="T1305" s="94"/>
      <c r="U1305" s="94"/>
      <c r="V1305" s="94"/>
      <c r="W1305" s="94"/>
      <c r="X1305" s="94"/>
      <c r="Y1305" s="94"/>
      <c r="Z1305" s="94"/>
      <c r="AA1305" s="94"/>
      <c r="AB1305" s="94"/>
      <c r="AC1305" s="94"/>
      <c r="AD1305" s="94"/>
      <c r="AE1305" s="94"/>
      <c r="AF1305" s="94"/>
      <c r="AG1305" s="94"/>
      <c r="AH1305" s="94"/>
      <c r="AI1305" s="94"/>
      <c r="AJ1305" s="94"/>
      <c r="AK1305" s="94"/>
      <c r="AL1305" s="94"/>
      <c r="AM1305" s="94"/>
      <c r="AN1305" s="94"/>
      <c r="AO1305" s="94"/>
      <c r="AP1305" s="94"/>
      <c r="AQ1305" s="94"/>
    </row>
    <row r="1306" spans="3:43" x14ac:dyDescent="0.45">
      <c r="C1306" s="94"/>
      <c r="D1306" s="94"/>
      <c r="E1306" s="489"/>
      <c r="F1306" s="94"/>
      <c r="G1306" s="200"/>
      <c r="H1306" s="200"/>
      <c r="I1306" s="200"/>
      <c r="J1306" s="200"/>
      <c r="K1306" s="200"/>
      <c r="L1306" s="200"/>
      <c r="M1306" s="200"/>
      <c r="N1306" s="200"/>
      <c r="O1306" s="200"/>
      <c r="P1306" s="94"/>
      <c r="Q1306" s="94"/>
      <c r="R1306" s="94"/>
      <c r="S1306" s="94"/>
      <c r="T1306" s="94"/>
      <c r="U1306" s="94"/>
      <c r="V1306" s="94"/>
      <c r="W1306" s="94"/>
      <c r="X1306" s="94"/>
      <c r="Y1306" s="94"/>
      <c r="Z1306" s="94"/>
      <c r="AA1306" s="94"/>
      <c r="AB1306" s="94"/>
      <c r="AC1306" s="94"/>
      <c r="AD1306" s="94"/>
      <c r="AE1306" s="94"/>
      <c r="AF1306" s="94"/>
      <c r="AG1306" s="94"/>
      <c r="AH1306" s="94"/>
      <c r="AI1306" s="94"/>
      <c r="AJ1306" s="94"/>
      <c r="AK1306" s="94"/>
      <c r="AL1306" s="94"/>
      <c r="AM1306" s="94"/>
      <c r="AN1306" s="94"/>
      <c r="AO1306" s="94"/>
      <c r="AP1306" s="94"/>
      <c r="AQ1306" s="94"/>
    </row>
    <row r="1307" spans="3:43" x14ac:dyDescent="0.45">
      <c r="C1307" s="94"/>
      <c r="D1307" s="94"/>
      <c r="E1307" s="489"/>
      <c r="F1307" s="94"/>
      <c r="G1307" s="200"/>
      <c r="H1307" s="200"/>
      <c r="I1307" s="200"/>
      <c r="J1307" s="200"/>
      <c r="K1307" s="200"/>
      <c r="L1307" s="200"/>
      <c r="M1307" s="200"/>
      <c r="N1307" s="200"/>
      <c r="O1307" s="200"/>
      <c r="P1307" s="94"/>
      <c r="Q1307" s="94"/>
      <c r="R1307" s="94"/>
      <c r="S1307" s="94"/>
      <c r="T1307" s="94"/>
      <c r="U1307" s="94"/>
      <c r="V1307" s="94"/>
      <c r="W1307" s="94"/>
      <c r="X1307" s="94"/>
      <c r="Y1307" s="94"/>
      <c r="Z1307" s="94"/>
      <c r="AA1307" s="94"/>
      <c r="AB1307" s="94"/>
      <c r="AC1307" s="94"/>
      <c r="AD1307" s="94"/>
      <c r="AE1307" s="94"/>
      <c r="AF1307" s="94"/>
      <c r="AG1307" s="94"/>
      <c r="AH1307" s="94"/>
      <c r="AI1307" s="94"/>
      <c r="AJ1307" s="94"/>
      <c r="AK1307" s="94"/>
      <c r="AL1307" s="94"/>
      <c r="AM1307" s="94"/>
      <c r="AN1307" s="94"/>
      <c r="AO1307" s="94"/>
      <c r="AP1307" s="94"/>
      <c r="AQ1307" s="94"/>
    </row>
    <row r="1308" spans="3:43" x14ac:dyDescent="0.45">
      <c r="C1308" s="94"/>
      <c r="D1308" s="94"/>
      <c r="E1308" s="489"/>
      <c r="F1308" s="94"/>
      <c r="G1308" s="200"/>
      <c r="H1308" s="200"/>
      <c r="I1308" s="200"/>
      <c r="J1308" s="200"/>
      <c r="K1308" s="200"/>
      <c r="L1308" s="200"/>
      <c r="M1308" s="200"/>
      <c r="N1308" s="200"/>
      <c r="O1308" s="200"/>
      <c r="P1308" s="94"/>
      <c r="Q1308" s="94"/>
      <c r="R1308" s="94"/>
      <c r="S1308" s="94"/>
      <c r="T1308" s="94"/>
      <c r="U1308" s="94"/>
      <c r="V1308" s="94"/>
      <c r="W1308" s="94"/>
      <c r="X1308" s="94"/>
      <c r="Y1308" s="94"/>
      <c r="Z1308" s="94"/>
      <c r="AA1308" s="94"/>
      <c r="AB1308" s="94"/>
      <c r="AC1308" s="94"/>
      <c r="AD1308" s="94"/>
      <c r="AE1308" s="94"/>
      <c r="AF1308" s="94"/>
      <c r="AG1308" s="94"/>
      <c r="AH1308" s="94"/>
      <c r="AI1308" s="94"/>
      <c r="AJ1308" s="94"/>
      <c r="AK1308" s="94"/>
      <c r="AL1308" s="94"/>
      <c r="AM1308" s="94"/>
      <c r="AN1308" s="94"/>
      <c r="AO1308" s="94"/>
      <c r="AP1308" s="94"/>
      <c r="AQ1308" s="94"/>
    </row>
    <row r="1309" spans="3:43" x14ac:dyDescent="0.45">
      <c r="C1309" s="94"/>
      <c r="D1309" s="94"/>
      <c r="E1309" s="489"/>
      <c r="F1309" s="94"/>
      <c r="G1309" s="200"/>
      <c r="H1309" s="200"/>
      <c r="I1309" s="200"/>
      <c r="J1309" s="200"/>
      <c r="K1309" s="200"/>
      <c r="L1309" s="200"/>
      <c r="M1309" s="200"/>
      <c r="N1309" s="200"/>
      <c r="O1309" s="200"/>
      <c r="P1309" s="94"/>
      <c r="Q1309" s="94"/>
      <c r="R1309" s="94"/>
      <c r="S1309" s="94"/>
      <c r="T1309" s="94"/>
      <c r="U1309" s="94"/>
      <c r="V1309" s="94"/>
      <c r="W1309" s="94"/>
      <c r="X1309" s="94"/>
      <c r="Y1309" s="94"/>
      <c r="Z1309" s="94"/>
      <c r="AA1309" s="94"/>
      <c r="AB1309" s="94"/>
      <c r="AC1309" s="94"/>
      <c r="AD1309" s="94"/>
      <c r="AE1309" s="94"/>
      <c r="AF1309" s="94"/>
      <c r="AG1309" s="94"/>
      <c r="AH1309" s="94"/>
      <c r="AI1309" s="94"/>
      <c r="AJ1309" s="94"/>
      <c r="AK1309" s="94"/>
      <c r="AL1309" s="94"/>
      <c r="AM1309" s="94"/>
      <c r="AN1309" s="94"/>
      <c r="AO1309" s="94"/>
      <c r="AP1309" s="94"/>
      <c r="AQ1309" s="94"/>
    </row>
    <row r="1310" spans="3:43" x14ac:dyDescent="0.45">
      <c r="C1310" s="94"/>
      <c r="D1310" s="94"/>
      <c r="E1310" s="489"/>
      <c r="F1310" s="94"/>
      <c r="G1310" s="200"/>
      <c r="H1310" s="200"/>
      <c r="I1310" s="200"/>
      <c r="J1310" s="200"/>
      <c r="K1310" s="200"/>
      <c r="L1310" s="200"/>
      <c r="M1310" s="200"/>
      <c r="N1310" s="200"/>
      <c r="O1310" s="200"/>
      <c r="P1310" s="94"/>
      <c r="Q1310" s="94"/>
      <c r="R1310" s="94"/>
      <c r="S1310" s="94"/>
      <c r="T1310" s="94"/>
      <c r="U1310" s="94"/>
      <c r="V1310" s="94"/>
      <c r="W1310" s="94"/>
      <c r="X1310" s="94"/>
      <c r="Y1310" s="94"/>
      <c r="Z1310" s="94"/>
      <c r="AA1310" s="94"/>
      <c r="AB1310" s="94"/>
      <c r="AC1310" s="94"/>
      <c r="AD1310" s="94"/>
      <c r="AE1310" s="94"/>
      <c r="AF1310" s="94"/>
      <c r="AG1310" s="94"/>
      <c r="AH1310" s="94"/>
      <c r="AI1310" s="94"/>
      <c r="AJ1310" s="94"/>
      <c r="AK1310" s="94"/>
      <c r="AL1310" s="94"/>
      <c r="AM1310" s="94"/>
      <c r="AN1310" s="94"/>
      <c r="AO1310" s="94"/>
      <c r="AP1310" s="94"/>
      <c r="AQ1310" s="94"/>
    </row>
    <row r="1311" spans="3:43" x14ac:dyDescent="0.45">
      <c r="C1311" s="94"/>
      <c r="D1311" s="94"/>
      <c r="E1311" s="489"/>
      <c r="F1311" s="94"/>
      <c r="G1311" s="200"/>
      <c r="H1311" s="200"/>
      <c r="I1311" s="200"/>
      <c r="J1311" s="200"/>
      <c r="K1311" s="200"/>
      <c r="L1311" s="200"/>
      <c r="M1311" s="200"/>
      <c r="N1311" s="200"/>
      <c r="O1311" s="200"/>
      <c r="P1311" s="94"/>
      <c r="Q1311" s="94"/>
      <c r="R1311" s="94"/>
      <c r="S1311" s="94"/>
      <c r="T1311" s="94"/>
      <c r="U1311" s="94"/>
      <c r="V1311" s="94"/>
      <c r="W1311" s="94"/>
      <c r="X1311" s="94"/>
      <c r="Y1311" s="94"/>
      <c r="Z1311" s="94"/>
      <c r="AA1311" s="94"/>
      <c r="AB1311" s="94"/>
      <c r="AC1311" s="94"/>
      <c r="AD1311" s="94"/>
      <c r="AE1311" s="94"/>
      <c r="AF1311" s="94"/>
      <c r="AG1311" s="94"/>
      <c r="AH1311" s="94"/>
      <c r="AI1311" s="94"/>
      <c r="AJ1311" s="94"/>
      <c r="AK1311" s="94"/>
      <c r="AL1311" s="94"/>
      <c r="AM1311" s="94"/>
      <c r="AN1311" s="94"/>
      <c r="AO1311" s="94"/>
      <c r="AP1311" s="94"/>
      <c r="AQ1311" s="94"/>
    </row>
    <row r="1312" spans="3:43" x14ac:dyDescent="0.45">
      <c r="C1312" s="94"/>
      <c r="D1312" s="94"/>
      <c r="E1312" s="489"/>
      <c r="F1312" s="94"/>
      <c r="G1312" s="200"/>
      <c r="H1312" s="200"/>
      <c r="I1312" s="200"/>
      <c r="J1312" s="200"/>
      <c r="K1312" s="200"/>
      <c r="L1312" s="200"/>
      <c r="M1312" s="200"/>
      <c r="N1312" s="200"/>
      <c r="O1312" s="200"/>
      <c r="P1312" s="94"/>
      <c r="Q1312" s="94"/>
      <c r="R1312" s="94"/>
      <c r="S1312" s="94"/>
      <c r="T1312" s="94"/>
      <c r="U1312" s="94"/>
      <c r="V1312" s="94"/>
      <c r="W1312" s="94"/>
      <c r="X1312" s="94"/>
      <c r="Y1312" s="94"/>
      <c r="Z1312" s="94"/>
      <c r="AA1312" s="94"/>
      <c r="AB1312" s="94"/>
      <c r="AC1312" s="94"/>
      <c r="AD1312" s="94"/>
      <c r="AE1312" s="94"/>
      <c r="AF1312" s="94"/>
      <c r="AG1312" s="94"/>
      <c r="AH1312" s="94"/>
      <c r="AI1312" s="94"/>
      <c r="AJ1312" s="94"/>
      <c r="AK1312" s="94"/>
      <c r="AL1312" s="94"/>
      <c r="AM1312" s="94"/>
      <c r="AN1312" s="94"/>
      <c r="AO1312" s="94"/>
      <c r="AP1312" s="94"/>
      <c r="AQ1312" s="94"/>
    </row>
    <row r="1313" spans="3:43" x14ac:dyDescent="0.45">
      <c r="C1313" s="94"/>
      <c r="D1313" s="94"/>
      <c r="E1313" s="489"/>
      <c r="F1313" s="94"/>
      <c r="G1313" s="200"/>
      <c r="H1313" s="200"/>
      <c r="I1313" s="200"/>
      <c r="J1313" s="200"/>
      <c r="K1313" s="200"/>
      <c r="L1313" s="200"/>
      <c r="M1313" s="200"/>
      <c r="N1313" s="200"/>
      <c r="O1313" s="200"/>
      <c r="P1313" s="94"/>
      <c r="Q1313" s="94"/>
      <c r="R1313" s="94"/>
      <c r="S1313" s="94"/>
      <c r="T1313" s="94"/>
      <c r="U1313" s="94"/>
      <c r="V1313" s="94"/>
      <c r="W1313" s="94"/>
      <c r="X1313" s="94"/>
      <c r="Y1313" s="94"/>
      <c r="Z1313" s="94"/>
      <c r="AA1313" s="94"/>
      <c r="AB1313" s="94"/>
      <c r="AC1313" s="94"/>
      <c r="AD1313" s="94"/>
      <c r="AE1313" s="94"/>
      <c r="AF1313" s="94"/>
      <c r="AG1313" s="94"/>
      <c r="AH1313" s="94"/>
      <c r="AI1313" s="94"/>
      <c r="AJ1313" s="94"/>
      <c r="AK1313" s="94"/>
      <c r="AL1313" s="94"/>
      <c r="AM1313" s="94"/>
      <c r="AN1313" s="94"/>
      <c r="AO1313" s="94"/>
      <c r="AP1313" s="94"/>
      <c r="AQ1313" s="94"/>
    </row>
    <row r="1314" spans="3:43" x14ac:dyDescent="0.45">
      <c r="C1314" s="94"/>
      <c r="D1314" s="94"/>
      <c r="E1314" s="489"/>
      <c r="F1314" s="94"/>
      <c r="G1314" s="200"/>
      <c r="H1314" s="200"/>
      <c r="I1314" s="200"/>
      <c r="J1314" s="200"/>
      <c r="K1314" s="200"/>
      <c r="L1314" s="200"/>
      <c r="M1314" s="200"/>
      <c r="N1314" s="200"/>
      <c r="O1314" s="200"/>
      <c r="P1314" s="94"/>
      <c r="Q1314" s="94"/>
      <c r="R1314" s="94"/>
      <c r="S1314" s="94"/>
      <c r="T1314" s="94"/>
      <c r="U1314" s="94"/>
      <c r="V1314" s="94"/>
      <c r="W1314" s="94"/>
      <c r="X1314" s="94"/>
      <c r="Y1314" s="94"/>
      <c r="Z1314" s="94"/>
      <c r="AA1314" s="94"/>
      <c r="AB1314" s="94"/>
      <c r="AC1314" s="94"/>
      <c r="AD1314" s="94"/>
      <c r="AE1314" s="94"/>
      <c r="AF1314" s="94"/>
      <c r="AG1314" s="94"/>
      <c r="AH1314" s="94"/>
      <c r="AI1314" s="94"/>
      <c r="AJ1314" s="94"/>
      <c r="AK1314" s="94"/>
      <c r="AL1314" s="94"/>
      <c r="AM1314" s="94"/>
      <c r="AN1314" s="94"/>
      <c r="AO1314" s="94"/>
      <c r="AP1314" s="94"/>
      <c r="AQ1314" s="94"/>
    </row>
    <row r="1315" spans="3:43" x14ac:dyDescent="0.45">
      <c r="C1315" s="94"/>
      <c r="D1315" s="94"/>
      <c r="E1315" s="489"/>
      <c r="F1315" s="94"/>
      <c r="G1315" s="200"/>
      <c r="H1315" s="200"/>
      <c r="I1315" s="200"/>
      <c r="J1315" s="200"/>
      <c r="K1315" s="200"/>
      <c r="L1315" s="200"/>
      <c r="M1315" s="200"/>
      <c r="N1315" s="200"/>
      <c r="O1315" s="200"/>
      <c r="P1315" s="94"/>
      <c r="Q1315" s="94"/>
      <c r="R1315" s="94"/>
      <c r="S1315" s="94"/>
      <c r="T1315" s="94"/>
      <c r="U1315" s="94"/>
      <c r="V1315" s="94"/>
      <c r="W1315" s="94"/>
      <c r="X1315" s="94"/>
      <c r="Y1315" s="94"/>
      <c r="Z1315" s="94"/>
      <c r="AA1315" s="94"/>
      <c r="AB1315" s="94"/>
      <c r="AC1315" s="94"/>
      <c r="AD1315" s="94"/>
      <c r="AE1315" s="94"/>
      <c r="AF1315" s="94"/>
      <c r="AG1315" s="94"/>
      <c r="AH1315" s="94"/>
      <c r="AI1315" s="94"/>
      <c r="AJ1315" s="94"/>
      <c r="AK1315" s="94"/>
      <c r="AL1315" s="94"/>
      <c r="AM1315" s="94"/>
      <c r="AN1315" s="94"/>
      <c r="AO1315" s="94"/>
      <c r="AP1315" s="94"/>
      <c r="AQ1315" s="94"/>
    </row>
    <row r="1316" spans="3:43" x14ac:dyDescent="0.45">
      <c r="C1316" s="94"/>
      <c r="D1316" s="94"/>
      <c r="E1316" s="489"/>
      <c r="F1316" s="94"/>
      <c r="G1316" s="200"/>
      <c r="H1316" s="200"/>
      <c r="I1316" s="200"/>
      <c r="J1316" s="200"/>
      <c r="K1316" s="200"/>
      <c r="L1316" s="200"/>
      <c r="M1316" s="200"/>
      <c r="N1316" s="200"/>
      <c r="O1316" s="200"/>
      <c r="P1316" s="94"/>
      <c r="Q1316" s="94"/>
      <c r="R1316" s="94"/>
      <c r="S1316" s="94"/>
      <c r="T1316" s="94"/>
      <c r="U1316" s="94"/>
      <c r="V1316" s="94"/>
      <c r="W1316" s="94"/>
      <c r="X1316" s="94"/>
      <c r="Y1316" s="94"/>
      <c r="Z1316" s="94"/>
      <c r="AA1316" s="94"/>
      <c r="AB1316" s="94"/>
      <c r="AC1316" s="94"/>
      <c r="AD1316" s="94"/>
      <c r="AE1316" s="94"/>
      <c r="AF1316" s="94"/>
      <c r="AG1316" s="94"/>
      <c r="AH1316" s="94"/>
      <c r="AI1316" s="94"/>
      <c r="AJ1316" s="94"/>
      <c r="AK1316" s="94"/>
      <c r="AL1316" s="94"/>
      <c r="AM1316" s="94"/>
      <c r="AN1316" s="94"/>
      <c r="AO1316" s="94"/>
      <c r="AP1316" s="94"/>
      <c r="AQ1316" s="94"/>
    </row>
    <row r="1317" spans="3:43" x14ac:dyDescent="0.45">
      <c r="C1317" s="94"/>
      <c r="D1317" s="94"/>
      <c r="E1317" s="489"/>
      <c r="F1317" s="94"/>
      <c r="G1317" s="200"/>
      <c r="H1317" s="200"/>
      <c r="I1317" s="200"/>
      <c r="J1317" s="200"/>
      <c r="K1317" s="200"/>
      <c r="L1317" s="200"/>
      <c r="M1317" s="200"/>
      <c r="N1317" s="200"/>
      <c r="O1317" s="200"/>
      <c r="P1317" s="94"/>
      <c r="Q1317" s="94"/>
      <c r="R1317" s="94"/>
      <c r="S1317" s="94"/>
      <c r="T1317" s="94"/>
      <c r="U1317" s="94"/>
      <c r="V1317" s="94"/>
      <c r="W1317" s="94"/>
      <c r="X1317" s="94"/>
      <c r="Y1317" s="94"/>
      <c r="Z1317" s="94"/>
      <c r="AA1317" s="94"/>
      <c r="AB1317" s="94"/>
      <c r="AC1317" s="94"/>
      <c r="AD1317" s="94"/>
      <c r="AE1317" s="94"/>
      <c r="AF1317" s="94"/>
      <c r="AG1317" s="94"/>
      <c r="AH1317" s="94"/>
      <c r="AI1317" s="94"/>
      <c r="AJ1317" s="94"/>
      <c r="AK1317" s="94"/>
      <c r="AL1317" s="94"/>
      <c r="AM1317" s="94"/>
      <c r="AN1317" s="94"/>
      <c r="AO1317" s="94"/>
      <c r="AP1317" s="94"/>
      <c r="AQ1317" s="94"/>
    </row>
    <row r="1318" spans="3:43" x14ac:dyDescent="0.45">
      <c r="C1318" s="94"/>
      <c r="D1318" s="94"/>
      <c r="E1318" s="489"/>
      <c r="F1318" s="94"/>
      <c r="G1318" s="200"/>
      <c r="H1318" s="200"/>
      <c r="I1318" s="200"/>
      <c r="J1318" s="200"/>
      <c r="K1318" s="200"/>
      <c r="L1318" s="200"/>
      <c r="M1318" s="200"/>
      <c r="N1318" s="200"/>
      <c r="O1318" s="200"/>
      <c r="P1318" s="94"/>
      <c r="Q1318" s="94"/>
      <c r="R1318" s="94"/>
      <c r="S1318" s="94"/>
      <c r="T1318" s="94"/>
      <c r="U1318" s="94"/>
      <c r="V1318" s="94"/>
      <c r="W1318" s="94"/>
      <c r="X1318" s="94"/>
      <c r="Y1318" s="94"/>
      <c r="Z1318" s="94"/>
      <c r="AA1318" s="94"/>
      <c r="AB1318" s="94"/>
      <c r="AC1318" s="94"/>
      <c r="AD1318" s="94"/>
      <c r="AE1318" s="94"/>
      <c r="AF1318" s="94"/>
      <c r="AG1318" s="94"/>
      <c r="AH1318" s="94"/>
      <c r="AI1318" s="94"/>
      <c r="AJ1318" s="94"/>
      <c r="AK1318" s="94"/>
      <c r="AL1318" s="94"/>
      <c r="AM1318" s="94"/>
      <c r="AN1318" s="94"/>
      <c r="AO1318" s="94"/>
      <c r="AP1318" s="94"/>
      <c r="AQ1318" s="94"/>
    </row>
    <row r="1319" spans="3:43" x14ac:dyDescent="0.45">
      <c r="C1319" s="94"/>
      <c r="D1319" s="94"/>
      <c r="E1319" s="489"/>
      <c r="F1319" s="94"/>
      <c r="G1319" s="200"/>
      <c r="H1319" s="200"/>
      <c r="I1319" s="200"/>
      <c r="J1319" s="200"/>
      <c r="K1319" s="200"/>
      <c r="L1319" s="200"/>
      <c r="M1319" s="200"/>
      <c r="N1319" s="200"/>
      <c r="O1319" s="200"/>
      <c r="P1319" s="94"/>
      <c r="Q1319" s="94"/>
      <c r="R1319" s="94"/>
      <c r="S1319" s="94"/>
      <c r="T1319" s="94"/>
      <c r="U1319" s="94"/>
      <c r="V1319" s="94"/>
      <c r="W1319" s="94"/>
      <c r="X1319" s="94"/>
      <c r="Y1319" s="94"/>
      <c r="Z1319" s="94"/>
      <c r="AA1319" s="94"/>
      <c r="AB1319" s="94"/>
      <c r="AC1319" s="94"/>
      <c r="AD1319" s="94"/>
      <c r="AE1319" s="94"/>
      <c r="AF1319" s="94"/>
      <c r="AG1319" s="94"/>
      <c r="AH1319" s="94"/>
      <c r="AI1319" s="94"/>
      <c r="AJ1319" s="94"/>
      <c r="AK1319" s="94"/>
      <c r="AL1319" s="94"/>
      <c r="AM1319" s="94"/>
      <c r="AN1319" s="94"/>
      <c r="AO1319" s="94"/>
      <c r="AP1319" s="94"/>
      <c r="AQ1319" s="94"/>
    </row>
    <row r="1320" spans="3:43" x14ac:dyDescent="0.45">
      <c r="C1320" s="94"/>
      <c r="D1320" s="94"/>
      <c r="E1320" s="489"/>
      <c r="F1320" s="94"/>
      <c r="G1320" s="200"/>
      <c r="H1320" s="200"/>
      <c r="I1320" s="200"/>
      <c r="J1320" s="200"/>
      <c r="K1320" s="200"/>
      <c r="L1320" s="200"/>
      <c r="M1320" s="200"/>
      <c r="N1320" s="200"/>
      <c r="O1320" s="200"/>
      <c r="P1320" s="94"/>
      <c r="Q1320" s="94"/>
      <c r="R1320" s="94"/>
      <c r="S1320" s="94"/>
      <c r="T1320" s="94"/>
      <c r="U1320" s="94"/>
      <c r="V1320" s="94"/>
      <c r="W1320" s="94"/>
      <c r="X1320" s="94"/>
      <c r="Y1320" s="94"/>
      <c r="Z1320" s="94"/>
      <c r="AA1320" s="94"/>
      <c r="AB1320" s="94"/>
      <c r="AC1320" s="94"/>
      <c r="AD1320" s="94"/>
      <c r="AE1320" s="94"/>
      <c r="AF1320" s="94"/>
      <c r="AG1320" s="94"/>
      <c r="AH1320" s="94"/>
      <c r="AI1320" s="94"/>
      <c r="AJ1320" s="94"/>
      <c r="AK1320" s="94"/>
      <c r="AL1320" s="94"/>
      <c r="AM1320" s="94"/>
      <c r="AN1320" s="94"/>
      <c r="AO1320" s="94"/>
      <c r="AP1320" s="94"/>
      <c r="AQ1320" s="94"/>
    </row>
    <row r="1321" spans="3:43" x14ac:dyDescent="0.45">
      <c r="C1321" s="94"/>
      <c r="D1321" s="94"/>
      <c r="E1321" s="489"/>
      <c r="F1321" s="94"/>
      <c r="G1321" s="200"/>
      <c r="H1321" s="200"/>
      <c r="I1321" s="200"/>
      <c r="J1321" s="200"/>
      <c r="K1321" s="200"/>
      <c r="L1321" s="200"/>
      <c r="M1321" s="200"/>
      <c r="N1321" s="200"/>
      <c r="O1321" s="200"/>
      <c r="P1321" s="94"/>
      <c r="Q1321" s="94"/>
      <c r="R1321" s="94"/>
      <c r="S1321" s="94"/>
      <c r="T1321" s="94"/>
      <c r="U1321" s="94"/>
      <c r="V1321" s="94"/>
      <c r="W1321" s="94"/>
      <c r="X1321" s="94"/>
      <c r="Y1321" s="94"/>
      <c r="Z1321" s="94"/>
      <c r="AA1321" s="94"/>
      <c r="AB1321" s="94"/>
      <c r="AC1321" s="94"/>
      <c r="AD1321" s="94"/>
      <c r="AE1321" s="94"/>
      <c r="AF1321" s="94"/>
      <c r="AG1321" s="94"/>
      <c r="AH1321" s="94"/>
      <c r="AI1321" s="94"/>
      <c r="AJ1321" s="94"/>
      <c r="AK1321" s="94"/>
      <c r="AL1321" s="94"/>
      <c r="AM1321" s="94"/>
      <c r="AN1321" s="94"/>
      <c r="AO1321" s="94"/>
      <c r="AP1321" s="94"/>
      <c r="AQ1321" s="94"/>
    </row>
    <row r="1322" spans="3:43" x14ac:dyDescent="0.45">
      <c r="C1322" s="94"/>
      <c r="D1322" s="94"/>
      <c r="E1322" s="489"/>
      <c r="F1322" s="94"/>
      <c r="G1322" s="200"/>
      <c r="H1322" s="200"/>
      <c r="I1322" s="200"/>
      <c r="J1322" s="200"/>
      <c r="K1322" s="200"/>
      <c r="L1322" s="200"/>
      <c r="M1322" s="200"/>
      <c r="N1322" s="200"/>
      <c r="O1322" s="200"/>
      <c r="P1322" s="94"/>
      <c r="Q1322" s="94"/>
      <c r="R1322" s="94"/>
      <c r="S1322" s="94"/>
      <c r="T1322" s="94"/>
      <c r="U1322" s="94"/>
      <c r="V1322" s="94"/>
      <c r="W1322" s="94"/>
      <c r="X1322" s="94"/>
      <c r="Y1322" s="94"/>
      <c r="Z1322" s="94"/>
      <c r="AA1322" s="94"/>
      <c r="AB1322" s="94"/>
      <c r="AC1322" s="94"/>
      <c r="AD1322" s="94"/>
      <c r="AE1322" s="94"/>
      <c r="AF1322" s="94"/>
      <c r="AG1322" s="94"/>
      <c r="AH1322" s="94"/>
      <c r="AI1322" s="94"/>
      <c r="AJ1322" s="94"/>
      <c r="AK1322" s="94"/>
      <c r="AL1322" s="94"/>
      <c r="AM1322" s="94"/>
      <c r="AN1322" s="94"/>
      <c r="AO1322" s="94"/>
      <c r="AP1322" s="94"/>
      <c r="AQ1322" s="94"/>
    </row>
    <row r="1323" spans="3:43" x14ac:dyDescent="0.45">
      <c r="C1323" s="94"/>
      <c r="D1323" s="94"/>
      <c r="E1323" s="489"/>
      <c r="F1323" s="94"/>
      <c r="G1323" s="200"/>
      <c r="H1323" s="200"/>
      <c r="I1323" s="200"/>
      <c r="J1323" s="200"/>
      <c r="K1323" s="200"/>
      <c r="L1323" s="200"/>
      <c r="M1323" s="200"/>
      <c r="N1323" s="200"/>
      <c r="O1323" s="200"/>
      <c r="P1323" s="94"/>
      <c r="Q1323" s="94"/>
      <c r="R1323" s="94"/>
      <c r="S1323" s="94"/>
      <c r="T1323" s="94"/>
      <c r="U1323" s="94"/>
      <c r="V1323" s="94"/>
      <c r="W1323" s="94"/>
      <c r="X1323" s="94"/>
      <c r="Y1323" s="94"/>
      <c r="Z1323" s="94"/>
      <c r="AA1323" s="94"/>
      <c r="AB1323" s="94"/>
      <c r="AC1323" s="94"/>
      <c r="AD1323" s="94"/>
      <c r="AE1323" s="94"/>
      <c r="AF1323" s="94"/>
      <c r="AG1323" s="94"/>
      <c r="AH1323" s="94"/>
      <c r="AI1323" s="94"/>
      <c r="AJ1323" s="94"/>
      <c r="AK1323" s="94"/>
      <c r="AL1323" s="94"/>
      <c r="AM1323" s="94"/>
      <c r="AN1323" s="94"/>
      <c r="AO1323" s="94"/>
      <c r="AP1323" s="94"/>
      <c r="AQ1323" s="94"/>
    </row>
    <row r="1324" spans="3:43" x14ac:dyDescent="0.45">
      <c r="C1324" s="94"/>
      <c r="D1324" s="94"/>
      <c r="E1324" s="489"/>
      <c r="F1324" s="94"/>
      <c r="G1324" s="200"/>
      <c r="H1324" s="200"/>
      <c r="I1324" s="200"/>
      <c r="J1324" s="200"/>
      <c r="K1324" s="200"/>
      <c r="L1324" s="200"/>
      <c r="M1324" s="200"/>
      <c r="N1324" s="200"/>
      <c r="O1324" s="200"/>
      <c r="P1324" s="94"/>
      <c r="Q1324" s="94"/>
      <c r="R1324" s="94"/>
      <c r="S1324" s="94"/>
      <c r="T1324" s="94"/>
      <c r="U1324" s="94"/>
      <c r="V1324" s="94"/>
      <c r="W1324" s="94"/>
      <c r="X1324" s="94"/>
      <c r="Y1324" s="94"/>
      <c r="Z1324" s="94"/>
      <c r="AA1324" s="94"/>
      <c r="AB1324" s="94"/>
      <c r="AC1324" s="94"/>
      <c r="AD1324" s="94"/>
      <c r="AE1324" s="94"/>
      <c r="AF1324" s="94"/>
      <c r="AG1324" s="94"/>
      <c r="AH1324" s="94"/>
      <c r="AI1324" s="94"/>
      <c r="AJ1324" s="94"/>
      <c r="AK1324" s="94"/>
      <c r="AL1324" s="94"/>
      <c r="AM1324" s="94"/>
      <c r="AN1324" s="94"/>
      <c r="AO1324" s="94"/>
      <c r="AP1324" s="94"/>
      <c r="AQ1324" s="94"/>
    </row>
    <row r="1325" spans="3:43" x14ac:dyDescent="0.45">
      <c r="C1325" s="94"/>
      <c r="D1325" s="94"/>
      <c r="E1325" s="489"/>
      <c r="F1325" s="94"/>
      <c r="G1325" s="200"/>
      <c r="H1325" s="200"/>
      <c r="I1325" s="200"/>
      <c r="J1325" s="200"/>
      <c r="K1325" s="200"/>
      <c r="L1325" s="200"/>
      <c r="M1325" s="200"/>
      <c r="N1325" s="200"/>
      <c r="O1325" s="200"/>
      <c r="P1325" s="94"/>
      <c r="Q1325" s="94"/>
      <c r="R1325" s="94"/>
      <c r="S1325" s="94"/>
      <c r="T1325" s="94"/>
      <c r="U1325" s="94"/>
      <c r="V1325" s="94"/>
      <c r="W1325" s="94"/>
      <c r="X1325" s="94"/>
      <c r="Y1325" s="94"/>
      <c r="Z1325" s="94"/>
      <c r="AA1325" s="94"/>
      <c r="AB1325" s="94"/>
      <c r="AC1325" s="94"/>
      <c r="AD1325" s="94"/>
      <c r="AE1325" s="94"/>
      <c r="AF1325" s="94"/>
      <c r="AG1325" s="94"/>
      <c r="AH1325" s="94"/>
      <c r="AI1325" s="94"/>
      <c r="AJ1325" s="94"/>
      <c r="AK1325" s="94"/>
      <c r="AL1325" s="94"/>
      <c r="AM1325" s="94"/>
      <c r="AN1325" s="94"/>
      <c r="AO1325" s="94"/>
      <c r="AP1325" s="94"/>
      <c r="AQ1325" s="94"/>
    </row>
    <row r="1326" spans="3:43" x14ac:dyDescent="0.45">
      <c r="C1326" s="94"/>
      <c r="D1326" s="94"/>
      <c r="E1326" s="489"/>
      <c r="F1326" s="94"/>
      <c r="G1326" s="200"/>
      <c r="H1326" s="200"/>
      <c r="I1326" s="200"/>
      <c r="J1326" s="200"/>
      <c r="K1326" s="200"/>
      <c r="L1326" s="200"/>
      <c r="M1326" s="200"/>
      <c r="N1326" s="200"/>
      <c r="O1326" s="200"/>
      <c r="P1326" s="94"/>
      <c r="Q1326" s="94"/>
      <c r="R1326" s="94"/>
      <c r="S1326" s="94"/>
      <c r="T1326" s="94"/>
      <c r="U1326" s="94"/>
      <c r="V1326" s="94"/>
      <c r="W1326" s="94"/>
      <c r="X1326" s="94"/>
      <c r="Y1326" s="94"/>
      <c r="Z1326" s="94"/>
      <c r="AA1326" s="94"/>
      <c r="AB1326" s="94"/>
      <c r="AC1326" s="94"/>
      <c r="AD1326" s="94"/>
      <c r="AE1326" s="94"/>
      <c r="AF1326" s="94"/>
      <c r="AG1326" s="94"/>
      <c r="AH1326" s="94"/>
      <c r="AI1326" s="94"/>
      <c r="AJ1326" s="94"/>
      <c r="AK1326" s="94"/>
      <c r="AL1326" s="94"/>
      <c r="AM1326" s="94"/>
      <c r="AN1326" s="94"/>
      <c r="AO1326" s="94"/>
      <c r="AP1326" s="94"/>
      <c r="AQ1326" s="94"/>
    </row>
    <row r="1327" spans="3:43" x14ac:dyDescent="0.45">
      <c r="C1327" s="94"/>
      <c r="D1327" s="94"/>
      <c r="E1327" s="489"/>
      <c r="F1327" s="94"/>
      <c r="G1327" s="200"/>
      <c r="H1327" s="200"/>
      <c r="I1327" s="200"/>
      <c r="J1327" s="200"/>
      <c r="K1327" s="200"/>
      <c r="L1327" s="200"/>
      <c r="M1327" s="200"/>
      <c r="N1327" s="200"/>
      <c r="O1327" s="200"/>
      <c r="P1327" s="94"/>
      <c r="Q1327" s="94"/>
      <c r="R1327" s="94"/>
      <c r="S1327" s="94"/>
      <c r="T1327" s="94"/>
      <c r="U1327" s="94"/>
      <c r="V1327" s="94"/>
      <c r="W1327" s="94"/>
      <c r="X1327" s="94"/>
      <c r="Y1327" s="94"/>
      <c r="Z1327" s="94"/>
      <c r="AA1327" s="94"/>
      <c r="AB1327" s="94"/>
      <c r="AC1327" s="94"/>
      <c r="AD1327" s="94"/>
      <c r="AE1327" s="94"/>
      <c r="AF1327" s="94"/>
      <c r="AG1327" s="94"/>
      <c r="AH1327" s="94"/>
      <c r="AI1327" s="94"/>
      <c r="AJ1327" s="94"/>
      <c r="AK1327" s="94"/>
      <c r="AL1327" s="94"/>
      <c r="AM1327" s="94"/>
      <c r="AN1327" s="94"/>
      <c r="AO1327" s="94"/>
      <c r="AP1327" s="94"/>
      <c r="AQ1327" s="94"/>
    </row>
    <row r="1328" spans="3:43" x14ac:dyDescent="0.45">
      <c r="C1328" s="94"/>
      <c r="D1328" s="94"/>
      <c r="E1328" s="489"/>
      <c r="F1328" s="94"/>
      <c r="G1328" s="200"/>
      <c r="H1328" s="200"/>
      <c r="I1328" s="200"/>
      <c r="J1328" s="200"/>
      <c r="K1328" s="200"/>
      <c r="L1328" s="200"/>
      <c r="M1328" s="200"/>
      <c r="N1328" s="200"/>
      <c r="O1328" s="200"/>
      <c r="P1328" s="94"/>
      <c r="Q1328" s="94"/>
      <c r="R1328" s="94"/>
      <c r="S1328" s="94"/>
      <c r="T1328" s="94"/>
      <c r="U1328" s="94"/>
      <c r="V1328" s="94"/>
      <c r="W1328" s="94"/>
      <c r="X1328" s="94"/>
      <c r="Y1328" s="94"/>
      <c r="Z1328" s="94"/>
      <c r="AA1328" s="94"/>
      <c r="AB1328" s="94"/>
      <c r="AC1328" s="94"/>
      <c r="AD1328" s="94"/>
      <c r="AE1328" s="94"/>
      <c r="AF1328" s="94"/>
      <c r="AG1328" s="94"/>
      <c r="AH1328" s="94"/>
      <c r="AI1328" s="94"/>
      <c r="AJ1328" s="94"/>
      <c r="AK1328" s="94"/>
      <c r="AL1328" s="94"/>
      <c r="AM1328" s="94"/>
      <c r="AN1328" s="94"/>
      <c r="AO1328" s="94"/>
      <c r="AP1328" s="94"/>
      <c r="AQ1328" s="94"/>
    </row>
    <row r="1329" spans="3:43" x14ac:dyDescent="0.45">
      <c r="C1329" s="94"/>
      <c r="D1329" s="94"/>
      <c r="E1329" s="489"/>
      <c r="F1329" s="94"/>
      <c r="G1329" s="200"/>
      <c r="H1329" s="200"/>
      <c r="I1329" s="200"/>
      <c r="J1329" s="200"/>
      <c r="K1329" s="200"/>
      <c r="L1329" s="200"/>
      <c r="M1329" s="200"/>
      <c r="N1329" s="200"/>
      <c r="O1329" s="200"/>
      <c r="P1329" s="94"/>
      <c r="Q1329" s="94"/>
      <c r="R1329" s="94"/>
      <c r="S1329" s="94"/>
      <c r="T1329" s="94"/>
      <c r="U1329" s="94"/>
      <c r="V1329" s="94"/>
      <c r="W1329" s="94"/>
      <c r="X1329" s="94"/>
      <c r="Y1329" s="94"/>
      <c r="Z1329" s="94"/>
      <c r="AA1329" s="94"/>
      <c r="AB1329" s="94"/>
      <c r="AC1329" s="94"/>
      <c r="AD1329" s="94"/>
      <c r="AE1329" s="94"/>
      <c r="AF1329" s="94"/>
      <c r="AG1329" s="94"/>
      <c r="AH1329" s="94"/>
      <c r="AI1329" s="94"/>
      <c r="AJ1329" s="94"/>
      <c r="AK1329" s="94"/>
      <c r="AL1329" s="94"/>
      <c r="AM1329" s="94"/>
      <c r="AN1329" s="94"/>
      <c r="AO1329" s="94"/>
      <c r="AP1329" s="94"/>
      <c r="AQ1329" s="94"/>
    </row>
    <row r="1330" spans="3:43" x14ac:dyDescent="0.45">
      <c r="C1330" s="94"/>
      <c r="D1330" s="94"/>
      <c r="E1330" s="489"/>
      <c r="F1330" s="94"/>
      <c r="G1330" s="200"/>
      <c r="H1330" s="200"/>
      <c r="I1330" s="200"/>
      <c r="J1330" s="200"/>
      <c r="K1330" s="200"/>
      <c r="L1330" s="200"/>
      <c r="M1330" s="200"/>
      <c r="N1330" s="200"/>
      <c r="O1330" s="200"/>
      <c r="P1330" s="94"/>
      <c r="Q1330" s="94"/>
      <c r="R1330" s="94"/>
      <c r="S1330" s="94"/>
      <c r="T1330" s="94"/>
      <c r="U1330" s="94"/>
      <c r="V1330" s="94"/>
      <c r="W1330" s="94"/>
      <c r="X1330" s="94"/>
      <c r="Y1330" s="94"/>
      <c r="Z1330" s="94"/>
      <c r="AA1330" s="94"/>
      <c r="AB1330" s="94"/>
      <c r="AC1330" s="94"/>
      <c r="AD1330" s="94"/>
      <c r="AE1330" s="94"/>
      <c r="AF1330" s="94"/>
      <c r="AG1330" s="94"/>
      <c r="AH1330" s="94"/>
      <c r="AI1330" s="94"/>
      <c r="AJ1330" s="94"/>
      <c r="AK1330" s="94"/>
      <c r="AL1330" s="94"/>
      <c r="AM1330" s="94"/>
      <c r="AN1330" s="94"/>
      <c r="AO1330" s="94"/>
      <c r="AP1330" s="94"/>
      <c r="AQ1330" s="94"/>
    </row>
    <row r="1331" spans="3:43" x14ac:dyDescent="0.45">
      <c r="C1331" s="94"/>
      <c r="D1331" s="94"/>
      <c r="E1331" s="489"/>
      <c r="F1331" s="94"/>
      <c r="G1331" s="200"/>
      <c r="H1331" s="200"/>
      <c r="I1331" s="200"/>
      <c r="J1331" s="200"/>
      <c r="K1331" s="200"/>
      <c r="L1331" s="200"/>
      <c r="M1331" s="200"/>
      <c r="N1331" s="200"/>
      <c r="O1331" s="200"/>
      <c r="P1331" s="94"/>
      <c r="Q1331" s="94"/>
      <c r="R1331" s="94"/>
      <c r="S1331" s="94"/>
      <c r="T1331" s="94"/>
      <c r="U1331" s="94"/>
      <c r="V1331" s="94"/>
      <c r="W1331" s="94"/>
      <c r="X1331" s="94"/>
      <c r="Y1331" s="94"/>
      <c r="Z1331" s="94"/>
      <c r="AA1331" s="94"/>
      <c r="AB1331" s="94"/>
      <c r="AC1331" s="94"/>
      <c r="AD1331" s="94"/>
      <c r="AE1331" s="94"/>
      <c r="AF1331" s="94"/>
      <c r="AG1331" s="94"/>
      <c r="AH1331" s="94"/>
      <c r="AI1331" s="94"/>
      <c r="AJ1331" s="94"/>
      <c r="AK1331" s="94"/>
      <c r="AL1331" s="94"/>
      <c r="AM1331" s="94"/>
      <c r="AN1331" s="94"/>
      <c r="AO1331" s="94"/>
      <c r="AP1331" s="94"/>
      <c r="AQ1331" s="94"/>
    </row>
    <row r="1332" spans="3:43" x14ac:dyDescent="0.45">
      <c r="C1332" s="94"/>
      <c r="D1332" s="94"/>
      <c r="E1332" s="489"/>
      <c r="F1332" s="94"/>
      <c r="G1332" s="200"/>
      <c r="H1332" s="200"/>
      <c r="I1332" s="200"/>
      <c r="J1332" s="200"/>
      <c r="K1332" s="200"/>
      <c r="L1332" s="200"/>
      <c r="M1332" s="200"/>
      <c r="N1332" s="200"/>
      <c r="O1332" s="200"/>
      <c r="P1332" s="94"/>
      <c r="Q1332" s="94"/>
      <c r="R1332" s="94"/>
      <c r="S1332" s="94"/>
      <c r="T1332" s="94"/>
      <c r="U1332" s="94"/>
      <c r="V1332" s="94"/>
      <c r="W1332" s="94"/>
      <c r="X1332" s="94"/>
      <c r="Y1332" s="94"/>
      <c r="Z1332" s="94"/>
      <c r="AA1332" s="94"/>
      <c r="AB1332" s="94"/>
      <c r="AC1332" s="94"/>
      <c r="AD1332" s="94"/>
      <c r="AE1332" s="94"/>
      <c r="AF1332" s="94"/>
      <c r="AG1332" s="94"/>
      <c r="AH1332" s="94"/>
      <c r="AI1332" s="94"/>
      <c r="AJ1332" s="94"/>
      <c r="AK1332" s="94"/>
      <c r="AL1332" s="94"/>
      <c r="AM1332" s="94"/>
      <c r="AN1332" s="94"/>
      <c r="AO1332" s="94"/>
      <c r="AP1332" s="94"/>
      <c r="AQ1332" s="94"/>
    </row>
    <row r="1333" spans="3:43" x14ac:dyDescent="0.45">
      <c r="C1333" s="94"/>
      <c r="D1333" s="94"/>
      <c r="E1333" s="489"/>
      <c r="F1333" s="94"/>
      <c r="G1333" s="200"/>
      <c r="H1333" s="200"/>
      <c r="I1333" s="200"/>
      <c r="J1333" s="200"/>
      <c r="K1333" s="200"/>
      <c r="L1333" s="200"/>
      <c r="M1333" s="200"/>
      <c r="N1333" s="200"/>
      <c r="O1333" s="200"/>
      <c r="P1333" s="94"/>
      <c r="Q1333" s="94"/>
      <c r="R1333" s="94"/>
      <c r="S1333" s="94"/>
      <c r="T1333" s="94"/>
      <c r="U1333" s="94"/>
      <c r="V1333" s="94"/>
      <c r="W1333" s="94"/>
      <c r="X1333" s="94"/>
      <c r="Y1333" s="94"/>
      <c r="Z1333" s="94"/>
      <c r="AA1333" s="94"/>
      <c r="AB1333" s="94"/>
      <c r="AC1333" s="94"/>
      <c r="AD1333" s="94"/>
      <c r="AE1333" s="94"/>
      <c r="AF1333" s="94"/>
      <c r="AG1333" s="94"/>
      <c r="AH1333" s="94"/>
      <c r="AI1333" s="94"/>
      <c r="AJ1333" s="94"/>
      <c r="AK1333" s="94"/>
      <c r="AL1333" s="94"/>
      <c r="AM1333" s="94"/>
      <c r="AN1333" s="94"/>
      <c r="AO1333" s="94"/>
      <c r="AP1333" s="94"/>
      <c r="AQ1333" s="94"/>
    </row>
    <row r="1334" spans="3:43" x14ac:dyDescent="0.45">
      <c r="C1334" s="94"/>
      <c r="D1334" s="94"/>
      <c r="E1334" s="489"/>
      <c r="F1334" s="94"/>
      <c r="G1334" s="200"/>
      <c r="H1334" s="200"/>
      <c r="I1334" s="200"/>
      <c r="J1334" s="200"/>
      <c r="K1334" s="200"/>
      <c r="L1334" s="200"/>
      <c r="M1334" s="200"/>
      <c r="N1334" s="200"/>
      <c r="O1334" s="200"/>
      <c r="P1334" s="94"/>
      <c r="Q1334" s="94"/>
      <c r="R1334" s="94"/>
      <c r="S1334" s="94"/>
      <c r="T1334" s="94"/>
      <c r="U1334" s="94"/>
      <c r="V1334" s="94"/>
      <c r="W1334" s="94"/>
      <c r="X1334" s="94"/>
      <c r="Y1334" s="94"/>
      <c r="Z1334" s="94"/>
      <c r="AA1334" s="94"/>
      <c r="AB1334" s="94"/>
      <c r="AC1334" s="94"/>
      <c r="AD1334" s="94"/>
      <c r="AE1334" s="94"/>
      <c r="AF1334" s="94"/>
      <c r="AG1334" s="94"/>
      <c r="AH1334" s="94"/>
      <c r="AI1334" s="94"/>
      <c r="AJ1334" s="94"/>
      <c r="AK1334" s="94"/>
      <c r="AL1334" s="94"/>
      <c r="AM1334" s="94"/>
      <c r="AN1334" s="94"/>
      <c r="AO1334" s="94"/>
      <c r="AP1334" s="94"/>
      <c r="AQ1334" s="94"/>
    </row>
    <row r="1335" spans="3:43" x14ac:dyDescent="0.45">
      <c r="C1335" s="94"/>
      <c r="D1335" s="94"/>
      <c r="E1335" s="489"/>
      <c r="F1335" s="94"/>
      <c r="G1335" s="200"/>
      <c r="H1335" s="200"/>
      <c r="I1335" s="200"/>
      <c r="J1335" s="200"/>
      <c r="K1335" s="200"/>
      <c r="L1335" s="200"/>
      <c r="M1335" s="200"/>
      <c r="N1335" s="200"/>
      <c r="O1335" s="200"/>
      <c r="P1335" s="94"/>
      <c r="Q1335" s="94"/>
      <c r="R1335" s="94"/>
      <c r="S1335" s="94"/>
      <c r="T1335" s="94"/>
      <c r="U1335" s="94"/>
      <c r="V1335" s="94"/>
      <c r="W1335" s="94"/>
      <c r="X1335" s="94"/>
      <c r="Y1335" s="94"/>
      <c r="Z1335" s="94"/>
      <c r="AA1335" s="94"/>
      <c r="AB1335" s="94"/>
      <c r="AC1335" s="94"/>
      <c r="AD1335" s="94"/>
      <c r="AE1335" s="94"/>
      <c r="AF1335" s="94"/>
      <c r="AG1335" s="94"/>
      <c r="AH1335" s="94"/>
      <c r="AI1335" s="94"/>
      <c r="AJ1335" s="94"/>
      <c r="AK1335" s="94"/>
      <c r="AL1335" s="94"/>
      <c r="AM1335" s="94"/>
      <c r="AN1335" s="94"/>
      <c r="AO1335" s="94"/>
      <c r="AP1335" s="94"/>
      <c r="AQ1335" s="94"/>
    </row>
    <row r="1336" spans="3:43" x14ac:dyDescent="0.45">
      <c r="C1336" s="94"/>
      <c r="D1336" s="94"/>
      <c r="E1336" s="489"/>
      <c r="F1336" s="94"/>
      <c r="G1336" s="200"/>
      <c r="H1336" s="200"/>
      <c r="I1336" s="200"/>
      <c r="J1336" s="200"/>
      <c r="K1336" s="200"/>
      <c r="L1336" s="200"/>
      <c r="M1336" s="200"/>
      <c r="N1336" s="200"/>
      <c r="O1336" s="200"/>
      <c r="P1336" s="94"/>
      <c r="Q1336" s="94"/>
      <c r="R1336" s="94"/>
      <c r="S1336" s="94"/>
      <c r="T1336" s="94"/>
      <c r="U1336" s="94"/>
      <c r="V1336" s="94"/>
      <c r="W1336" s="94"/>
      <c r="X1336" s="94"/>
      <c r="Y1336" s="94"/>
      <c r="Z1336" s="94"/>
      <c r="AA1336" s="94"/>
      <c r="AB1336" s="94"/>
      <c r="AC1336" s="94"/>
      <c r="AD1336" s="94"/>
      <c r="AE1336" s="94"/>
      <c r="AF1336" s="94"/>
      <c r="AG1336" s="94"/>
      <c r="AH1336" s="94"/>
      <c r="AI1336" s="94"/>
      <c r="AJ1336" s="94"/>
      <c r="AK1336" s="94"/>
      <c r="AL1336" s="94"/>
      <c r="AM1336" s="94"/>
      <c r="AN1336" s="94"/>
      <c r="AO1336" s="94"/>
      <c r="AP1336" s="94"/>
      <c r="AQ1336" s="94"/>
    </row>
    <row r="1337" spans="3:43" x14ac:dyDescent="0.45">
      <c r="C1337" s="94"/>
      <c r="D1337" s="94"/>
      <c r="E1337" s="489"/>
      <c r="F1337" s="94"/>
      <c r="G1337" s="200"/>
      <c r="H1337" s="200"/>
      <c r="I1337" s="200"/>
      <c r="J1337" s="200"/>
      <c r="K1337" s="200"/>
      <c r="L1337" s="200"/>
      <c r="M1337" s="200"/>
      <c r="N1337" s="200"/>
      <c r="O1337" s="200"/>
      <c r="P1337" s="94"/>
      <c r="Q1337" s="94"/>
      <c r="R1337" s="94"/>
      <c r="S1337" s="94"/>
      <c r="T1337" s="94"/>
      <c r="U1337" s="94"/>
      <c r="V1337" s="94"/>
      <c r="W1337" s="94"/>
      <c r="X1337" s="94"/>
      <c r="Y1337" s="94"/>
      <c r="Z1337" s="94"/>
      <c r="AA1337" s="94"/>
      <c r="AB1337" s="94"/>
      <c r="AC1337" s="94"/>
      <c r="AD1337" s="94"/>
      <c r="AE1337" s="94"/>
      <c r="AF1337" s="94"/>
      <c r="AG1337" s="94"/>
      <c r="AH1337" s="94"/>
      <c r="AI1337" s="94"/>
      <c r="AJ1337" s="94"/>
      <c r="AK1337" s="94"/>
      <c r="AL1337" s="94"/>
      <c r="AM1337" s="94"/>
      <c r="AN1337" s="94"/>
      <c r="AO1337" s="94"/>
      <c r="AP1337" s="94"/>
      <c r="AQ1337" s="94"/>
    </row>
    <row r="1338" spans="3:43" x14ac:dyDescent="0.45">
      <c r="C1338" s="94"/>
      <c r="D1338" s="94"/>
      <c r="E1338" s="489"/>
      <c r="F1338" s="94"/>
      <c r="G1338" s="200"/>
      <c r="H1338" s="200"/>
      <c r="I1338" s="200"/>
      <c r="J1338" s="200"/>
      <c r="K1338" s="200"/>
      <c r="L1338" s="200"/>
      <c r="M1338" s="200"/>
      <c r="N1338" s="200"/>
      <c r="O1338" s="200"/>
      <c r="P1338" s="94"/>
      <c r="Q1338" s="94"/>
      <c r="R1338" s="94"/>
      <c r="S1338" s="94"/>
      <c r="T1338" s="94"/>
      <c r="U1338" s="94"/>
      <c r="V1338" s="94"/>
      <c r="W1338" s="94"/>
      <c r="X1338" s="94"/>
      <c r="Y1338" s="94"/>
      <c r="Z1338" s="94"/>
      <c r="AA1338" s="94"/>
      <c r="AB1338" s="94"/>
      <c r="AC1338" s="94"/>
      <c r="AD1338" s="94"/>
      <c r="AE1338" s="94"/>
      <c r="AF1338" s="94"/>
      <c r="AG1338" s="94"/>
      <c r="AH1338" s="94"/>
      <c r="AI1338" s="94"/>
      <c r="AJ1338" s="94"/>
      <c r="AK1338" s="94"/>
      <c r="AL1338" s="94"/>
      <c r="AM1338" s="94"/>
      <c r="AN1338" s="94"/>
      <c r="AO1338" s="94"/>
      <c r="AP1338" s="94"/>
      <c r="AQ1338" s="94"/>
    </row>
    <row r="1339" spans="3:43" x14ac:dyDescent="0.45">
      <c r="C1339" s="94"/>
      <c r="D1339" s="94"/>
      <c r="E1339" s="489"/>
      <c r="F1339" s="94"/>
      <c r="G1339" s="200"/>
      <c r="H1339" s="200"/>
      <c r="I1339" s="200"/>
      <c r="J1339" s="200"/>
      <c r="K1339" s="200"/>
      <c r="L1339" s="200"/>
      <c r="M1339" s="200"/>
      <c r="N1339" s="200"/>
      <c r="O1339" s="200"/>
      <c r="P1339" s="94"/>
      <c r="Q1339" s="94"/>
      <c r="R1339" s="94"/>
      <c r="S1339" s="94"/>
      <c r="T1339" s="94"/>
      <c r="U1339" s="94"/>
      <c r="V1339" s="94"/>
      <c r="W1339" s="94"/>
      <c r="X1339" s="94"/>
      <c r="Y1339" s="94"/>
      <c r="Z1339" s="94"/>
      <c r="AA1339" s="94"/>
      <c r="AB1339" s="94"/>
      <c r="AC1339" s="94"/>
      <c r="AD1339" s="94"/>
      <c r="AE1339" s="94"/>
      <c r="AF1339" s="94"/>
      <c r="AG1339" s="94"/>
      <c r="AH1339" s="94"/>
      <c r="AI1339" s="94"/>
      <c r="AJ1339" s="94"/>
      <c r="AK1339" s="94"/>
      <c r="AL1339" s="94"/>
      <c r="AM1339" s="94"/>
      <c r="AN1339" s="94"/>
      <c r="AO1339" s="94"/>
      <c r="AP1339" s="94"/>
      <c r="AQ1339" s="94"/>
    </row>
    <row r="1340" spans="3:43" x14ac:dyDescent="0.45">
      <c r="C1340" s="94"/>
      <c r="D1340" s="94"/>
      <c r="E1340" s="489"/>
      <c r="F1340" s="94"/>
      <c r="G1340" s="200"/>
      <c r="H1340" s="200"/>
      <c r="I1340" s="200"/>
      <c r="J1340" s="200"/>
      <c r="K1340" s="200"/>
      <c r="L1340" s="200"/>
      <c r="M1340" s="200"/>
      <c r="N1340" s="200"/>
      <c r="O1340" s="200"/>
      <c r="P1340" s="94"/>
      <c r="Q1340" s="94"/>
      <c r="R1340" s="94"/>
      <c r="S1340" s="94"/>
      <c r="T1340" s="94"/>
      <c r="U1340" s="94"/>
      <c r="V1340" s="94"/>
      <c r="W1340" s="94"/>
      <c r="X1340" s="94"/>
      <c r="Y1340" s="94"/>
      <c r="Z1340" s="94"/>
      <c r="AA1340" s="94"/>
      <c r="AB1340" s="94"/>
      <c r="AC1340" s="94"/>
      <c r="AD1340" s="94"/>
      <c r="AE1340" s="94"/>
      <c r="AF1340" s="94"/>
      <c r="AG1340" s="94"/>
      <c r="AH1340" s="94"/>
      <c r="AI1340" s="94"/>
      <c r="AJ1340" s="94"/>
      <c r="AK1340" s="94"/>
      <c r="AL1340" s="94"/>
      <c r="AM1340" s="94"/>
      <c r="AN1340" s="94"/>
      <c r="AO1340" s="94"/>
      <c r="AP1340" s="94"/>
      <c r="AQ1340" s="94"/>
    </row>
    <row r="1341" spans="3:43" x14ac:dyDescent="0.45">
      <c r="C1341" s="94"/>
      <c r="D1341" s="94"/>
      <c r="E1341" s="489"/>
      <c r="F1341" s="94"/>
      <c r="G1341" s="200"/>
      <c r="H1341" s="200"/>
      <c r="I1341" s="200"/>
      <c r="J1341" s="200"/>
      <c r="K1341" s="200"/>
      <c r="L1341" s="200"/>
      <c r="M1341" s="200"/>
      <c r="N1341" s="200"/>
      <c r="O1341" s="200"/>
      <c r="P1341" s="94"/>
      <c r="Q1341" s="94"/>
      <c r="R1341" s="94"/>
      <c r="S1341" s="94"/>
      <c r="T1341" s="94"/>
      <c r="U1341" s="94"/>
      <c r="V1341" s="94"/>
      <c r="W1341" s="94"/>
      <c r="X1341" s="94"/>
      <c r="Y1341" s="94"/>
      <c r="Z1341" s="94"/>
      <c r="AA1341" s="94"/>
      <c r="AB1341" s="94"/>
      <c r="AC1341" s="94"/>
      <c r="AD1341" s="94"/>
      <c r="AE1341" s="94"/>
      <c r="AF1341" s="94"/>
      <c r="AG1341" s="94"/>
      <c r="AH1341" s="94"/>
      <c r="AI1341" s="94"/>
      <c r="AJ1341" s="94"/>
      <c r="AK1341" s="94"/>
      <c r="AL1341" s="94"/>
      <c r="AM1341" s="94"/>
      <c r="AN1341" s="94"/>
      <c r="AO1341" s="94"/>
      <c r="AP1341" s="94"/>
      <c r="AQ1341" s="94"/>
    </row>
    <row r="1342" spans="3:43" x14ac:dyDescent="0.45">
      <c r="C1342" s="94"/>
      <c r="D1342" s="94"/>
      <c r="E1342" s="489"/>
      <c r="F1342" s="94"/>
      <c r="G1342" s="200"/>
      <c r="H1342" s="200"/>
      <c r="I1342" s="200"/>
      <c r="J1342" s="200"/>
      <c r="K1342" s="200"/>
      <c r="L1342" s="200"/>
      <c r="M1342" s="200"/>
      <c r="N1342" s="200"/>
      <c r="O1342" s="200"/>
      <c r="P1342" s="94"/>
      <c r="Q1342" s="94"/>
      <c r="R1342" s="94"/>
      <c r="S1342" s="94"/>
      <c r="T1342" s="94"/>
      <c r="U1342" s="94"/>
      <c r="V1342" s="94"/>
      <c r="W1342" s="94"/>
      <c r="X1342" s="94"/>
      <c r="Y1342" s="94"/>
      <c r="Z1342" s="94"/>
      <c r="AA1342" s="94"/>
      <c r="AB1342" s="94"/>
      <c r="AC1342" s="94"/>
      <c r="AD1342" s="94"/>
      <c r="AE1342" s="94"/>
      <c r="AF1342" s="94"/>
      <c r="AG1342" s="94"/>
      <c r="AH1342" s="94"/>
      <c r="AI1342" s="94"/>
      <c r="AJ1342" s="94"/>
      <c r="AK1342" s="94"/>
      <c r="AL1342" s="94"/>
      <c r="AM1342" s="94"/>
      <c r="AN1342" s="94"/>
      <c r="AO1342" s="94"/>
      <c r="AP1342" s="94"/>
      <c r="AQ1342" s="94"/>
    </row>
    <row r="1343" spans="3:43" x14ac:dyDescent="0.45">
      <c r="C1343" s="94"/>
      <c r="D1343" s="94"/>
      <c r="E1343" s="489"/>
      <c r="F1343" s="94"/>
      <c r="G1343" s="200"/>
      <c r="H1343" s="200"/>
      <c r="I1343" s="200"/>
      <c r="J1343" s="200"/>
      <c r="K1343" s="200"/>
      <c r="L1343" s="200"/>
      <c r="M1343" s="200"/>
      <c r="N1343" s="200"/>
      <c r="O1343" s="200"/>
      <c r="P1343" s="94"/>
      <c r="Q1343" s="94"/>
      <c r="R1343" s="94"/>
      <c r="S1343" s="94"/>
      <c r="T1343" s="94"/>
      <c r="U1343" s="94"/>
      <c r="V1343" s="94"/>
      <c r="W1343" s="94"/>
      <c r="X1343" s="94"/>
      <c r="Y1343" s="94"/>
      <c r="Z1343" s="94"/>
      <c r="AA1343" s="94"/>
      <c r="AB1343" s="94"/>
      <c r="AC1343" s="94"/>
      <c r="AD1343" s="94"/>
      <c r="AE1343" s="94"/>
      <c r="AF1343" s="94"/>
      <c r="AG1343" s="94"/>
      <c r="AH1343" s="94"/>
      <c r="AI1343" s="94"/>
      <c r="AJ1343" s="94"/>
      <c r="AK1343" s="94"/>
      <c r="AL1343" s="94"/>
      <c r="AM1343" s="94"/>
      <c r="AN1343" s="94"/>
      <c r="AO1343" s="94"/>
      <c r="AP1343" s="94"/>
      <c r="AQ1343" s="94"/>
    </row>
    <row r="1344" spans="3:43" x14ac:dyDescent="0.45">
      <c r="C1344" s="94"/>
      <c r="D1344" s="94"/>
      <c r="E1344" s="489"/>
      <c r="F1344" s="94"/>
      <c r="G1344" s="200"/>
      <c r="H1344" s="200"/>
      <c r="I1344" s="200"/>
      <c r="J1344" s="200"/>
      <c r="K1344" s="200"/>
      <c r="L1344" s="200"/>
      <c r="M1344" s="200"/>
      <c r="N1344" s="200"/>
      <c r="O1344" s="200"/>
      <c r="P1344" s="94"/>
      <c r="Q1344" s="94"/>
      <c r="R1344" s="94"/>
      <c r="S1344" s="94"/>
      <c r="T1344" s="94"/>
      <c r="U1344" s="94"/>
      <c r="V1344" s="94"/>
      <c r="W1344" s="94"/>
      <c r="X1344" s="94"/>
      <c r="Y1344" s="94"/>
      <c r="Z1344" s="94"/>
      <c r="AA1344" s="94"/>
      <c r="AB1344" s="94"/>
      <c r="AC1344" s="94"/>
      <c r="AD1344" s="94"/>
      <c r="AE1344" s="94"/>
      <c r="AF1344" s="94"/>
      <c r="AG1344" s="94"/>
      <c r="AH1344" s="94"/>
      <c r="AI1344" s="94"/>
      <c r="AJ1344" s="94"/>
      <c r="AK1344" s="94"/>
      <c r="AL1344" s="94"/>
      <c r="AM1344" s="94"/>
      <c r="AN1344" s="94"/>
      <c r="AO1344" s="94"/>
      <c r="AP1344" s="94"/>
      <c r="AQ1344" s="94"/>
    </row>
    <row r="1345" spans="3:43" x14ac:dyDescent="0.45">
      <c r="C1345" s="94"/>
      <c r="D1345" s="94"/>
      <c r="E1345" s="489"/>
      <c r="F1345" s="94"/>
      <c r="G1345" s="200"/>
      <c r="H1345" s="200"/>
      <c r="I1345" s="200"/>
      <c r="J1345" s="200"/>
      <c r="K1345" s="200"/>
      <c r="L1345" s="200"/>
      <c r="M1345" s="200"/>
      <c r="N1345" s="200"/>
      <c r="O1345" s="200"/>
      <c r="P1345" s="94"/>
      <c r="Q1345" s="94"/>
      <c r="R1345" s="94"/>
      <c r="S1345" s="94"/>
      <c r="T1345" s="94"/>
      <c r="U1345" s="94"/>
      <c r="V1345" s="94"/>
      <c r="W1345" s="94"/>
      <c r="X1345" s="94"/>
      <c r="Y1345" s="94"/>
      <c r="Z1345" s="94"/>
      <c r="AA1345" s="94"/>
      <c r="AB1345" s="94"/>
      <c r="AC1345" s="94"/>
      <c r="AD1345" s="94"/>
      <c r="AE1345" s="94"/>
      <c r="AF1345" s="94"/>
      <c r="AG1345" s="94"/>
      <c r="AH1345" s="94"/>
      <c r="AI1345" s="94"/>
      <c r="AJ1345" s="94"/>
      <c r="AK1345" s="94"/>
      <c r="AL1345" s="94"/>
      <c r="AM1345" s="94"/>
      <c r="AN1345" s="94"/>
      <c r="AO1345" s="94"/>
      <c r="AP1345" s="94"/>
      <c r="AQ1345" s="94"/>
    </row>
    <row r="1346" spans="3:43" x14ac:dyDescent="0.45">
      <c r="C1346" s="94"/>
      <c r="D1346" s="94"/>
      <c r="E1346" s="489"/>
      <c r="F1346" s="94"/>
      <c r="G1346" s="200"/>
      <c r="H1346" s="200"/>
      <c r="I1346" s="200"/>
      <c r="J1346" s="200"/>
      <c r="K1346" s="200"/>
      <c r="L1346" s="200"/>
      <c r="M1346" s="200"/>
      <c r="N1346" s="200"/>
      <c r="O1346" s="200"/>
      <c r="P1346" s="94"/>
      <c r="Q1346" s="94"/>
      <c r="R1346" s="94"/>
      <c r="S1346" s="94"/>
      <c r="T1346" s="94"/>
      <c r="U1346" s="94"/>
      <c r="V1346" s="94"/>
      <c r="W1346" s="94"/>
      <c r="X1346" s="94"/>
      <c r="Y1346" s="94"/>
      <c r="Z1346" s="94"/>
      <c r="AA1346" s="94"/>
      <c r="AB1346" s="94"/>
      <c r="AC1346" s="94"/>
      <c r="AD1346" s="94"/>
      <c r="AE1346" s="94"/>
      <c r="AF1346" s="94"/>
      <c r="AG1346" s="94"/>
      <c r="AH1346" s="94"/>
      <c r="AI1346" s="94"/>
      <c r="AJ1346" s="94"/>
      <c r="AK1346" s="94"/>
      <c r="AL1346" s="94"/>
      <c r="AM1346" s="94"/>
      <c r="AN1346" s="94"/>
      <c r="AO1346" s="94"/>
      <c r="AP1346" s="94"/>
      <c r="AQ1346" s="94"/>
    </row>
    <row r="1347" spans="3:43" x14ac:dyDescent="0.45">
      <c r="C1347" s="94"/>
      <c r="D1347" s="94"/>
      <c r="E1347" s="489"/>
      <c r="F1347" s="94"/>
      <c r="G1347" s="200"/>
      <c r="H1347" s="200"/>
      <c r="I1347" s="200"/>
      <c r="J1347" s="200"/>
      <c r="K1347" s="200"/>
      <c r="L1347" s="200"/>
      <c r="M1347" s="200"/>
      <c r="N1347" s="200"/>
      <c r="O1347" s="200"/>
      <c r="P1347" s="94"/>
      <c r="Q1347" s="94"/>
      <c r="R1347" s="94"/>
      <c r="S1347" s="94"/>
      <c r="T1347" s="94"/>
      <c r="U1347" s="94"/>
      <c r="V1347" s="94"/>
      <c r="W1347" s="94"/>
      <c r="X1347" s="94"/>
      <c r="Y1347" s="94"/>
      <c r="Z1347" s="94"/>
      <c r="AA1347" s="94"/>
      <c r="AB1347" s="94"/>
      <c r="AC1347" s="94"/>
      <c r="AD1347" s="94"/>
      <c r="AE1347" s="94"/>
      <c r="AF1347" s="94"/>
      <c r="AG1347" s="94"/>
      <c r="AH1347" s="94"/>
      <c r="AI1347" s="94"/>
      <c r="AJ1347" s="94"/>
      <c r="AK1347" s="94"/>
      <c r="AL1347" s="94"/>
      <c r="AM1347" s="94"/>
      <c r="AN1347" s="94"/>
      <c r="AO1347" s="94"/>
      <c r="AP1347" s="94"/>
      <c r="AQ1347" s="94"/>
    </row>
    <row r="1348" spans="3:43" x14ac:dyDescent="0.45">
      <c r="C1348" s="94"/>
      <c r="D1348" s="94"/>
      <c r="E1348" s="489"/>
      <c r="F1348" s="94"/>
      <c r="G1348" s="200"/>
      <c r="H1348" s="200"/>
      <c r="I1348" s="200"/>
      <c r="J1348" s="200"/>
      <c r="K1348" s="200"/>
      <c r="L1348" s="200"/>
      <c r="M1348" s="200"/>
      <c r="N1348" s="200"/>
      <c r="O1348" s="200"/>
      <c r="P1348" s="94"/>
      <c r="Q1348" s="94"/>
      <c r="R1348" s="94"/>
      <c r="S1348" s="94"/>
      <c r="T1348" s="94"/>
      <c r="U1348" s="94"/>
      <c r="V1348" s="94"/>
      <c r="W1348" s="94"/>
      <c r="X1348" s="94"/>
      <c r="Y1348" s="94"/>
      <c r="Z1348" s="94"/>
      <c r="AA1348" s="94"/>
      <c r="AB1348" s="94"/>
      <c r="AC1348" s="94"/>
      <c r="AD1348" s="94"/>
      <c r="AE1348" s="94"/>
      <c r="AF1348" s="94"/>
      <c r="AG1348" s="94"/>
      <c r="AH1348" s="94"/>
      <c r="AI1348" s="94"/>
      <c r="AJ1348" s="94"/>
      <c r="AK1348" s="94"/>
      <c r="AL1348" s="94"/>
      <c r="AM1348" s="94"/>
      <c r="AN1348" s="94"/>
      <c r="AO1348" s="94"/>
      <c r="AP1348" s="94"/>
      <c r="AQ1348" s="94"/>
    </row>
    <row r="1349" spans="3:43" x14ac:dyDescent="0.45">
      <c r="C1349" s="94"/>
      <c r="D1349" s="94"/>
      <c r="E1349" s="489"/>
      <c r="F1349" s="94"/>
      <c r="G1349" s="200"/>
      <c r="H1349" s="200"/>
      <c r="I1349" s="200"/>
      <c r="J1349" s="200"/>
      <c r="K1349" s="200"/>
      <c r="L1349" s="200"/>
      <c r="M1349" s="200"/>
      <c r="N1349" s="200"/>
      <c r="O1349" s="200"/>
      <c r="P1349" s="94"/>
      <c r="Q1349" s="94"/>
      <c r="R1349" s="94"/>
      <c r="S1349" s="94"/>
      <c r="T1349" s="94"/>
      <c r="U1349" s="94"/>
      <c r="V1349" s="94"/>
      <c r="W1349" s="94"/>
      <c r="X1349" s="94"/>
      <c r="Y1349" s="94"/>
      <c r="Z1349" s="94"/>
      <c r="AA1349" s="94"/>
      <c r="AB1349" s="94"/>
      <c r="AC1349" s="94"/>
      <c r="AD1349" s="94"/>
      <c r="AE1349" s="94"/>
      <c r="AF1349" s="94"/>
      <c r="AG1349" s="94"/>
      <c r="AH1349" s="94"/>
      <c r="AI1349" s="94"/>
      <c r="AJ1349" s="94"/>
      <c r="AK1349" s="94"/>
      <c r="AL1349" s="94"/>
      <c r="AM1349" s="94"/>
      <c r="AN1349" s="94"/>
      <c r="AO1349" s="94"/>
      <c r="AP1349" s="94"/>
      <c r="AQ1349" s="94"/>
    </row>
    <row r="1350" spans="3:43" x14ac:dyDescent="0.45">
      <c r="C1350" s="94"/>
      <c r="D1350" s="94"/>
      <c r="E1350" s="489"/>
      <c r="F1350" s="94"/>
      <c r="G1350" s="200"/>
      <c r="H1350" s="200"/>
      <c r="I1350" s="200"/>
      <c r="J1350" s="200"/>
      <c r="K1350" s="200"/>
      <c r="L1350" s="200"/>
      <c r="M1350" s="200"/>
      <c r="N1350" s="200"/>
      <c r="O1350" s="200"/>
      <c r="P1350" s="94"/>
      <c r="Q1350" s="94"/>
      <c r="R1350" s="94"/>
      <c r="S1350" s="94"/>
      <c r="T1350" s="94"/>
      <c r="U1350" s="94"/>
      <c r="V1350" s="94"/>
      <c r="W1350" s="94"/>
      <c r="X1350" s="94"/>
      <c r="Y1350" s="94"/>
      <c r="Z1350" s="94"/>
      <c r="AA1350" s="94"/>
      <c r="AB1350" s="94"/>
      <c r="AC1350" s="94"/>
      <c r="AD1350" s="94"/>
      <c r="AE1350" s="94"/>
      <c r="AF1350" s="94"/>
      <c r="AG1350" s="94"/>
      <c r="AH1350" s="94"/>
      <c r="AI1350" s="94"/>
      <c r="AJ1350" s="94"/>
      <c r="AK1350" s="94"/>
      <c r="AL1350" s="94"/>
      <c r="AM1350" s="94"/>
      <c r="AN1350" s="94"/>
      <c r="AO1350" s="94"/>
      <c r="AP1350" s="94"/>
      <c r="AQ1350" s="94"/>
    </row>
    <row r="1351" spans="3:43" x14ac:dyDescent="0.45">
      <c r="C1351" s="94"/>
      <c r="D1351" s="94"/>
      <c r="E1351" s="489"/>
      <c r="F1351" s="94"/>
      <c r="G1351" s="200"/>
      <c r="H1351" s="200"/>
      <c r="I1351" s="200"/>
      <c r="J1351" s="200"/>
      <c r="K1351" s="200"/>
      <c r="L1351" s="200"/>
      <c r="M1351" s="200"/>
      <c r="N1351" s="200"/>
      <c r="O1351" s="200"/>
      <c r="P1351" s="94"/>
      <c r="Q1351" s="94"/>
      <c r="R1351" s="94"/>
      <c r="S1351" s="94"/>
      <c r="T1351" s="94"/>
      <c r="U1351" s="94"/>
      <c r="V1351" s="94"/>
      <c r="W1351" s="94"/>
      <c r="X1351" s="94"/>
      <c r="Y1351" s="94"/>
      <c r="Z1351" s="94"/>
      <c r="AA1351" s="94"/>
      <c r="AB1351" s="94"/>
      <c r="AC1351" s="94"/>
      <c r="AD1351" s="94"/>
      <c r="AE1351" s="94"/>
      <c r="AF1351" s="94"/>
      <c r="AG1351" s="94"/>
      <c r="AH1351" s="94"/>
      <c r="AI1351" s="94"/>
      <c r="AJ1351" s="94"/>
      <c r="AK1351" s="94"/>
      <c r="AL1351" s="94"/>
      <c r="AM1351" s="94"/>
      <c r="AN1351" s="94"/>
      <c r="AO1351" s="94"/>
      <c r="AP1351" s="94"/>
      <c r="AQ1351" s="94"/>
    </row>
    <row r="1352" spans="3:43" x14ac:dyDescent="0.45">
      <c r="C1352" s="94"/>
      <c r="D1352" s="94"/>
      <c r="E1352" s="489"/>
      <c r="F1352" s="94"/>
      <c r="G1352" s="200"/>
      <c r="H1352" s="200"/>
      <c r="I1352" s="200"/>
      <c r="J1352" s="200"/>
      <c r="K1352" s="200"/>
      <c r="L1352" s="200"/>
      <c r="M1352" s="200"/>
      <c r="N1352" s="200"/>
      <c r="O1352" s="200"/>
      <c r="P1352" s="94"/>
      <c r="Q1352" s="94"/>
      <c r="R1352" s="94"/>
      <c r="S1352" s="94"/>
      <c r="T1352" s="94"/>
      <c r="U1352" s="94"/>
      <c r="V1352" s="94"/>
      <c r="W1352" s="94"/>
      <c r="X1352" s="94"/>
      <c r="Y1352" s="94"/>
      <c r="Z1352" s="94"/>
      <c r="AA1352" s="94"/>
      <c r="AB1352" s="94"/>
      <c r="AC1352" s="94"/>
      <c r="AD1352" s="94"/>
      <c r="AE1352" s="94"/>
      <c r="AF1352" s="94"/>
      <c r="AG1352" s="94"/>
      <c r="AH1352" s="94"/>
      <c r="AI1352" s="94"/>
      <c r="AJ1352" s="94"/>
      <c r="AK1352" s="94"/>
      <c r="AL1352" s="94"/>
      <c r="AM1352" s="94"/>
      <c r="AN1352" s="94"/>
      <c r="AO1352" s="94"/>
      <c r="AP1352" s="94"/>
      <c r="AQ1352" s="94"/>
    </row>
    <row r="1353" spans="3:43" x14ac:dyDescent="0.45">
      <c r="C1353" s="94"/>
      <c r="D1353" s="94"/>
      <c r="E1353" s="489"/>
      <c r="F1353" s="94"/>
      <c r="G1353" s="200"/>
      <c r="H1353" s="200"/>
      <c r="I1353" s="200"/>
      <c r="J1353" s="200"/>
      <c r="K1353" s="200"/>
      <c r="L1353" s="200"/>
      <c r="M1353" s="200"/>
      <c r="N1353" s="200"/>
      <c r="O1353" s="200"/>
      <c r="P1353" s="94"/>
      <c r="Q1353" s="94"/>
      <c r="R1353" s="94"/>
      <c r="S1353" s="94"/>
      <c r="T1353" s="94"/>
      <c r="U1353" s="94"/>
      <c r="V1353" s="94"/>
      <c r="W1353" s="94"/>
      <c r="X1353" s="94"/>
      <c r="Y1353" s="94"/>
      <c r="Z1353" s="94"/>
      <c r="AA1353" s="94"/>
      <c r="AB1353" s="94"/>
      <c r="AC1353" s="94"/>
      <c r="AD1353" s="94"/>
      <c r="AE1353" s="94"/>
      <c r="AF1353" s="94"/>
      <c r="AG1353" s="94"/>
      <c r="AH1353" s="94"/>
      <c r="AI1353" s="94"/>
      <c r="AJ1353" s="94"/>
      <c r="AK1353" s="94"/>
      <c r="AL1353" s="94"/>
      <c r="AM1353" s="94"/>
      <c r="AN1353" s="94"/>
      <c r="AO1353" s="94"/>
      <c r="AP1353" s="94"/>
      <c r="AQ1353" s="94"/>
    </row>
    <row r="1354" spans="3:43" x14ac:dyDescent="0.45">
      <c r="C1354" s="94"/>
      <c r="D1354" s="94"/>
      <c r="E1354" s="489"/>
      <c r="F1354" s="94"/>
      <c r="G1354" s="200"/>
      <c r="H1354" s="200"/>
      <c r="I1354" s="200"/>
      <c r="J1354" s="200"/>
      <c r="K1354" s="200"/>
      <c r="L1354" s="200"/>
      <c r="M1354" s="200"/>
      <c r="N1354" s="200"/>
      <c r="O1354" s="200"/>
      <c r="P1354" s="94"/>
      <c r="Q1354" s="94"/>
      <c r="R1354" s="94"/>
      <c r="S1354" s="94"/>
      <c r="T1354" s="94"/>
      <c r="U1354" s="94"/>
      <c r="V1354" s="94"/>
      <c r="W1354" s="94"/>
      <c r="X1354" s="94"/>
      <c r="Y1354" s="94"/>
      <c r="Z1354" s="94"/>
      <c r="AA1354" s="94"/>
      <c r="AB1354" s="94"/>
      <c r="AC1354" s="94"/>
      <c r="AD1354" s="94"/>
      <c r="AE1354" s="94"/>
      <c r="AF1354" s="94"/>
      <c r="AG1354" s="94"/>
      <c r="AH1354" s="94"/>
      <c r="AI1354" s="94"/>
      <c r="AJ1354" s="94"/>
      <c r="AK1354" s="94"/>
      <c r="AL1354" s="94"/>
      <c r="AM1354" s="94"/>
      <c r="AN1354" s="94"/>
      <c r="AO1354" s="94"/>
      <c r="AP1354" s="94"/>
      <c r="AQ1354" s="94"/>
    </row>
    <row r="1355" spans="3:43" x14ac:dyDescent="0.45">
      <c r="C1355" s="94"/>
      <c r="D1355" s="94"/>
      <c r="E1355" s="489"/>
      <c r="F1355" s="94"/>
      <c r="G1355" s="200"/>
      <c r="H1355" s="200"/>
      <c r="I1355" s="200"/>
      <c r="J1355" s="200"/>
      <c r="K1355" s="200"/>
      <c r="L1355" s="200"/>
      <c r="M1355" s="200"/>
      <c r="N1355" s="200"/>
      <c r="O1355" s="200"/>
      <c r="P1355" s="94"/>
      <c r="Q1355" s="94"/>
      <c r="R1355" s="94"/>
      <c r="S1355" s="94"/>
      <c r="T1355" s="94"/>
      <c r="U1355" s="94"/>
      <c r="V1355" s="94"/>
      <c r="W1355" s="94"/>
      <c r="X1355" s="94"/>
      <c r="Y1355" s="94"/>
      <c r="Z1355" s="94"/>
      <c r="AA1355" s="94"/>
      <c r="AB1355" s="94"/>
      <c r="AC1355" s="94"/>
      <c r="AD1355" s="94"/>
      <c r="AE1355" s="94"/>
      <c r="AF1355" s="94"/>
      <c r="AG1355" s="94"/>
      <c r="AH1355" s="94"/>
      <c r="AI1355" s="94"/>
      <c r="AJ1355" s="94"/>
      <c r="AK1355" s="94"/>
      <c r="AL1355" s="94"/>
      <c r="AM1355" s="94"/>
      <c r="AN1355" s="94"/>
      <c r="AO1355" s="94"/>
      <c r="AP1355" s="94"/>
      <c r="AQ1355" s="94"/>
    </row>
    <row r="1356" spans="3:43" x14ac:dyDescent="0.45">
      <c r="C1356" s="94"/>
      <c r="D1356" s="94"/>
      <c r="E1356" s="489"/>
      <c r="F1356" s="94"/>
      <c r="G1356" s="200"/>
      <c r="H1356" s="200"/>
      <c r="I1356" s="200"/>
      <c r="J1356" s="200"/>
      <c r="K1356" s="200"/>
      <c r="L1356" s="200"/>
      <c r="M1356" s="200"/>
      <c r="N1356" s="200"/>
      <c r="O1356" s="200"/>
      <c r="P1356" s="94"/>
      <c r="Q1356" s="94"/>
      <c r="R1356" s="94"/>
      <c r="S1356" s="94"/>
      <c r="T1356" s="94"/>
      <c r="U1356" s="94"/>
      <c r="V1356" s="94"/>
      <c r="W1356" s="94"/>
      <c r="X1356" s="94"/>
      <c r="Y1356" s="94"/>
      <c r="Z1356" s="94"/>
      <c r="AA1356" s="94"/>
      <c r="AB1356" s="94"/>
      <c r="AC1356" s="94"/>
      <c r="AD1356" s="94"/>
      <c r="AE1356" s="94"/>
      <c r="AF1356" s="94"/>
      <c r="AG1356" s="94"/>
      <c r="AH1356" s="94"/>
      <c r="AI1356" s="94"/>
      <c r="AJ1356" s="94"/>
      <c r="AK1356" s="94"/>
      <c r="AL1356" s="94"/>
      <c r="AM1356" s="94"/>
      <c r="AN1356" s="94"/>
      <c r="AO1356" s="94"/>
      <c r="AP1356" s="94"/>
      <c r="AQ1356" s="94"/>
    </row>
    <row r="1357" spans="3:43" x14ac:dyDescent="0.45">
      <c r="C1357" s="94"/>
      <c r="D1357" s="94"/>
      <c r="E1357" s="489"/>
      <c r="F1357" s="94"/>
      <c r="G1357" s="200"/>
      <c r="H1357" s="200"/>
      <c r="I1357" s="200"/>
      <c r="J1357" s="200"/>
      <c r="K1357" s="200"/>
      <c r="L1357" s="200"/>
      <c r="M1357" s="200"/>
      <c r="N1357" s="200"/>
      <c r="O1357" s="200"/>
      <c r="P1357" s="94"/>
      <c r="Q1357" s="94"/>
      <c r="R1357" s="94"/>
      <c r="S1357" s="94"/>
      <c r="T1357" s="94"/>
      <c r="U1357" s="94"/>
      <c r="V1357" s="94"/>
      <c r="W1357" s="94"/>
      <c r="X1357" s="94"/>
      <c r="Y1357" s="94"/>
      <c r="Z1357" s="94"/>
      <c r="AA1357" s="94"/>
      <c r="AB1357" s="94"/>
      <c r="AC1357" s="94"/>
      <c r="AD1357" s="94"/>
      <c r="AE1357" s="94"/>
      <c r="AF1357" s="94"/>
      <c r="AG1357" s="94"/>
      <c r="AH1357" s="94"/>
      <c r="AI1357" s="94"/>
      <c r="AJ1357" s="94"/>
      <c r="AK1357" s="94"/>
      <c r="AL1357" s="94"/>
      <c r="AM1357" s="94"/>
      <c r="AN1357" s="94"/>
      <c r="AO1357" s="94"/>
      <c r="AP1357" s="94"/>
      <c r="AQ1357" s="94"/>
    </row>
    <row r="1358" spans="3:43" x14ac:dyDescent="0.45">
      <c r="C1358" s="94"/>
      <c r="D1358" s="94"/>
      <c r="E1358" s="489"/>
      <c r="F1358" s="94"/>
      <c r="G1358" s="200"/>
      <c r="H1358" s="200"/>
      <c r="I1358" s="200"/>
      <c r="J1358" s="200"/>
      <c r="K1358" s="200"/>
      <c r="L1358" s="200"/>
      <c r="M1358" s="200"/>
      <c r="N1358" s="200"/>
      <c r="O1358" s="200"/>
      <c r="P1358" s="94"/>
      <c r="Q1358" s="94"/>
      <c r="R1358" s="94"/>
      <c r="S1358" s="94"/>
      <c r="T1358" s="94"/>
      <c r="U1358" s="94"/>
      <c r="V1358" s="94"/>
      <c r="W1358" s="94"/>
      <c r="X1358" s="94"/>
      <c r="Y1358" s="94"/>
      <c r="Z1358" s="94"/>
      <c r="AA1358" s="94"/>
      <c r="AB1358" s="94"/>
      <c r="AC1358" s="94"/>
      <c r="AD1358" s="94"/>
      <c r="AE1358" s="94"/>
      <c r="AF1358" s="94"/>
      <c r="AG1358" s="94"/>
      <c r="AH1358" s="94"/>
      <c r="AI1358" s="94"/>
      <c r="AJ1358" s="94"/>
      <c r="AK1358" s="94"/>
      <c r="AL1358" s="94"/>
      <c r="AM1358" s="94"/>
      <c r="AN1358" s="94"/>
      <c r="AO1358" s="94"/>
      <c r="AP1358" s="94"/>
      <c r="AQ1358" s="94"/>
    </row>
    <row r="1359" spans="3:43" x14ac:dyDescent="0.45">
      <c r="C1359" s="94"/>
      <c r="D1359" s="94"/>
      <c r="E1359" s="489"/>
      <c r="F1359" s="94"/>
      <c r="G1359" s="200"/>
      <c r="H1359" s="200"/>
      <c r="I1359" s="200"/>
      <c r="J1359" s="200"/>
      <c r="K1359" s="200"/>
      <c r="L1359" s="200"/>
      <c r="M1359" s="200"/>
      <c r="N1359" s="200"/>
      <c r="O1359" s="200"/>
      <c r="P1359" s="94"/>
      <c r="Q1359" s="94"/>
      <c r="R1359" s="94"/>
      <c r="S1359" s="94"/>
      <c r="T1359" s="94"/>
      <c r="U1359" s="94"/>
      <c r="V1359" s="94"/>
      <c r="W1359" s="94"/>
      <c r="X1359" s="94"/>
      <c r="Y1359" s="94"/>
      <c r="Z1359" s="94"/>
      <c r="AA1359" s="94"/>
      <c r="AB1359" s="94"/>
      <c r="AC1359" s="94"/>
      <c r="AD1359" s="94"/>
      <c r="AE1359" s="94"/>
      <c r="AF1359" s="94"/>
      <c r="AG1359" s="94"/>
      <c r="AH1359" s="94"/>
      <c r="AI1359" s="94"/>
      <c r="AJ1359" s="94"/>
      <c r="AK1359" s="94"/>
      <c r="AL1359" s="94"/>
      <c r="AM1359" s="94"/>
      <c r="AN1359" s="94"/>
      <c r="AO1359" s="94"/>
      <c r="AP1359" s="94"/>
      <c r="AQ1359" s="94"/>
    </row>
    <row r="1360" spans="3:43" x14ac:dyDescent="0.45">
      <c r="C1360" s="94"/>
      <c r="D1360" s="94"/>
      <c r="E1360" s="489"/>
      <c r="F1360" s="94"/>
      <c r="G1360" s="200"/>
      <c r="H1360" s="200"/>
      <c r="I1360" s="200"/>
      <c r="J1360" s="200"/>
      <c r="K1360" s="200"/>
      <c r="L1360" s="200"/>
      <c r="M1360" s="200"/>
      <c r="N1360" s="200"/>
      <c r="O1360" s="200"/>
      <c r="P1360" s="94"/>
      <c r="Q1360" s="94"/>
      <c r="R1360" s="94"/>
      <c r="S1360" s="94"/>
      <c r="T1360" s="94"/>
      <c r="U1360" s="94"/>
      <c r="V1360" s="94"/>
      <c r="W1360" s="94"/>
      <c r="X1360" s="94"/>
      <c r="Y1360" s="94"/>
      <c r="Z1360" s="94"/>
      <c r="AA1360" s="94"/>
      <c r="AB1360" s="94"/>
      <c r="AC1360" s="94"/>
      <c r="AD1360" s="94"/>
      <c r="AE1360" s="94"/>
      <c r="AF1360" s="94"/>
      <c r="AG1360" s="94"/>
      <c r="AH1360" s="94"/>
      <c r="AI1360" s="94"/>
      <c r="AJ1360" s="94"/>
      <c r="AK1360" s="94"/>
      <c r="AL1360" s="94"/>
      <c r="AM1360" s="94"/>
      <c r="AN1360" s="94"/>
      <c r="AO1360" s="94"/>
      <c r="AP1360" s="94"/>
      <c r="AQ1360" s="94"/>
    </row>
    <row r="1361" spans="3:43" x14ac:dyDescent="0.45">
      <c r="C1361" s="94"/>
      <c r="D1361" s="94"/>
      <c r="E1361" s="489"/>
      <c r="F1361" s="94"/>
      <c r="G1361" s="200"/>
      <c r="H1361" s="200"/>
      <c r="I1361" s="200"/>
      <c r="J1361" s="200"/>
      <c r="K1361" s="200"/>
      <c r="L1361" s="200"/>
      <c r="M1361" s="200"/>
      <c r="N1361" s="200"/>
      <c r="O1361" s="200"/>
      <c r="P1361" s="94"/>
      <c r="Q1361" s="94"/>
      <c r="R1361" s="94"/>
      <c r="S1361" s="94"/>
      <c r="T1361" s="94"/>
      <c r="U1361" s="94"/>
      <c r="V1361" s="94"/>
      <c r="W1361" s="94"/>
      <c r="X1361" s="94"/>
      <c r="Y1361" s="94"/>
      <c r="Z1361" s="94"/>
      <c r="AA1361" s="94"/>
      <c r="AB1361" s="94"/>
      <c r="AC1361" s="94"/>
      <c r="AD1361" s="94"/>
      <c r="AE1361" s="94"/>
      <c r="AF1361" s="94"/>
      <c r="AG1361" s="94"/>
      <c r="AH1361" s="94"/>
      <c r="AI1361" s="94"/>
      <c r="AJ1361" s="94"/>
      <c r="AK1361" s="94"/>
      <c r="AL1361" s="94"/>
      <c r="AM1361" s="94"/>
      <c r="AN1361" s="94"/>
      <c r="AO1361" s="94"/>
      <c r="AP1361" s="94"/>
      <c r="AQ1361" s="94"/>
    </row>
    <row r="1362" spans="3:43" x14ac:dyDescent="0.45">
      <c r="C1362" s="94"/>
      <c r="D1362" s="94"/>
      <c r="E1362" s="489"/>
      <c r="F1362" s="94"/>
      <c r="G1362" s="200"/>
      <c r="H1362" s="200"/>
      <c r="I1362" s="200"/>
      <c r="J1362" s="200"/>
      <c r="K1362" s="200"/>
      <c r="L1362" s="200"/>
      <c r="M1362" s="200"/>
      <c r="N1362" s="200"/>
      <c r="O1362" s="200"/>
      <c r="P1362" s="94"/>
      <c r="Q1362" s="94"/>
      <c r="R1362" s="94"/>
      <c r="S1362" s="94"/>
      <c r="T1362" s="94"/>
      <c r="U1362" s="94"/>
      <c r="V1362" s="94"/>
      <c r="W1362" s="94"/>
      <c r="X1362" s="94"/>
      <c r="Y1362" s="94"/>
      <c r="Z1362" s="94"/>
      <c r="AA1362" s="94"/>
      <c r="AB1362" s="94"/>
      <c r="AC1362" s="94"/>
      <c r="AD1362" s="94"/>
      <c r="AE1362" s="94"/>
      <c r="AF1362" s="94"/>
      <c r="AG1362" s="94"/>
      <c r="AH1362" s="94"/>
      <c r="AI1362" s="94"/>
      <c r="AJ1362" s="94"/>
      <c r="AK1362" s="94"/>
      <c r="AL1362" s="94"/>
      <c r="AM1362" s="94"/>
      <c r="AN1362" s="94"/>
      <c r="AO1362" s="94"/>
      <c r="AP1362" s="94"/>
      <c r="AQ1362" s="94"/>
    </row>
    <row r="1363" spans="3:43" x14ac:dyDescent="0.45">
      <c r="C1363" s="94"/>
      <c r="D1363" s="94"/>
      <c r="E1363" s="489"/>
      <c r="F1363" s="94"/>
      <c r="G1363" s="200"/>
      <c r="H1363" s="200"/>
      <c r="I1363" s="200"/>
      <c r="J1363" s="200"/>
      <c r="K1363" s="200"/>
      <c r="L1363" s="200"/>
      <c r="M1363" s="200"/>
      <c r="N1363" s="200"/>
      <c r="O1363" s="200"/>
      <c r="P1363" s="94"/>
      <c r="Q1363" s="94"/>
      <c r="R1363" s="94"/>
      <c r="S1363" s="94"/>
      <c r="T1363" s="94"/>
      <c r="U1363" s="94"/>
      <c r="V1363" s="94"/>
      <c r="W1363" s="94"/>
      <c r="X1363" s="94"/>
      <c r="Y1363" s="94"/>
      <c r="Z1363" s="94"/>
      <c r="AA1363" s="94"/>
      <c r="AB1363" s="94"/>
      <c r="AC1363" s="94"/>
      <c r="AD1363" s="94"/>
      <c r="AE1363" s="94"/>
      <c r="AF1363" s="94"/>
      <c r="AG1363" s="94"/>
      <c r="AH1363" s="94"/>
      <c r="AI1363" s="94"/>
      <c r="AJ1363" s="94"/>
      <c r="AK1363" s="94"/>
      <c r="AL1363" s="94"/>
      <c r="AM1363" s="94"/>
      <c r="AN1363" s="94"/>
      <c r="AO1363" s="94"/>
      <c r="AP1363" s="94"/>
      <c r="AQ1363" s="94"/>
    </row>
    <row r="1364" spans="3:43" x14ac:dyDescent="0.45">
      <c r="C1364" s="94"/>
      <c r="D1364" s="94"/>
      <c r="E1364" s="489"/>
      <c r="F1364" s="94"/>
      <c r="G1364" s="200"/>
      <c r="H1364" s="200"/>
      <c r="I1364" s="200"/>
      <c r="J1364" s="200"/>
      <c r="K1364" s="200"/>
      <c r="L1364" s="200"/>
      <c r="M1364" s="200"/>
      <c r="N1364" s="200"/>
      <c r="O1364" s="200"/>
      <c r="P1364" s="94"/>
      <c r="Q1364" s="94"/>
      <c r="R1364" s="94"/>
      <c r="S1364" s="94"/>
      <c r="T1364" s="94"/>
      <c r="U1364" s="94"/>
      <c r="V1364" s="94"/>
      <c r="W1364" s="94"/>
      <c r="X1364" s="94"/>
      <c r="Y1364" s="94"/>
      <c r="Z1364" s="94"/>
      <c r="AA1364" s="94"/>
      <c r="AB1364" s="94"/>
      <c r="AC1364" s="94"/>
      <c r="AD1364" s="94"/>
      <c r="AE1364" s="94"/>
      <c r="AF1364" s="94"/>
      <c r="AG1364" s="94"/>
      <c r="AH1364" s="94"/>
      <c r="AI1364" s="94"/>
      <c r="AJ1364" s="94"/>
      <c r="AK1364" s="94"/>
      <c r="AL1364" s="94"/>
      <c r="AM1364" s="94"/>
      <c r="AN1364" s="94"/>
      <c r="AO1364" s="94"/>
      <c r="AP1364" s="94"/>
      <c r="AQ1364" s="94"/>
    </row>
    <row r="1365" spans="3:43" x14ac:dyDescent="0.45">
      <c r="C1365" s="94"/>
      <c r="D1365" s="94"/>
      <c r="E1365" s="489"/>
      <c r="F1365" s="94"/>
      <c r="G1365" s="200"/>
      <c r="H1365" s="200"/>
      <c r="I1365" s="200"/>
      <c r="J1365" s="200"/>
      <c r="K1365" s="200"/>
      <c r="L1365" s="200"/>
      <c r="M1365" s="200"/>
      <c r="N1365" s="200"/>
      <c r="O1365" s="200"/>
      <c r="P1365" s="94"/>
      <c r="Q1365" s="94"/>
      <c r="R1365" s="94"/>
      <c r="S1365" s="94"/>
      <c r="T1365" s="94"/>
      <c r="U1365" s="94"/>
      <c r="V1365" s="94"/>
      <c r="W1365" s="94"/>
      <c r="X1365" s="94"/>
      <c r="Y1365" s="94"/>
      <c r="Z1365" s="94"/>
      <c r="AA1365" s="94"/>
      <c r="AB1365" s="94"/>
      <c r="AC1365" s="94"/>
      <c r="AD1365" s="94"/>
      <c r="AE1365" s="94"/>
      <c r="AF1365" s="94"/>
      <c r="AG1365" s="94"/>
      <c r="AH1365" s="94"/>
      <c r="AI1365" s="94"/>
      <c r="AJ1365" s="94"/>
      <c r="AK1365" s="94"/>
      <c r="AL1365" s="94"/>
      <c r="AM1365" s="94"/>
      <c r="AN1365" s="94"/>
      <c r="AO1365" s="94"/>
      <c r="AP1365" s="94"/>
      <c r="AQ1365" s="94"/>
    </row>
    <row r="1366" spans="3:43" x14ac:dyDescent="0.45">
      <c r="C1366" s="94"/>
      <c r="D1366" s="94"/>
      <c r="E1366" s="489"/>
      <c r="F1366" s="94"/>
      <c r="G1366" s="200"/>
      <c r="H1366" s="200"/>
      <c r="I1366" s="200"/>
      <c r="J1366" s="200"/>
      <c r="K1366" s="200"/>
      <c r="L1366" s="200"/>
      <c r="M1366" s="200"/>
      <c r="N1366" s="200"/>
      <c r="O1366" s="200"/>
      <c r="P1366" s="94"/>
      <c r="Q1366" s="94"/>
      <c r="R1366" s="94"/>
      <c r="S1366" s="94"/>
      <c r="T1366" s="94"/>
      <c r="U1366" s="94"/>
      <c r="V1366" s="94"/>
      <c r="W1366" s="94"/>
      <c r="X1366" s="94"/>
      <c r="Y1366" s="94"/>
      <c r="Z1366" s="94"/>
      <c r="AA1366" s="94"/>
      <c r="AB1366" s="94"/>
      <c r="AC1366" s="94"/>
      <c r="AD1366" s="94"/>
      <c r="AE1366" s="94"/>
      <c r="AF1366" s="94"/>
      <c r="AG1366" s="94"/>
      <c r="AH1366" s="94"/>
      <c r="AI1366" s="94"/>
      <c r="AJ1366" s="94"/>
      <c r="AK1366" s="94"/>
      <c r="AL1366" s="94"/>
      <c r="AM1366" s="94"/>
      <c r="AN1366" s="94"/>
      <c r="AO1366" s="94"/>
      <c r="AP1366" s="94"/>
      <c r="AQ1366" s="94"/>
    </row>
    <row r="1367" spans="3:43" x14ac:dyDescent="0.45">
      <c r="C1367" s="94"/>
      <c r="D1367" s="94"/>
      <c r="E1367" s="489"/>
      <c r="F1367" s="94"/>
      <c r="G1367" s="200"/>
      <c r="H1367" s="200"/>
      <c r="I1367" s="200"/>
      <c r="J1367" s="200"/>
      <c r="K1367" s="200"/>
      <c r="L1367" s="200"/>
      <c r="M1367" s="200"/>
      <c r="N1367" s="200"/>
      <c r="O1367" s="200"/>
      <c r="P1367" s="94"/>
      <c r="Q1367" s="94"/>
      <c r="R1367" s="94"/>
      <c r="S1367" s="94"/>
      <c r="T1367" s="94"/>
      <c r="U1367" s="94"/>
      <c r="V1367" s="94"/>
      <c r="W1367" s="94"/>
      <c r="X1367" s="94"/>
      <c r="Y1367" s="94"/>
      <c r="Z1367" s="94"/>
      <c r="AA1367" s="94"/>
      <c r="AB1367" s="94"/>
      <c r="AC1367" s="94"/>
      <c r="AD1367" s="94"/>
      <c r="AE1367" s="94"/>
      <c r="AF1367" s="94"/>
      <c r="AG1367" s="94"/>
      <c r="AH1367" s="94"/>
      <c r="AI1367" s="94"/>
      <c r="AJ1367" s="94"/>
      <c r="AK1367" s="94"/>
      <c r="AL1367" s="94"/>
      <c r="AM1367" s="94"/>
      <c r="AN1367" s="94"/>
      <c r="AO1367" s="94"/>
      <c r="AP1367" s="94"/>
      <c r="AQ1367" s="94"/>
    </row>
    <row r="1368" spans="3:43" x14ac:dyDescent="0.45">
      <c r="C1368" s="94"/>
      <c r="D1368" s="94"/>
      <c r="E1368" s="489"/>
      <c r="F1368" s="94"/>
      <c r="G1368" s="200"/>
      <c r="H1368" s="200"/>
      <c r="I1368" s="200"/>
      <c r="J1368" s="200"/>
      <c r="K1368" s="200"/>
      <c r="L1368" s="200"/>
      <c r="M1368" s="200"/>
      <c r="N1368" s="200"/>
      <c r="O1368" s="200"/>
      <c r="P1368" s="94"/>
      <c r="Q1368" s="94"/>
      <c r="R1368" s="94"/>
      <c r="S1368" s="94"/>
      <c r="T1368" s="94"/>
      <c r="U1368" s="94"/>
      <c r="V1368" s="94"/>
      <c r="W1368" s="94"/>
      <c r="X1368" s="94"/>
      <c r="Y1368" s="94"/>
      <c r="Z1368" s="94"/>
      <c r="AA1368" s="94"/>
      <c r="AB1368" s="94"/>
      <c r="AC1368" s="94"/>
      <c r="AD1368" s="94"/>
      <c r="AE1368" s="94"/>
      <c r="AF1368" s="94"/>
      <c r="AG1368" s="94"/>
      <c r="AH1368" s="94"/>
      <c r="AI1368" s="94"/>
      <c r="AJ1368" s="94"/>
      <c r="AK1368" s="94"/>
      <c r="AL1368" s="94"/>
      <c r="AM1368" s="94"/>
      <c r="AN1368" s="94"/>
      <c r="AO1368" s="94"/>
      <c r="AP1368" s="94"/>
      <c r="AQ1368" s="94"/>
    </row>
    <row r="1369" spans="3:43" x14ac:dyDescent="0.45">
      <c r="C1369" s="94"/>
      <c r="D1369" s="94"/>
      <c r="E1369" s="489"/>
      <c r="F1369" s="94"/>
      <c r="G1369" s="200"/>
      <c r="H1369" s="200"/>
      <c r="I1369" s="200"/>
      <c r="J1369" s="200"/>
      <c r="K1369" s="200"/>
      <c r="L1369" s="200"/>
      <c r="M1369" s="200"/>
      <c r="N1369" s="200"/>
      <c r="O1369" s="200"/>
      <c r="P1369" s="94"/>
      <c r="Q1369" s="94"/>
      <c r="R1369" s="94"/>
      <c r="S1369" s="94"/>
      <c r="T1369" s="94"/>
      <c r="U1369" s="94"/>
      <c r="V1369" s="94"/>
      <c r="W1369" s="94"/>
      <c r="X1369" s="94"/>
      <c r="Y1369" s="94"/>
      <c r="Z1369" s="94"/>
      <c r="AA1369" s="94"/>
      <c r="AB1369" s="94"/>
      <c r="AC1369" s="94"/>
      <c r="AD1369" s="94"/>
      <c r="AE1369" s="94"/>
      <c r="AF1369" s="94"/>
      <c r="AG1369" s="94"/>
      <c r="AH1369" s="94"/>
      <c r="AI1369" s="94"/>
      <c r="AJ1369" s="94"/>
      <c r="AK1369" s="94"/>
      <c r="AL1369" s="94"/>
      <c r="AM1369" s="94"/>
      <c r="AN1369" s="94"/>
      <c r="AO1369" s="94"/>
      <c r="AP1369" s="94"/>
      <c r="AQ1369" s="94"/>
    </row>
    <row r="1370" spans="3:43" x14ac:dyDescent="0.45">
      <c r="C1370" s="94"/>
      <c r="D1370" s="94"/>
      <c r="E1370" s="489"/>
      <c r="F1370" s="94"/>
      <c r="G1370" s="200"/>
      <c r="H1370" s="200"/>
      <c r="I1370" s="200"/>
      <c r="J1370" s="200"/>
      <c r="K1370" s="200"/>
      <c r="L1370" s="200"/>
      <c r="M1370" s="200"/>
      <c r="N1370" s="200"/>
      <c r="O1370" s="200"/>
      <c r="P1370" s="94"/>
      <c r="Q1370" s="94"/>
      <c r="R1370" s="94"/>
      <c r="S1370" s="94"/>
      <c r="T1370" s="94"/>
      <c r="U1370" s="94"/>
      <c r="V1370" s="94"/>
      <c r="W1370" s="94"/>
      <c r="X1370" s="94"/>
      <c r="Y1370" s="94"/>
      <c r="Z1370" s="94"/>
      <c r="AA1370" s="94"/>
      <c r="AB1370" s="94"/>
      <c r="AC1370" s="94"/>
      <c r="AD1370" s="94"/>
      <c r="AE1370" s="94"/>
      <c r="AF1370" s="94"/>
      <c r="AG1370" s="94"/>
      <c r="AH1370" s="94"/>
      <c r="AI1370" s="94"/>
      <c r="AJ1370" s="94"/>
      <c r="AK1370" s="94"/>
      <c r="AL1370" s="94"/>
      <c r="AM1370" s="94"/>
      <c r="AN1370" s="94"/>
      <c r="AO1370" s="94"/>
      <c r="AP1370" s="94"/>
      <c r="AQ1370" s="94"/>
    </row>
    <row r="1371" spans="3:43" x14ac:dyDescent="0.45">
      <c r="C1371" s="94"/>
      <c r="D1371" s="94"/>
      <c r="E1371" s="489"/>
      <c r="F1371" s="94"/>
      <c r="G1371" s="200"/>
      <c r="H1371" s="200"/>
      <c r="I1371" s="200"/>
      <c r="J1371" s="200"/>
      <c r="K1371" s="200"/>
      <c r="L1371" s="200"/>
      <c r="M1371" s="200"/>
      <c r="N1371" s="200"/>
      <c r="O1371" s="200"/>
      <c r="P1371" s="94"/>
      <c r="Q1371" s="94"/>
      <c r="R1371" s="94"/>
      <c r="S1371" s="94"/>
      <c r="T1371" s="94"/>
      <c r="U1371" s="94"/>
      <c r="V1371" s="94"/>
      <c r="W1371" s="94"/>
      <c r="X1371" s="94"/>
      <c r="Y1371" s="94"/>
      <c r="Z1371" s="94"/>
      <c r="AA1371" s="94"/>
      <c r="AB1371" s="94"/>
      <c r="AC1371" s="94"/>
      <c r="AD1371" s="94"/>
      <c r="AE1371" s="94"/>
      <c r="AF1371" s="94"/>
      <c r="AG1371" s="94"/>
      <c r="AH1371" s="94"/>
      <c r="AI1371" s="94"/>
      <c r="AJ1371" s="94"/>
      <c r="AK1371" s="94"/>
      <c r="AL1371" s="94"/>
      <c r="AM1371" s="94"/>
      <c r="AN1371" s="94"/>
      <c r="AO1371" s="94"/>
      <c r="AP1371" s="94"/>
      <c r="AQ1371" s="94"/>
    </row>
    <row r="1372" spans="3:43" x14ac:dyDescent="0.45">
      <c r="C1372" s="94"/>
      <c r="D1372" s="94"/>
      <c r="E1372" s="489"/>
      <c r="F1372" s="94"/>
      <c r="G1372" s="200"/>
      <c r="H1372" s="200"/>
      <c r="I1372" s="200"/>
      <c r="J1372" s="200"/>
      <c r="K1372" s="200"/>
      <c r="L1372" s="200"/>
      <c r="M1372" s="200"/>
      <c r="N1372" s="200"/>
      <c r="O1372" s="200"/>
      <c r="P1372" s="94"/>
      <c r="Q1372" s="94"/>
      <c r="R1372" s="94"/>
      <c r="S1372" s="94"/>
      <c r="T1372" s="94"/>
      <c r="U1372" s="94"/>
      <c r="V1372" s="94"/>
      <c r="W1372" s="94"/>
      <c r="X1372" s="94"/>
      <c r="Y1372" s="94"/>
      <c r="Z1372" s="94"/>
      <c r="AA1372" s="94"/>
      <c r="AB1372" s="94"/>
      <c r="AC1372" s="94"/>
      <c r="AD1372" s="94"/>
      <c r="AE1372" s="94"/>
      <c r="AF1372" s="94"/>
      <c r="AG1372" s="94"/>
      <c r="AH1372" s="94"/>
      <c r="AI1372" s="94"/>
      <c r="AJ1372" s="94"/>
      <c r="AK1372" s="94"/>
      <c r="AL1372" s="94"/>
      <c r="AM1372" s="94"/>
      <c r="AN1372" s="94"/>
      <c r="AO1372" s="94"/>
      <c r="AP1372" s="94"/>
      <c r="AQ1372" s="94"/>
    </row>
    <row r="1373" spans="3:43" x14ac:dyDescent="0.45">
      <c r="C1373" s="94"/>
      <c r="D1373" s="94"/>
      <c r="E1373" s="489"/>
      <c r="F1373" s="94"/>
      <c r="G1373" s="200"/>
      <c r="H1373" s="200"/>
      <c r="I1373" s="200"/>
      <c r="J1373" s="200"/>
      <c r="K1373" s="200"/>
      <c r="L1373" s="200"/>
      <c r="M1373" s="200"/>
      <c r="N1373" s="200"/>
      <c r="O1373" s="200"/>
      <c r="P1373" s="94"/>
      <c r="Q1373" s="94"/>
      <c r="R1373" s="94"/>
      <c r="S1373" s="94"/>
      <c r="T1373" s="94"/>
      <c r="U1373" s="94"/>
      <c r="V1373" s="94"/>
      <c r="W1373" s="94"/>
      <c r="X1373" s="94"/>
      <c r="Y1373" s="94"/>
      <c r="Z1373" s="94"/>
      <c r="AA1373" s="94"/>
      <c r="AB1373" s="94"/>
      <c r="AC1373" s="94"/>
      <c r="AD1373" s="94"/>
      <c r="AE1373" s="94"/>
      <c r="AF1373" s="94"/>
      <c r="AG1373" s="94"/>
      <c r="AH1373" s="94"/>
      <c r="AI1373" s="94"/>
      <c r="AJ1373" s="94"/>
      <c r="AK1373" s="94"/>
      <c r="AL1373" s="94"/>
      <c r="AM1373" s="94"/>
      <c r="AN1373" s="94"/>
      <c r="AO1373" s="94"/>
      <c r="AP1373" s="94"/>
      <c r="AQ1373" s="94"/>
    </row>
    <row r="1374" spans="3:43" x14ac:dyDescent="0.45">
      <c r="C1374" s="94"/>
      <c r="D1374" s="94"/>
      <c r="E1374" s="489"/>
      <c r="F1374" s="94"/>
      <c r="G1374" s="200"/>
      <c r="H1374" s="200"/>
      <c r="I1374" s="200"/>
      <c r="J1374" s="200"/>
      <c r="K1374" s="200"/>
      <c r="L1374" s="200"/>
      <c r="M1374" s="200"/>
      <c r="N1374" s="200"/>
      <c r="O1374" s="200"/>
      <c r="P1374" s="94"/>
      <c r="Q1374" s="94"/>
      <c r="R1374" s="94"/>
      <c r="S1374" s="94"/>
      <c r="T1374" s="94"/>
      <c r="U1374" s="94"/>
      <c r="V1374" s="94"/>
      <c r="W1374" s="94"/>
      <c r="X1374" s="94"/>
      <c r="Y1374" s="94"/>
      <c r="Z1374" s="94"/>
      <c r="AA1374" s="94"/>
      <c r="AB1374" s="94"/>
      <c r="AC1374" s="94"/>
      <c r="AD1374" s="94"/>
      <c r="AE1374" s="94"/>
      <c r="AF1374" s="94"/>
      <c r="AG1374" s="94"/>
      <c r="AH1374" s="94"/>
      <c r="AI1374" s="94"/>
      <c r="AJ1374" s="94"/>
      <c r="AK1374" s="94"/>
      <c r="AL1374" s="94"/>
      <c r="AM1374" s="94"/>
      <c r="AN1374" s="94"/>
      <c r="AO1374" s="94"/>
      <c r="AP1374" s="94"/>
      <c r="AQ1374" s="94"/>
    </row>
    <row r="1375" spans="3:43" x14ac:dyDescent="0.45">
      <c r="C1375" s="94"/>
      <c r="D1375" s="94"/>
      <c r="E1375" s="489"/>
      <c r="F1375" s="94"/>
      <c r="G1375" s="200"/>
      <c r="H1375" s="200"/>
      <c r="I1375" s="200"/>
      <c r="J1375" s="200"/>
      <c r="K1375" s="200"/>
      <c r="L1375" s="200"/>
      <c r="M1375" s="200"/>
      <c r="N1375" s="200"/>
      <c r="O1375" s="200"/>
      <c r="P1375" s="94"/>
      <c r="Q1375" s="94"/>
      <c r="R1375" s="94"/>
      <c r="S1375" s="94"/>
      <c r="T1375" s="94"/>
      <c r="U1375" s="94"/>
      <c r="V1375" s="94"/>
      <c r="W1375" s="94"/>
      <c r="X1375" s="94"/>
      <c r="Y1375" s="94"/>
      <c r="Z1375" s="94"/>
      <c r="AA1375" s="94"/>
      <c r="AB1375" s="94"/>
      <c r="AC1375" s="94"/>
      <c r="AD1375" s="94"/>
      <c r="AE1375" s="94"/>
      <c r="AF1375" s="94"/>
      <c r="AG1375" s="94"/>
      <c r="AH1375" s="94"/>
      <c r="AI1375" s="94"/>
      <c r="AJ1375" s="94"/>
      <c r="AK1375" s="94"/>
      <c r="AL1375" s="94"/>
      <c r="AM1375" s="94"/>
      <c r="AN1375" s="94"/>
      <c r="AO1375" s="94"/>
      <c r="AP1375" s="94"/>
      <c r="AQ1375" s="94"/>
    </row>
    <row r="1376" spans="3:43" x14ac:dyDescent="0.45">
      <c r="C1376" s="94"/>
      <c r="D1376" s="94"/>
      <c r="E1376" s="489"/>
      <c r="F1376" s="94"/>
      <c r="G1376" s="200"/>
      <c r="H1376" s="200"/>
      <c r="I1376" s="200"/>
      <c r="J1376" s="200"/>
      <c r="K1376" s="200"/>
      <c r="L1376" s="200"/>
      <c r="M1376" s="200"/>
      <c r="N1376" s="200"/>
      <c r="O1376" s="200"/>
      <c r="P1376" s="94"/>
      <c r="Q1376" s="94"/>
      <c r="R1376" s="94"/>
      <c r="S1376" s="94"/>
      <c r="T1376" s="94"/>
      <c r="U1376" s="94"/>
      <c r="V1376" s="94"/>
      <c r="W1376" s="94"/>
      <c r="X1376" s="94"/>
      <c r="Y1376" s="94"/>
      <c r="Z1376" s="94"/>
      <c r="AA1376" s="94"/>
      <c r="AB1376" s="94"/>
      <c r="AC1376" s="94"/>
      <c r="AD1376" s="94"/>
      <c r="AE1376" s="94"/>
      <c r="AF1376" s="94"/>
      <c r="AG1376" s="94"/>
      <c r="AH1376" s="94"/>
      <c r="AI1376" s="94"/>
      <c r="AJ1376" s="94"/>
      <c r="AK1376" s="94"/>
      <c r="AL1376" s="94"/>
      <c r="AM1376" s="94"/>
      <c r="AN1376" s="94"/>
      <c r="AO1376" s="94"/>
      <c r="AP1376" s="94"/>
      <c r="AQ1376" s="94"/>
    </row>
    <row r="1377" spans="3:43" x14ac:dyDescent="0.45">
      <c r="C1377" s="94"/>
      <c r="D1377" s="94"/>
      <c r="E1377" s="489"/>
      <c r="F1377" s="94"/>
      <c r="G1377" s="200"/>
      <c r="H1377" s="200"/>
      <c r="I1377" s="200"/>
      <c r="J1377" s="200"/>
      <c r="K1377" s="200"/>
      <c r="L1377" s="200"/>
      <c r="M1377" s="200"/>
      <c r="N1377" s="200"/>
      <c r="O1377" s="200"/>
      <c r="P1377" s="94"/>
      <c r="Q1377" s="94"/>
      <c r="R1377" s="94"/>
      <c r="S1377" s="94"/>
      <c r="T1377" s="94"/>
      <c r="U1377" s="94"/>
      <c r="V1377" s="94"/>
      <c r="W1377" s="94"/>
      <c r="X1377" s="94"/>
      <c r="Y1377" s="94"/>
      <c r="Z1377" s="94"/>
      <c r="AA1377" s="94"/>
      <c r="AB1377" s="94"/>
      <c r="AC1377" s="94"/>
      <c r="AD1377" s="94"/>
      <c r="AE1377" s="94"/>
      <c r="AF1377" s="94"/>
      <c r="AG1377" s="94"/>
      <c r="AH1377" s="94"/>
      <c r="AI1377" s="94"/>
      <c r="AJ1377" s="94"/>
      <c r="AK1377" s="94"/>
      <c r="AL1377" s="94"/>
      <c r="AM1377" s="94"/>
      <c r="AN1377" s="94"/>
      <c r="AO1377" s="94"/>
      <c r="AP1377" s="94"/>
      <c r="AQ1377" s="94"/>
    </row>
    <row r="1378" spans="3:43" x14ac:dyDescent="0.45">
      <c r="C1378" s="94"/>
      <c r="D1378" s="94"/>
      <c r="E1378" s="489"/>
      <c r="F1378" s="94"/>
      <c r="G1378" s="200"/>
      <c r="H1378" s="200"/>
      <c r="I1378" s="200"/>
      <c r="J1378" s="200"/>
      <c r="K1378" s="200"/>
      <c r="L1378" s="200"/>
      <c r="M1378" s="200"/>
      <c r="N1378" s="200"/>
      <c r="O1378" s="200"/>
      <c r="P1378" s="94"/>
      <c r="Q1378" s="94"/>
      <c r="R1378" s="94"/>
      <c r="S1378" s="94"/>
      <c r="T1378" s="94"/>
      <c r="U1378" s="94"/>
      <c r="V1378" s="94"/>
      <c r="W1378" s="94"/>
      <c r="X1378" s="94"/>
      <c r="Y1378" s="94"/>
      <c r="Z1378" s="94"/>
      <c r="AA1378" s="94"/>
      <c r="AB1378" s="94"/>
      <c r="AC1378" s="94"/>
      <c r="AD1378" s="94"/>
      <c r="AE1378" s="94"/>
      <c r="AF1378" s="94"/>
      <c r="AG1378" s="94"/>
      <c r="AH1378" s="94"/>
      <c r="AI1378" s="94"/>
      <c r="AJ1378" s="94"/>
      <c r="AK1378" s="94"/>
      <c r="AL1378" s="94"/>
      <c r="AM1378" s="94"/>
      <c r="AN1378" s="94"/>
      <c r="AO1378" s="94"/>
      <c r="AP1378" s="94"/>
      <c r="AQ1378" s="94"/>
    </row>
    <row r="1379" spans="3:43" x14ac:dyDescent="0.45">
      <c r="C1379" s="94"/>
      <c r="D1379" s="94"/>
      <c r="E1379" s="489"/>
      <c r="F1379" s="94"/>
      <c r="G1379" s="200"/>
      <c r="H1379" s="200"/>
      <c r="I1379" s="200"/>
      <c r="J1379" s="200"/>
      <c r="K1379" s="200"/>
      <c r="L1379" s="200"/>
      <c r="M1379" s="200"/>
      <c r="N1379" s="200"/>
      <c r="O1379" s="200"/>
      <c r="P1379" s="94"/>
      <c r="Q1379" s="94"/>
      <c r="R1379" s="94"/>
      <c r="S1379" s="94"/>
      <c r="T1379" s="94"/>
      <c r="U1379" s="94"/>
      <c r="V1379" s="94"/>
      <c r="W1379" s="94"/>
      <c r="X1379" s="94"/>
      <c r="Y1379" s="94"/>
      <c r="Z1379" s="94"/>
      <c r="AA1379" s="94"/>
      <c r="AB1379" s="94"/>
      <c r="AC1379" s="94"/>
      <c r="AD1379" s="94"/>
      <c r="AE1379" s="94"/>
      <c r="AF1379" s="94"/>
      <c r="AG1379" s="94"/>
      <c r="AH1379" s="94"/>
      <c r="AI1379" s="94"/>
      <c r="AJ1379" s="94"/>
      <c r="AK1379" s="94"/>
      <c r="AL1379" s="94"/>
      <c r="AM1379" s="94"/>
      <c r="AN1379" s="94"/>
      <c r="AO1379" s="94"/>
      <c r="AP1379" s="94"/>
      <c r="AQ1379" s="94"/>
    </row>
    <row r="1380" spans="3:43" x14ac:dyDescent="0.45">
      <c r="C1380" s="94"/>
      <c r="D1380" s="94"/>
      <c r="E1380" s="489"/>
      <c r="F1380" s="94"/>
      <c r="G1380" s="200"/>
      <c r="H1380" s="200"/>
      <c r="I1380" s="200"/>
      <c r="J1380" s="200"/>
      <c r="K1380" s="200"/>
      <c r="L1380" s="200"/>
      <c r="M1380" s="200"/>
      <c r="N1380" s="200"/>
      <c r="O1380" s="200"/>
      <c r="P1380" s="94"/>
      <c r="Q1380" s="94"/>
      <c r="R1380" s="94"/>
      <c r="S1380" s="94"/>
      <c r="T1380" s="94"/>
      <c r="U1380" s="94"/>
      <c r="V1380" s="94"/>
      <c r="W1380" s="94"/>
      <c r="X1380" s="94"/>
      <c r="Y1380" s="94"/>
      <c r="Z1380" s="94"/>
      <c r="AA1380" s="94"/>
      <c r="AB1380" s="94"/>
      <c r="AC1380" s="94"/>
      <c r="AD1380" s="94"/>
      <c r="AE1380" s="94"/>
      <c r="AF1380" s="94"/>
      <c r="AG1380" s="94"/>
      <c r="AH1380" s="94"/>
      <c r="AI1380" s="94"/>
      <c r="AJ1380" s="94"/>
      <c r="AK1380" s="94"/>
      <c r="AL1380" s="94"/>
      <c r="AM1380" s="94"/>
      <c r="AN1380" s="94"/>
      <c r="AO1380" s="94"/>
      <c r="AP1380" s="94"/>
      <c r="AQ1380" s="94"/>
    </row>
    <row r="1381" spans="3:43" x14ac:dyDescent="0.45">
      <c r="C1381" s="94"/>
      <c r="D1381" s="94"/>
      <c r="E1381" s="489"/>
      <c r="F1381" s="94"/>
      <c r="G1381" s="200"/>
      <c r="H1381" s="200"/>
      <c r="I1381" s="200"/>
      <c r="J1381" s="200"/>
      <c r="K1381" s="200"/>
      <c r="L1381" s="200"/>
      <c r="M1381" s="200"/>
      <c r="N1381" s="200"/>
      <c r="O1381" s="200"/>
      <c r="P1381" s="94"/>
      <c r="Q1381" s="94"/>
      <c r="R1381" s="94"/>
      <c r="S1381" s="94"/>
      <c r="T1381" s="94"/>
      <c r="U1381" s="94"/>
      <c r="V1381" s="94"/>
      <c r="W1381" s="94"/>
      <c r="X1381" s="94"/>
      <c r="Y1381" s="94"/>
      <c r="Z1381" s="94"/>
      <c r="AA1381" s="94"/>
      <c r="AB1381" s="94"/>
      <c r="AC1381" s="94"/>
      <c r="AD1381" s="94"/>
      <c r="AE1381" s="94"/>
      <c r="AF1381" s="94"/>
      <c r="AG1381" s="94"/>
      <c r="AH1381" s="94"/>
      <c r="AI1381" s="94"/>
      <c r="AJ1381" s="94"/>
      <c r="AK1381" s="94"/>
      <c r="AL1381" s="94"/>
      <c r="AM1381" s="94"/>
      <c r="AN1381" s="94"/>
      <c r="AO1381" s="94"/>
      <c r="AP1381" s="94"/>
      <c r="AQ1381" s="94"/>
    </row>
    <row r="1382" spans="3:43" x14ac:dyDescent="0.45">
      <c r="C1382" s="94"/>
      <c r="D1382" s="94"/>
      <c r="E1382" s="489"/>
      <c r="F1382" s="94"/>
      <c r="G1382" s="200"/>
      <c r="H1382" s="200"/>
      <c r="I1382" s="200"/>
      <c r="J1382" s="200"/>
      <c r="K1382" s="200"/>
      <c r="L1382" s="200"/>
      <c r="M1382" s="200"/>
      <c r="N1382" s="200"/>
      <c r="O1382" s="200"/>
      <c r="P1382" s="94"/>
      <c r="Q1382" s="94"/>
      <c r="R1382" s="94"/>
      <c r="S1382" s="94"/>
      <c r="T1382" s="94"/>
      <c r="U1382" s="94"/>
      <c r="V1382" s="94"/>
      <c r="W1382" s="94"/>
      <c r="X1382" s="94"/>
      <c r="Y1382" s="94"/>
      <c r="Z1382" s="94"/>
      <c r="AA1382" s="94"/>
      <c r="AB1382" s="94"/>
      <c r="AC1382" s="94"/>
      <c r="AD1382" s="94"/>
      <c r="AE1382" s="94"/>
      <c r="AF1382" s="94"/>
      <c r="AG1382" s="94"/>
      <c r="AH1382" s="94"/>
      <c r="AI1382" s="94"/>
      <c r="AJ1382" s="94"/>
      <c r="AK1382" s="94"/>
      <c r="AL1382" s="94"/>
      <c r="AM1382" s="94"/>
      <c r="AN1382" s="94"/>
      <c r="AO1382" s="94"/>
      <c r="AP1382" s="94"/>
      <c r="AQ1382" s="94"/>
    </row>
    <row r="1383" spans="3:43" x14ac:dyDescent="0.45">
      <c r="C1383" s="94"/>
      <c r="D1383" s="94"/>
      <c r="E1383" s="489"/>
      <c r="F1383" s="94"/>
      <c r="G1383" s="200"/>
      <c r="H1383" s="200"/>
      <c r="I1383" s="200"/>
      <c r="J1383" s="200"/>
      <c r="K1383" s="200"/>
      <c r="L1383" s="200"/>
      <c r="M1383" s="200"/>
      <c r="N1383" s="200"/>
      <c r="O1383" s="200"/>
      <c r="P1383" s="94"/>
      <c r="Q1383" s="94"/>
      <c r="R1383" s="94"/>
      <c r="S1383" s="94"/>
      <c r="T1383" s="94"/>
      <c r="U1383" s="94"/>
      <c r="V1383" s="94"/>
      <c r="W1383" s="94"/>
      <c r="X1383" s="94"/>
      <c r="Y1383" s="94"/>
      <c r="Z1383" s="94"/>
      <c r="AA1383" s="94"/>
      <c r="AB1383" s="94"/>
      <c r="AC1383" s="94"/>
      <c r="AD1383" s="94"/>
      <c r="AE1383" s="94"/>
      <c r="AF1383" s="94"/>
      <c r="AG1383" s="94"/>
      <c r="AH1383" s="94"/>
      <c r="AI1383" s="94"/>
      <c r="AJ1383" s="94"/>
      <c r="AK1383" s="94"/>
      <c r="AL1383" s="94"/>
      <c r="AM1383" s="94"/>
      <c r="AN1383" s="94"/>
      <c r="AO1383" s="94"/>
      <c r="AP1383" s="94"/>
      <c r="AQ1383" s="94"/>
    </row>
    <row r="1384" spans="3:43" x14ac:dyDescent="0.45">
      <c r="C1384" s="94"/>
      <c r="D1384" s="94"/>
      <c r="E1384" s="489"/>
      <c r="F1384" s="94"/>
      <c r="G1384" s="200"/>
      <c r="H1384" s="200"/>
      <c r="I1384" s="200"/>
      <c r="J1384" s="200"/>
      <c r="K1384" s="200"/>
      <c r="L1384" s="200"/>
      <c r="M1384" s="200"/>
      <c r="N1384" s="200"/>
      <c r="O1384" s="200"/>
      <c r="P1384" s="94"/>
      <c r="Q1384" s="94"/>
      <c r="R1384" s="94"/>
      <c r="S1384" s="94"/>
      <c r="T1384" s="94"/>
      <c r="U1384" s="94"/>
      <c r="V1384" s="94"/>
      <c r="W1384" s="94"/>
      <c r="X1384" s="94"/>
      <c r="Y1384" s="94"/>
      <c r="Z1384" s="94"/>
      <c r="AA1384" s="94"/>
      <c r="AB1384" s="94"/>
      <c r="AC1384" s="94"/>
      <c r="AD1384" s="94"/>
      <c r="AE1384" s="94"/>
      <c r="AF1384" s="94"/>
      <c r="AG1384" s="94"/>
      <c r="AH1384" s="94"/>
      <c r="AI1384" s="94"/>
      <c r="AJ1384" s="94"/>
      <c r="AK1384" s="94"/>
      <c r="AL1384" s="94"/>
      <c r="AM1384" s="94"/>
      <c r="AN1384" s="94"/>
      <c r="AO1384" s="94"/>
      <c r="AP1384" s="94"/>
      <c r="AQ1384" s="94"/>
    </row>
    <row r="1385" spans="3:43" x14ac:dyDescent="0.45">
      <c r="C1385" s="94"/>
      <c r="D1385" s="94"/>
      <c r="E1385" s="489"/>
      <c r="F1385" s="94"/>
      <c r="G1385" s="200"/>
      <c r="H1385" s="200"/>
      <c r="I1385" s="200"/>
      <c r="J1385" s="200"/>
      <c r="K1385" s="200"/>
      <c r="L1385" s="200"/>
      <c r="M1385" s="200"/>
      <c r="N1385" s="200"/>
      <c r="O1385" s="200"/>
      <c r="P1385" s="94"/>
      <c r="Q1385" s="94"/>
      <c r="R1385" s="94"/>
      <c r="S1385" s="94"/>
      <c r="T1385" s="94"/>
      <c r="U1385" s="94"/>
      <c r="V1385" s="94"/>
      <c r="W1385" s="94"/>
      <c r="X1385" s="94"/>
      <c r="Y1385" s="94"/>
      <c r="Z1385" s="94"/>
      <c r="AA1385" s="94"/>
      <c r="AB1385" s="94"/>
      <c r="AC1385" s="94"/>
      <c r="AD1385" s="94"/>
      <c r="AE1385" s="94"/>
      <c r="AF1385" s="94"/>
      <c r="AG1385" s="94"/>
      <c r="AH1385" s="94"/>
      <c r="AI1385" s="94"/>
      <c r="AJ1385" s="94"/>
      <c r="AK1385" s="94"/>
      <c r="AL1385" s="94"/>
      <c r="AM1385" s="94"/>
      <c r="AN1385" s="94"/>
      <c r="AO1385" s="94"/>
      <c r="AP1385" s="94"/>
      <c r="AQ1385" s="94"/>
    </row>
    <row r="1386" spans="3:43" x14ac:dyDescent="0.45">
      <c r="C1386" s="94"/>
      <c r="D1386" s="94"/>
      <c r="E1386" s="489"/>
      <c r="F1386" s="94"/>
      <c r="G1386" s="200"/>
      <c r="H1386" s="200"/>
      <c r="I1386" s="200"/>
      <c r="J1386" s="200"/>
      <c r="K1386" s="200"/>
      <c r="L1386" s="200"/>
      <c r="M1386" s="200"/>
      <c r="N1386" s="200"/>
      <c r="O1386" s="200"/>
      <c r="P1386" s="94"/>
      <c r="Q1386" s="94"/>
      <c r="R1386" s="94"/>
      <c r="S1386" s="94"/>
      <c r="T1386" s="94"/>
      <c r="U1386" s="94"/>
      <c r="V1386" s="94"/>
      <c r="W1386" s="94"/>
      <c r="X1386" s="94"/>
      <c r="Y1386" s="94"/>
      <c r="Z1386" s="94"/>
      <c r="AA1386" s="94"/>
      <c r="AB1386" s="94"/>
      <c r="AC1386" s="94"/>
      <c r="AD1386" s="94"/>
      <c r="AE1386" s="94"/>
      <c r="AF1386" s="94"/>
      <c r="AG1386" s="94"/>
      <c r="AH1386" s="94"/>
      <c r="AI1386" s="94"/>
      <c r="AJ1386" s="94"/>
      <c r="AK1386" s="94"/>
      <c r="AL1386" s="94"/>
      <c r="AM1386" s="94"/>
      <c r="AN1386" s="94"/>
      <c r="AO1386" s="94"/>
      <c r="AP1386" s="94"/>
      <c r="AQ1386" s="94"/>
    </row>
    <row r="1387" spans="3:43" x14ac:dyDescent="0.45">
      <c r="C1387" s="94"/>
      <c r="D1387" s="94"/>
      <c r="E1387" s="489"/>
      <c r="F1387" s="94"/>
      <c r="G1387" s="200"/>
      <c r="H1387" s="200"/>
      <c r="I1387" s="200"/>
      <c r="J1387" s="200"/>
      <c r="K1387" s="200"/>
      <c r="L1387" s="200"/>
      <c r="M1387" s="200"/>
      <c r="N1387" s="200"/>
      <c r="O1387" s="200"/>
      <c r="P1387" s="94"/>
      <c r="Q1387" s="94"/>
      <c r="R1387" s="94"/>
      <c r="S1387" s="94"/>
      <c r="T1387" s="94"/>
      <c r="U1387" s="94"/>
      <c r="V1387" s="94"/>
      <c r="W1387" s="94"/>
      <c r="X1387" s="94"/>
      <c r="Y1387" s="94"/>
      <c r="Z1387" s="94"/>
      <c r="AA1387" s="94"/>
      <c r="AB1387" s="94"/>
      <c r="AC1387" s="94"/>
      <c r="AD1387" s="94"/>
      <c r="AE1387" s="94"/>
      <c r="AF1387" s="94"/>
      <c r="AG1387" s="94"/>
      <c r="AH1387" s="94"/>
      <c r="AI1387" s="94"/>
      <c r="AJ1387" s="94"/>
      <c r="AK1387" s="94"/>
      <c r="AL1387" s="94"/>
      <c r="AM1387" s="94"/>
      <c r="AN1387" s="94"/>
      <c r="AO1387" s="94"/>
      <c r="AP1387" s="94"/>
      <c r="AQ1387" s="94"/>
    </row>
    <row r="1388" spans="3:43" x14ac:dyDescent="0.45">
      <c r="C1388" s="94"/>
      <c r="D1388" s="94"/>
      <c r="E1388" s="489"/>
      <c r="F1388" s="94"/>
      <c r="G1388" s="200"/>
      <c r="H1388" s="200"/>
      <c r="I1388" s="200"/>
      <c r="J1388" s="200"/>
      <c r="K1388" s="200"/>
      <c r="L1388" s="200"/>
      <c r="M1388" s="200"/>
      <c r="N1388" s="200"/>
      <c r="O1388" s="200"/>
      <c r="P1388" s="94"/>
      <c r="Q1388" s="94"/>
      <c r="R1388" s="94"/>
      <c r="S1388" s="94"/>
      <c r="T1388" s="94"/>
      <c r="U1388" s="94"/>
      <c r="V1388" s="94"/>
      <c r="W1388" s="94"/>
      <c r="X1388" s="94"/>
      <c r="Y1388" s="94"/>
      <c r="Z1388" s="94"/>
      <c r="AA1388" s="94"/>
      <c r="AB1388" s="94"/>
      <c r="AC1388" s="94"/>
      <c r="AD1388" s="94"/>
      <c r="AE1388" s="94"/>
      <c r="AF1388" s="94"/>
      <c r="AG1388" s="94"/>
      <c r="AH1388" s="94"/>
      <c r="AI1388" s="94"/>
      <c r="AJ1388" s="94"/>
      <c r="AK1388" s="94"/>
      <c r="AL1388" s="94"/>
      <c r="AM1388" s="94"/>
      <c r="AN1388" s="94"/>
      <c r="AO1388" s="94"/>
      <c r="AP1388" s="94"/>
      <c r="AQ1388" s="94"/>
    </row>
    <row r="1389" spans="3:43" x14ac:dyDescent="0.45">
      <c r="C1389" s="94"/>
      <c r="D1389" s="94"/>
      <c r="E1389" s="489"/>
      <c r="F1389" s="94"/>
      <c r="G1389" s="200"/>
      <c r="H1389" s="200"/>
      <c r="I1389" s="200"/>
      <c r="J1389" s="200"/>
      <c r="K1389" s="200"/>
      <c r="L1389" s="200"/>
      <c r="M1389" s="200"/>
      <c r="N1389" s="200"/>
      <c r="O1389" s="200"/>
      <c r="P1389" s="94"/>
      <c r="Q1389" s="94"/>
      <c r="R1389" s="94"/>
      <c r="S1389" s="94"/>
      <c r="T1389" s="94"/>
      <c r="U1389" s="94"/>
      <c r="V1389" s="94"/>
      <c r="W1389" s="94"/>
      <c r="X1389" s="94"/>
      <c r="Y1389" s="94"/>
      <c r="Z1389" s="94"/>
      <c r="AA1389" s="94"/>
      <c r="AB1389" s="94"/>
      <c r="AC1389" s="94"/>
      <c r="AD1389" s="94"/>
      <c r="AE1389" s="94"/>
      <c r="AF1389" s="94"/>
      <c r="AG1389" s="94"/>
      <c r="AH1389" s="94"/>
      <c r="AI1389" s="94"/>
      <c r="AJ1389" s="94"/>
      <c r="AK1389" s="94"/>
      <c r="AL1389" s="94"/>
      <c r="AM1389" s="94"/>
      <c r="AN1389" s="94"/>
      <c r="AO1389" s="94"/>
      <c r="AP1389" s="94"/>
      <c r="AQ1389" s="94"/>
    </row>
    <row r="1390" spans="3:43" x14ac:dyDescent="0.45">
      <c r="C1390" s="94"/>
      <c r="D1390" s="94"/>
      <c r="E1390" s="489"/>
      <c r="F1390" s="94"/>
      <c r="G1390" s="200"/>
      <c r="H1390" s="200"/>
      <c r="I1390" s="200"/>
      <c r="J1390" s="200"/>
      <c r="K1390" s="200"/>
      <c r="L1390" s="200"/>
      <c r="M1390" s="200"/>
      <c r="N1390" s="200"/>
      <c r="O1390" s="200"/>
      <c r="P1390" s="94"/>
      <c r="Q1390" s="94"/>
      <c r="R1390" s="94"/>
      <c r="S1390" s="94"/>
      <c r="T1390" s="94"/>
      <c r="U1390" s="94"/>
      <c r="V1390" s="94"/>
      <c r="W1390" s="94"/>
      <c r="X1390" s="94"/>
      <c r="Y1390" s="94"/>
      <c r="Z1390" s="94"/>
      <c r="AA1390" s="94"/>
      <c r="AB1390" s="94"/>
      <c r="AC1390" s="94"/>
      <c r="AD1390" s="94"/>
      <c r="AE1390" s="94"/>
      <c r="AF1390" s="94"/>
      <c r="AG1390" s="94"/>
      <c r="AH1390" s="94"/>
      <c r="AI1390" s="94"/>
      <c r="AJ1390" s="94"/>
      <c r="AK1390" s="94"/>
      <c r="AL1390" s="94"/>
      <c r="AM1390" s="94"/>
      <c r="AN1390" s="94"/>
      <c r="AO1390" s="94"/>
      <c r="AP1390" s="94"/>
      <c r="AQ1390" s="94"/>
    </row>
    <row r="1391" spans="3:43" x14ac:dyDescent="0.45">
      <c r="C1391" s="94"/>
      <c r="D1391" s="94"/>
      <c r="E1391" s="489"/>
      <c r="F1391" s="94"/>
      <c r="G1391" s="200"/>
      <c r="H1391" s="200"/>
      <c r="I1391" s="200"/>
      <c r="J1391" s="200"/>
      <c r="K1391" s="200"/>
      <c r="L1391" s="200"/>
      <c r="M1391" s="200"/>
      <c r="N1391" s="200"/>
      <c r="O1391" s="200"/>
      <c r="P1391" s="94"/>
      <c r="Q1391" s="94"/>
      <c r="R1391" s="94"/>
      <c r="S1391" s="94"/>
      <c r="T1391" s="94"/>
      <c r="U1391" s="94"/>
      <c r="V1391" s="94"/>
      <c r="W1391" s="94"/>
      <c r="X1391" s="94"/>
      <c r="Y1391" s="94"/>
      <c r="Z1391" s="94"/>
      <c r="AA1391" s="94"/>
      <c r="AB1391" s="94"/>
      <c r="AC1391" s="94"/>
      <c r="AD1391" s="94"/>
      <c r="AE1391" s="94"/>
      <c r="AF1391" s="94"/>
      <c r="AG1391" s="94"/>
      <c r="AH1391" s="94"/>
      <c r="AI1391" s="94"/>
      <c r="AJ1391" s="94"/>
      <c r="AK1391" s="94"/>
      <c r="AL1391" s="94"/>
      <c r="AM1391" s="94"/>
      <c r="AN1391" s="94"/>
      <c r="AO1391" s="94"/>
      <c r="AP1391" s="94"/>
      <c r="AQ1391" s="94"/>
    </row>
    <row r="1392" spans="3:43" x14ac:dyDescent="0.45">
      <c r="C1392" s="94"/>
      <c r="D1392" s="94"/>
      <c r="E1392" s="489"/>
      <c r="F1392" s="94"/>
      <c r="G1392" s="200"/>
      <c r="H1392" s="200"/>
      <c r="I1392" s="200"/>
      <c r="J1392" s="200"/>
      <c r="K1392" s="200"/>
      <c r="L1392" s="200"/>
      <c r="M1392" s="200"/>
      <c r="N1392" s="200"/>
      <c r="O1392" s="200"/>
      <c r="P1392" s="94"/>
      <c r="Q1392" s="94"/>
      <c r="R1392" s="94"/>
      <c r="S1392" s="94"/>
      <c r="T1392" s="94"/>
      <c r="U1392" s="94"/>
      <c r="V1392" s="94"/>
      <c r="W1392" s="94"/>
      <c r="X1392" s="94"/>
      <c r="Y1392" s="94"/>
      <c r="Z1392" s="94"/>
      <c r="AA1392" s="94"/>
      <c r="AB1392" s="94"/>
      <c r="AC1392" s="94"/>
      <c r="AD1392" s="94"/>
      <c r="AE1392" s="94"/>
      <c r="AF1392" s="94"/>
      <c r="AG1392" s="94"/>
      <c r="AH1392" s="94"/>
      <c r="AI1392" s="94"/>
      <c r="AJ1392" s="94"/>
      <c r="AK1392" s="94"/>
      <c r="AL1392" s="94"/>
      <c r="AM1392" s="94"/>
      <c r="AN1392" s="94"/>
      <c r="AO1392" s="94"/>
      <c r="AP1392" s="94"/>
      <c r="AQ1392" s="94"/>
    </row>
    <row r="1393" spans="3:43" x14ac:dyDescent="0.45">
      <c r="C1393" s="94"/>
      <c r="D1393" s="94"/>
      <c r="E1393" s="489"/>
      <c r="F1393" s="94"/>
      <c r="G1393" s="200"/>
      <c r="H1393" s="200"/>
      <c r="I1393" s="200"/>
      <c r="J1393" s="200"/>
      <c r="K1393" s="200"/>
      <c r="L1393" s="200"/>
      <c r="M1393" s="200"/>
      <c r="N1393" s="200"/>
      <c r="O1393" s="200"/>
      <c r="P1393" s="94"/>
      <c r="Q1393" s="94"/>
      <c r="R1393" s="94"/>
      <c r="S1393" s="94"/>
      <c r="T1393" s="94"/>
      <c r="U1393" s="94"/>
      <c r="V1393" s="94"/>
      <c r="W1393" s="94"/>
      <c r="X1393" s="94"/>
      <c r="Y1393" s="94"/>
      <c r="Z1393" s="94"/>
      <c r="AA1393" s="94"/>
      <c r="AB1393" s="94"/>
      <c r="AC1393" s="94"/>
      <c r="AD1393" s="94"/>
      <c r="AE1393" s="94"/>
      <c r="AF1393" s="94"/>
      <c r="AG1393" s="94"/>
      <c r="AH1393" s="94"/>
      <c r="AI1393" s="94"/>
      <c r="AJ1393" s="94"/>
      <c r="AK1393" s="94"/>
      <c r="AL1393" s="94"/>
      <c r="AM1393" s="94"/>
      <c r="AN1393" s="94"/>
      <c r="AO1393" s="94"/>
      <c r="AP1393" s="94"/>
      <c r="AQ1393" s="94"/>
    </row>
    <row r="1394" spans="3:43" x14ac:dyDescent="0.45">
      <c r="C1394" s="94"/>
      <c r="D1394" s="94"/>
      <c r="E1394" s="489"/>
      <c r="F1394" s="94"/>
      <c r="G1394" s="200"/>
      <c r="H1394" s="200"/>
      <c r="I1394" s="200"/>
      <c r="J1394" s="200"/>
      <c r="K1394" s="200"/>
      <c r="L1394" s="200"/>
      <c r="M1394" s="200"/>
      <c r="N1394" s="200"/>
      <c r="O1394" s="200"/>
      <c r="P1394" s="94"/>
      <c r="Q1394" s="94"/>
      <c r="R1394" s="94"/>
      <c r="S1394" s="94"/>
      <c r="T1394" s="94"/>
      <c r="U1394" s="94"/>
      <c r="V1394" s="94"/>
      <c r="W1394" s="94"/>
      <c r="X1394" s="94"/>
      <c r="Y1394" s="94"/>
      <c r="Z1394" s="94"/>
      <c r="AA1394" s="94"/>
      <c r="AB1394" s="94"/>
      <c r="AC1394" s="94"/>
      <c r="AD1394" s="94"/>
      <c r="AE1394" s="94"/>
      <c r="AF1394" s="94"/>
      <c r="AG1394" s="94"/>
      <c r="AH1394" s="94"/>
      <c r="AI1394" s="94"/>
      <c r="AJ1394" s="94"/>
      <c r="AK1394" s="94"/>
      <c r="AL1394" s="94"/>
      <c r="AM1394" s="94"/>
      <c r="AN1394" s="94"/>
      <c r="AO1394" s="94"/>
      <c r="AP1394" s="94"/>
      <c r="AQ1394" s="94"/>
    </row>
    <row r="1395" spans="3:43" x14ac:dyDescent="0.45">
      <c r="C1395" s="94"/>
      <c r="D1395" s="94"/>
      <c r="E1395" s="489"/>
      <c r="F1395" s="94"/>
      <c r="G1395" s="200"/>
      <c r="H1395" s="200"/>
      <c r="I1395" s="200"/>
      <c r="J1395" s="200"/>
      <c r="K1395" s="200"/>
      <c r="L1395" s="200"/>
      <c r="M1395" s="200"/>
      <c r="N1395" s="200"/>
      <c r="O1395" s="200"/>
      <c r="P1395" s="94"/>
      <c r="Q1395" s="94"/>
      <c r="R1395" s="94"/>
      <c r="S1395" s="94"/>
      <c r="T1395" s="94"/>
      <c r="U1395" s="94"/>
      <c r="V1395" s="94"/>
      <c r="W1395" s="94"/>
      <c r="X1395" s="94"/>
      <c r="Y1395" s="94"/>
      <c r="Z1395" s="94"/>
      <c r="AA1395" s="94"/>
      <c r="AB1395" s="94"/>
      <c r="AC1395" s="94"/>
      <c r="AD1395" s="94"/>
      <c r="AE1395" s="94"/>
      <c r="AF1395" s="94"/>
      <c r="AG1395" s="94"/>
      <c r="AH1395" s="94"/>
      <c r="AI1395" s="94"/>
      <c r="AJ1395" s="94"/>
      <c r="AK1395" s="94"/>
      <c r="AL1395" s="94"/>
      <c r="AM1395" s="94"/>
      <c r="AN1395" s="94"/>
      <c r="AO1395" s="94"/>
      <c r="AP1395" s="94"/>
      <c r="AQ1395" s="94"/>
    </row>
    <row r="1396" spans="3:43" x14ac:dyDescent="0.45">
      <c r="C1396" s="94"/>
      <c r="D1396" s="94"/>
      <c r="E1396" s="489"/>
      <c r="F1396" s="94"/>
      <c r="G1396" s="200"/>
      <c r="H1396" s="200"/>
      <c r="I1396" s="200"/>
      <c r="J1396" s="200"/>
      <c r="K1396" s="200"/>
      <c r="L1396" s="200"/>
      <c r="M1396" s="200"/>
      <c r="N1396" s="200"/>
      <c r="O1396" s="200"/>
      <c r="P1396" s="94"/>
      <c r="Q1396" s="94"/>
      <c r="R1396" s="94"/>
      <c r="S1396" s="94"/>
      <c r="T1396" s="94"/>
      <c r="U1396" s="94"/>
      <c r="V1396" s="94"/>
      <c r="W1396" s="94"/>
      <c r="X1396" s="94"/>
      <c r="Y1396" s="94"/>
      <c r="Z1396" s="94"/>
      <c r="AA1396" s="94"/>
      <c r="AB1396" s="94"/>
      <c r="AC1396" s="94"/>
      <c r="AD1396" s="94"/>
      <c r="AE1396" s="94"/>
      <c r="AF1396" s="94"/>
      <c r="AG1396" s="94"/>
      <c r="AH1396" s="94"/>
      <c r="AI1396" s="94"/>
      <c r="AJ1396" s="94"/>
      <c r="AK1396" s="94"/>
      <c r="AL1396" s="94"/>
      <c r="AM1396" s="94"/>
      <c r="AN1396" s="94"/>
      <c r="AO1396" s="94"/>
      <c r="AP1396" s="94"/>
      <c r="AQ1396" s="94"/>
    </row>
    <row r="1397" spans="3:43" x14ac:dyDescent="0.45">
      <c r="C1397" s="94"/>
      <c r="D1397" s="94"/>
      <c r="E1397" s="489"/>
      <c r="F1397" s="94"/>
      <c r="G1397" s="200"/>
      <c r="H1397" s="200"/>
      <c r="I1397" s="200"/>
      <c r="J1397" s="200"/>
      <c r="K1397" s="200"/>
      <c r="L1397" s="200"/>
      <c r="M1397" s="200"/>
      <c r="N1397" s="200"/>
      <c r="O1397" s="200"/>
      <c r="P1397" s="94"/>
      <c r="Q1397" s="94"/>
      <c r="R1397" s="94"/>
      <c r="S1397" s="94"/>
      <c r="T1397" s="94"/>
      <c r="U1397" s="94"/>
      <c r="V1397" s="94"/>
      <c r="W1397" s="94"/>
      <c r="X1397" s="94"/>
      <c r="Y1397" s="94"/>
      <c r="Z1397" s="94"/>
      <c r="AA1397" s="94"/>
      <c r="AB1397" s="94"/>
      <c r="AC1397" s="94"/>
      <c r="AD1397" s="94"/>
      <c r="AE1397" s="94"/>
      <c r="AF1397" s="94"/>
      <c r="AG1397" s="94"/>
      <c r="AH1397" s="94"/>
      <c r="AI1397" s="94"/>
      <c r="AJ1397" s="94"/>
      <c r="AK1397" s="94"/>
      <c r="AL1397" s="94"/>
      <c r="AM1397" s="94"/>
      <c r="AN1397" s="94"/>
      <c r="AO1397" s="94"/>
      <c r="AP1397" s="94"/>
      <c r="AQ1397" s="94"/>
    </row>
    <row r="1398" spans="3:43" x14ac:dyDescent="0.45">
      <c r="C1398" s="94"/>
      <c r="D1398" s="94"/>
      <c r="E1398" s="489"/>
      <c r="F1398" s="94"/>
      <c r="G1398" s="200"/>
      <c r="H1398" s="200"/>
      <c r="I1398" s="200"/>
      <c r="J1398" s="200"/>
      <c r="K1398" s="200"/>
      <c r="L1398" s="200"/>
      <c r="M1398" s="200"/>
      <c r="N1398" s="200"/>
      <c r="O1398" s="200"/>
      <c r="P1398" s="94"/>
      <c r="Q1398" s="94"/>
      <c r="R1398" s="94"/>
      <c r="S1398" s="94"/>
      <c r="T1398" s="94"/>
      <c r="U1398" s="94"/>
      <c r="V1398" s="94"/>
      <c r="W1398" s="94"/>
      <c r="X1398" s="94"/>
      <c r="Y1398" s="94"/>
      <c r="Z1398" s="94"/>
      <c r="AA1398" s="94"/>
      <c r="AB1398" s="94"/>
      <c r="AC1398" s="94"/>
      <c r="AD1398" s="94"/>
      <c r="AE1398" s="94"/>
      <c r="AF1398" s="94"/>
      <c r="AG1398" s="94"/>
      <c r="AH1398" s="94"/>
      <c r="AI1398" s="94"/>
      <c r="AJ1398" s="94"/>
      <c r="AK1398" s="94"/>
      <c r="AL1398" s="94"/>
      <c r="AM1398" s="94"/>
      <c r="AN1398" s="94"/>
      <c r="AO1398" s="94"/>
      <c r="AP1398" s="94"/>
      <c r="AQ1398" s="94"/>
    </row>
    <row r="1399" spans="3:43" x14ac:dyDescent="0.45">
      <c r="C1399" s="94"/>
      <c r="D1399" s="94"/>
      <c r="E1399" s="489"/>
      <c r="F1399" s="94"/>
      <c r="G1399" s="200"/>
      <c r="H1399" s="200"/>
      <c r="I1399" s="200"/>
      <c r="J1399" s="200"/>
      <c r="K1399" s="200"/>
      <c r="L1399" s="200"/>
      <c r="M1399" s="200"/>
      <c r="N1399" s="200"/>
      <c r="O1399" s="200"/>
      <c r="P1399" s="94"/>
      <c r="Q1399" s="94"/>
      <c r="R1399" s="94"/>
      <c r="S1399" s="94"/>
      <c r="T1399" s="94"/>
      <c r="U1399" s="94"/>
      <c r="V1399" s="94"/>
      <c r="W1399" s="94"/>
      <c r="X1399" s="94"/>
      <c r="Y1399" s="94"/>
      <c r="Z1399" s="94"/>
      <c r="AA1399" s="94"/>
      <c r="AB1399" s="94"/>
      <c r="AC1399" s="94"/>
      <c r="AD1399" s="94"/>
      <c r="AE1399" s="94"/>
      <c r="AF1399" s="94"/>
      <c r="AG1399" s="94"/>
      <c r="AH1399" s="94"/>
      <c r="AI1399" s="94"/>
      <c r="AJ1399" s="94"/>
      <c r="AK1399" s="94"/>
      <c r="AL1399" s="94"/>
      <c r="AM1399" s="94"/>
      <c r="AN1399" s="94"/>
      <c r="AO1399" s="94"/>
      <c r="AP1399" s="94"/>
      <c r="AQ1399" s="94"/>
    </row>
    <row r="1400" spans="3:43" x14ac:dyDescent="0.45">
      <c r="C1400" s="94"/>
      <c r="D1400" s="94"/>
      <c r="E1400" s="489"/>
      <c r="F1400" s="94"/>
      <c r="G1400" s="200"/>
      <c r="H1400" s="200"/>
      <c r="I1400" s="200"/>
      <c r="J1400" s="200"/>
      <c r="K1400" s="200"/>
      <c r="L1400" s="200"/>
      <c r="M1400" s="200"/>
      <c r="N1400" s="200"/>
      <c r="O1400" s="200"/>
      <c r="P1400" s="94"/>
      <c r="Q1400" s="94"/>
      <c r="R1400" s="94"/>
      <c r="S1400" s="94"/>
      <c r="T1400" s="94"/>
      <c r="U1400" s="94"/>
      <c r="V1400" s="94"/>
      <c r="W1400" s="94"/>
      <c r="X1400" s="94"/>
      <c r="Y1400" s="94"/>
      <c r="Z1400" s="94"/>
      <c r="AA1400" s="94"/>
      <c r="AB1400" s="94"/>
      <c r="AC1400" s="94"/>
      <c r="AD1400" s="94"/>
      <c r="AE1400" s="94"/>
      <c r="AF1400" s="94"/>
      <c r="AG1400" s="94"/>
      <c r="AH1400" s="94"/>
      <c r="AI1400" s="94"/>
      <c r="AJ1400" s="94"/>
      <c r="AK1400" s="94"/>
      <c r="AL1400" s="94"/>
      <c r="AM1400" s="94"/>
      <c r="AN1400" s="94"/>
      <c r="AO1400" s="94"/>
      <c r="AP1400" s="94"/>
      <c r="AQ1400" s="94"/>
    </row>
    <row r="1401" spans="3:43" x14ac:dyDescent="0.45">
      <c r="C1401" s="94"/>
      <c r="D1401" s="94"/>
      <c r="E1401" s="489"/>
      <c r="F1401" s="94"/>
      <c r="G1401" s="200"/>
      <c r="H1401" s="200"/>
      <c r="I1401" s="200"/>
      <c r="J1401" s="200"/>
      <c r="K1401" s="200"/>
      <c r="L1401" s="200"/>
      <c r="M1401" s="200"/>
      <c r="N1401" s="200"/>
      <c r="O1401" s="200"/>
      <c r="P1401" s="94"/>
      <c r="Q1401" s="94"/>
      <c r="R1401" s="94"/>
      <c r="S1401" s="94"/>
      <c r="T1401" s="94"/>
      <c r="U1401" s="94"/>
      <c r="V1401" s="94"/>
      <c r="W1401" s="94"/>
      <c r="X1401" s="94"/>
      <c r="Y1401" s="94"/>
      <c r="Z1401" s="94"/>
      <c r="AA1401" s="94"/>
      <c r="AB1401" s="94"/>
      <c r="AC1401" s="94"/>
      <c r="AD1401" s="94"/>
      <c r="AE1401" s="94"/>
      <c r="AF1401" s="94"/>
      <c r="AG1401" s="94"/>
      <c r="AH1401" s="94"/>
      <c r="AI1401" s="94"/>
      <c r="AJ1401" s="94"/>
      <c r="AK1401" s="94"/>
      <c r="AL1401" s="94"/>
      <c r="AM1401" s="94"/>
      <c r="AN1401" s="94"/>
      <c r="AO1401" s="94"/>
      <c r="AP1401" s="94"/>
      <c r="AQ1401" s="94"/>
    </row>
    <row r="1402" spans="3:43" x14ac:dyDescent="0.45">
      <c r="C1402" s="94"/>
      <c r="D1402" s="94"/>
      <c r="E1402" s="489"/>
      <c r="F1402" s="94"/>
      <c r="G1402" s="200"/>
      <c r="H1402" s="200"/>
      <c r="I1402" s="200"/>
      <c r="J1402" s="200"/>
      <c r="K1402" s="200"/>
      <c r="L1402" s="200"/>
      <c r="M1402" s="200"/>
      <c r="N1402" s="200"/>
      <c r="O1402" s="200"/>
      <c r="P1402" s="94"/>
      <c r="Q1402" s="94"/>
      <c r="R1402" s="94"/>
      <c r="S1402" s="94"/>
      <c r="T1402" s="94"/>
      <c r="U1402" s="94"/>
      <c r="V1402" s="94"/>
      <c r="W1402" s="94"/>
      <c r="X1402" s="94"/>
      <c r="Y1402" s="94"/>
      <c r="Z1402" s="94"/>
      <c r="AA1402" s="94"/>
      <c r="AB1402" s="94"/>
      <c r="AC1402" s="94"/>
      <c r="AD1402" s="94"/>
      <c r="AE1402" s="94"/>
      <c r="AF1402" s="94"/>
      <c r="AG1402" s="94"/>
      <c r="AH1402" s="94"/>
      <c r="AI1402" s="94"/>
      <c r="AJ1402" s="94"/>
      <c r="AK1402" s="94"/>
      <c r="AL1402" s="94"/>
      <c r="AM1402" s="94"/>
      <c r="AN1402" s="94"/>
      <c r="AO1402" s="94"/>
      <c r="AP1402" s="94"/>
      <c r="AQ1402" s="94"/>
    </row>
    <row r="1403" spans="3:43" x14ac:dyDescent="0.45">
      <c r="C1403" s="94"/>
      <c r="D1403" s="94"/>
      <c r="E1403" s="489"/>
      <c r="F1403" s="94"/>
      <c r="G1403" s="200"/>
      <c r="H1403" s="200"/>
      <c r="I1403" s="200"/>
      <c r="J1403" s="200"/>
      <c r="K1403" s="200"/>
      <c r="L1403" s="200"/>
      <c r="M1403" s="200"/>
      <c r="N1403" s="200"/>
      <c r="O1403" s="200"/>
      <c r="P1403" s="94"/>
      <c r="Q1403" s="94"/>
      <c r="R1403" s="94"/>
      <c r="S1403" s="94"/>
      <c r="T1403" s="94"/>
      <c r="U1403" s="94"/>
      <c r="V1403" s="94"/>
      <c r="W1403" s="94"/>
      <c r="X1403" s="94"/>
      <c r="Y1403" s="94"/>
      <c r="Z1403" s="94"/>
      <c r="AA1403" s="94"/>
      <c r="AB1403" s="94"/>
      <c r="AC1403" s="94"/>
      <c r="AD1403" s="94"/>
      <c r="AE1403" s="94"/>
      <c r="AF1403" s="94"/>
      <c r="AG1403" s="94"/>
      <c r="AH1403" s="94"/>
      <c r="AI1403" s="94"/>
      <c r="AJ1403" s="94"/>
      <c r="AK1403" s="94"/>
      <c r="AL1403" s="94"/>
      <c r="AM1403" s="94"/>
      <c r="AN1403" s="94"/>
      <c r="AO1403" s="94"/>
      <c r="AP1403" s="94"/>
      <c r="AQ1403" s="94"/>
    </row>
    <row r="1404" spans="3:43" x14ac:dyDescent="0.45">
      <c r="C1404" s="94"/>
      <c r="D1404" s="94"/>
      <c r="E1404" s="489"/>
      <c r="F1404" s="94"/>
      <c r="G1404" s="200"/>
      <c r="H1404" s="200"/>
      <c r="I1404" s="200"/>
      <c r="J1404" s="200"/>
      <c r="K1404" s="200"/>
      <c r="L1404" s="200"/>
      <c r="M1404" s="200"/>
      <c r="N1404" s="200"/>
      <c r="O1404" s="200"/>
      <c r="P1404" s="94"/>
      <c r="Q1404" s="94"/>
      <c r="R1404" s="94"/>
      <c r="S1404" s="94"/>
      <c r="T1404" s="94"/>
      <c r="U1404" s="94"/>
      <c r="V1404" s="94"/>
      <c r="W1404" s="94"/>
      <c r="X1404" s="94"/>
      <c r="Y1404" s="94"/>
      <c r="Z1404" s="94"/>
      <c r="AA1404" s="94"/>
      <c r="AB1404" s="94"/>
      <c r="AC1404" s="94"/>
      <c r="AD1404" s="94"/>
      <c r="AE1404" s="94"/>
      <c r="AF1404" s="94"/>
      <c r="AG1404" s="94"/>
      <c r="AH1404" s="94"/>
      <c r="AI1404" s="94"/>
      <c r="AJ1404" s="94"/>
      <c r="AK1404" s="94"/>
      <c r="AL1404" s="94"/>
      <c r="AM1404" s="94"/>
      <c r="AN1404" s="94"/>
      <c r="AO1404" s="94"/>
      <c r="AP1404" s="94"/>
      <c r="AQ1404" s="94"/>
    </row>
    <row r="1405" spans="3:43" x14ac:dyDescent="0.45">
      <c r="C1405" s="94"/>
      <c r="D1405" s="94"/>
      <c r="E1405" s="489"/>
      <c r="F1405" s="94"/>
      <c r="G1405" s="200"/>
      <c r="H1405" s="200"/>
      <c r="I1405" s="200"/>
      <c r="J1405" s="200"/>
      <c r="K1405" s="200"/>
      <c r="L1405" s="200"/>
      <c r="M1405" s="200"/>
      <c r="N1405" s="200"/>
      <c r="O1405" s="200"/>
      <c r="P1405" s="94"/>
      <c r="Q1405" s="94"/>
      <c r="R1405" s="94"/>
      <c r="S1405" s="94"/>
      <c r="T1405" s="94"/>
      <c r="U1405" s="94"/>
      <c r="V1405" s="94"/>
      <c r="W1405" s="94"/>
      <c r="X1405" s="94"/>
      <c r="Y1405" s="94"/>
      <c r="Z1405" s="94"/>
      <c r="AA1405" s="94"/>
      <c r="AB1405" s="94"/>
      <c r="AC1405" s="94"/>
      <c r="AD1405" s="94"/>
      <c r="AE1405" s="94"/>
      <c r="AF1405" s="94"/>
      <c r="AG1405" s="94"/>
      <c r="AH1405" s="94"/>
      <c r="AI1405" s="94"/>
      <c r="AJ1405" s="94"/>
      <c r="AK1405" s="94"/>
      <c r="AL1405" s="94"/>
      <c r="AM1405" s="94"/>
      <c r="AN1405" s="94"/>
      <c r="AO1405" s="94"/>
      <c r="AP1405" s="94"/>
      <c r="AQ1405" s="94"/>
    </row>
    <row r="1406" spans="3:43" x14ac:dyDescent="0.45">
      <c r="C1406" s="94"/>
      <c r="D1406" s="94"/>
      <c r="E1406" s="489"/>
      <c r="F1406" s="94"/>
      <c r="G1406" s="200"/>
      <c r="H1406" s="200"/>
      <c r="I1406" s="200"/>
      <c r="J1406" s="200"/>
      <c r="K1406" s="200"/>
      <c r="L1406" s="200"/>
      <c r="M1406" s="200"/>
      <c r="N1406" s="200"/>
      <c r="O1406" s="200"/>
      <c r="P1406" s="94"/>
      <c r="Q1406" s="94"/>
      <c r="R1406" s="94"/>
      <c r="S1406" s="94"/>
      <c r="T1406" s="94"/>
      <c r="U1406" s="94"/>
      <c r="V1406" s="94"/>
      <c r="W1406" s="94"/>
      <c r="X1406" s="94"/>
      <c r="Y1406" s="94"/>
      <c r="Z1406" s="94"/>
      <c r="AA1406" s="94"/>
      <c r="AB1406" s="94"/>
      <c r="AC1406" s="94"/>
      <c r="AD1406" s="94"/>
      <c r="AE1406" s="94"/>
      <c r="AF1406" s="94"/>
      <c r="AG1406" s="94"/>
      <c r="AH1406" s="94"/>
      <c r="AI1406" s="94"/>
      <c r="AJ1406" s="94"/>
      <c r="AK1406" s="94"/>
      <c r="AL1406" s="94"/>
      <c r="AM1406" s="94"/>
      <c r="AN1406" s="94"/>
      <c r="AO1406" s="94"/>
      <c r="AP1406" s="94"/>
      <c r="AQ1406" s="94"/>
    </row>
    <row r="1407" spans="3:43" x14ac:dyDescent="0.45">
      <c r="C1407" s="94"/>
      <c r="D1407" s="94"/>
      <c r="E1407" s="489"/>
      <c r="F1407" s="94"/>
      <c r="G1407" s="200"/>
      <c r="H1407" s="200"/>
      <c r="I1407" s="200"/>
      <c r="J1407" s="200"/>
      <c r="K1407" s="200"/>
      <c r="L1407" s="200"/>
      <c r="M1407" s="200"/>
      <c r="N1407" s="200"/>
      <c r="O1407" s="200"/>
      <c r="P1407" s="94"/>
      <c r="Q1407" s="94"/>
      <c r="R1407" s="94"/>
      <c r="S1407" s="94"/>
      <c r="T1407" s="94"/>
      <c r="U1407" s="94"/>
      <c r="V1407" s="94"/>
      <c r="W1407" s="94"/>
      <c r="X1407" s="94"/>
      <c r="Y1407" s="94"/>
      <c r="Z1407" s="94"/>
      <c r="AA1407" s="94"/>
      <c r="AB1407" s="94"/>
      <c r="AC1407" s="94"/>
      <c r="AD1407" s="94"/>
      <c r="AE1407" s="94"/>
      <c r="AF1407" s="94"/>
      <c r="AG1407" s="94"/>
      <c r="AH1407" s="94"/>
      <c r="AI1407" s="94"/>
      <c r="AJ1407" s="94"/>
      <c r="AK1407" s="94"/>
      <c r="AL1407" s="94"/>
      <c r="AM1407" s="94"/>
      <c r="AN1407" s="94"/>
      <c r="AO1407" s="94"/>
      <c r="AP1407" s="94"/>
      <c r="AQ1407" s="94"/>
    </row>
    <row r="1408" spans="3:43" x14ac:dyDescent="0.45">
      <c r="C1408" s="94"/>
      <c r="D1408" s="94"/>
      <c r="E1408" s="489"/>
      <c r="F1408" s="94"/>
      <c r="G1408" s="200"/>
      <c r="H1408" s="200"/>
      <c r="I1408" s="200"/>
      <c r="J1408" s="200"/>
      <c r="K1408" s="200"/>
      <c r="L1408" s="200"/>
      <c r="M1408" s="200"/>
      <c r="N1408" s="200"/>
      <c r="O1408" s="200"/>
      <c r="P1408" s="94"/>
      <c r="Q1408" s="94"/>
      <c r="R1408" s="94"/>
      <c r="S1408" s="94"/>
      <c r="T1408" s="94"/>
      <c r="U1408" s="94"/>
      <c r="V1408" s="94"/>
      <c r="W1408" s="94"/>
      <c r="X1408" s="94"/>
      <c r="Y1408" s="94"/>
      <c r="Z1408" s="94"/>
      <c r="AA1408" s="94"/>
      <c r="AB1408" s="94"/>
      <c r="AC1408" s="94"/>
      <c r="AD1408" s="94"/>
      <c r="AE1408" s="94"/>
      <c r="AF1408" s="94"/>
      <c r="AG1408" s="94"/>
      <c r="AH1408" s="94"/>
      <c r="AI1408" s="94"/>
      <c r="AJ1408" s="94"/>
      <c r="AK1408" s="94"/>
      <c r="AL1408" s="94"/>
      <c r="AM1408" s="94"/>
      <c r="AN1408" s="94"/>
      <c r="AO1408" s="94"/>
      <c r="AP1408" s="94"/>
      <c r="AQ1408" s="94"/>
    </row>
    <row r="1409" spans="3:43" x14ac:dyDescent="0.45">
      <c r="C1409" s="94"/>
      <c r="D1409" s="94"/>
      <c r="E1409" s="489"/>
      <c r="F1409" s="94"/>
      <c r="G1409" s="200"/>
      <c r="H1409" s="200"/>
      <c r="I1409" s="200"/>
      <c r="J1409" s="200"/>
      <c r="K1409" s="200"/>
      <c r="L1409" s="200"/>
      <c r="M1409" s="200"/>
      <c r="N1409" s="200"/>
      <c r="O1409" s="200"/>
      <c r="P1409" s="94"/>
      <c r="Q1409" s="94"/>
      <c r="R1409" s="94"/>
      <c r="S1409" s="94"/>
      <c r="T1409" s="94"/>
      <c r="U1409" s="94"/>
      <c r="V1409" s="94"/>
      <c r="W1409" s="94"/>
      <c r="X1409" s="94"/>
      <c r="Y1409" s="94"/>
      <c r="Z1409" s="94"/>
      <c r="AA1409" s="94"/>
      <c r="AB1409" s="94"/>
      <c r="AC1409" s="94"/>
      <c r="AD1409" s="94"/>
      <c r="AE1409" s="94"/>
      <c r="AF1409" s="94"/>
      <c r="AG1409" s="94"/>
      <c r="AH1409" s="94"/>
      <c r="AI1409" s="94"/>
      <c r="AJ1409" s="94"/>
      <c r="AK1409" s="94"/>
      <c r="AL1409" s="94"/>
      <c r="AM1409" s="94"/>
      <c r="AN1409" s="94"/>
      <c r="AO1409" s="94"/>
      <c r="AP1409" s="94"/>
      <c r="AQ1409" s="94"/>
    </row>
    <row r="1410" spans="3:43" x14ac:dyDescent="0.45">
      <c r="C1410" s="94"/>
      <c r="D1410" s="94"/>
      <c r="E1410" s="489"/>
      <c r="F1410" s="94"/>
      <c r="G1410" s="200"/>
      <c r="H1410" s="200"/>
      <c r="I1410" s="200"/>
      <c r="J1410" s="200"/>
      <c r="K1410" s="200"/>
      <c r="L1410" s="200"/>
      <c r="M1410" s="200"/>
      <c r="N1410" s="200"/>
      <c r="O1410" s="200"/>
      <c r="P1410" s="94"/>
      <c r="Q1410" s="94"/>
      <c r="R1410" s="94"/>
      <c r="S1410" s="94"/>
      <c r="T1410" s="94"/>
      <c r="U1410" s="94"/>
      <c r="V1410" s="94"/>
      <c r="W1410" s="94"/>
      <c r="X1410" s="94"/>
      <c r="Y1410" s="94"/>
      <c r="Z1410" s="94"/>
      <c r="AA1410" s="94"/>
      <c r="AB1410" s="94"/>
      <c r="AC1410" s="94"/>
      <c r="AD1410" s="94"/>
      <c r="AE1410" s="94"/>
      <c r="AF1410" s="94"/>
      <c r="AG1410" s="94"/>
      <c r="AH1410" s="94"/>
      <c r="AI1410" s="94"/>
      <c r="AJ1410" s="94"/>
      <c r="AK1410" s="94"/>
      <c r="AL1410" s="94"/>
      <c r="AM1410" s="94"/>
      <c r="AN1410" s="94"/>
      <c r="AO1410" s="94"/>
      <c r="AP1410" s="94"/>
      <c r="AQ1410" s="94"/>
    </row>
    <row r="1411" spans="3:43" x14ac:dyDescent="0.45">
      <c r="C1411" s="94"/>
      <c r="D1411" s="94"/>
      <c r="E1411" s="489"/>
      <c r="F1411" s="94"/>
      <c r="G1411" s="200"/>
      <c r="H1411" s="200"/>
      <c r="I1411" s="200"/>
      <c r="J1411" s="200"/>
      <c r="K1411" s="200"/>
      <c r="L1411" s="200"/>
      <c r="M1411" s="200"/>
      <c r="N1411" s="200"/>
      <c r="O1411" s="200"/>
      <c r="P1411" s="94"/>
      <c r="Q1411" s="94"/>
      <c r="R1411" s="94"/>
      <c r="S1411" s="94"/>
      <c r="T1411" s="94"/>
      <c r="U1411" s="94"/>
      <c r="V1411" s="94"/>
      <c r="W1411" s="94"/>
      <c r="X1411" s="94"/>
      <c r="Y1411" s="94"/>
      <c r="Z1411" s="94"/>
      <c r="AA1411" s="94"/>
      <c r="AB1411" s="94"/>
      <c r="AC1411" s="94"/>
      <c r="AD1411" s="94"/>
      <c r="AE1411" s="94"/>
      <c r="AF1411" s="94"/>
      <c r="AG1411" s="94"/>
      <c r="AH1411" s="94"/>
      <c r="AI1411" s="94"/>
      <c r="AJ1411" s="94"/>
      <c r="AK1411" s="94"/>
      <c r="AL1411" s="94"/>
      <c r="AM1411" s="94"/>
      <c r="AN1411" s="94"/>
      <c r="AO1411" s="94"/>
      <c r="AP1411" s="94"/>
      <c r="AQ1411" s="94"/>
    </row>
    <row r="1412" spans="3:43" x14ac:dyDescent="0.45">
      <c r="C1412" s="94"/>
      <c r="D1412" s="94"/>
      <c r="E1412" s="489"/>
      <c r="F1412" s="94"/>
      <c r="G1412" s="200"/>
      <c r="H1412" s="200"/>
      <c r="I1412" s="200"/>
      <c r="J1412" s="200"/>
      <c r="K1412" s="200"/>
      <c r="L1412" s="200"/>
      <c r="M1412" s="200"/>
      <c r="N1412" s="200"/>
      <c r="O1412" s="200"/>
      <c r="P1412" s="94"/>
      <c r="Q1412" s="94"/>
      <c r="R1412" s="94"/>
      <c r="S1412" s="94"/>
      <c r="T1412" s="94"/>
      <c r="U1412" s="94"/>
      <c r="V1412" s="94"/>
      <c r="W1412" s="94"/>
      <c r="X1412" s="94"/>
      <c r="Y1412" s="94"/>
      <c r="Z1412" s="94"/>
      <c r="AA1412" s="94"/>
      <c r="AB1412" s="94"/>
      <c r="AC1412" s="94"/>
      <c r="AD1412" s="94"/>
      <c r="AE1412" s="94"/>
      <c r="AF1412" s="94"/>
      <c r="AG1412" s="94"/>
      <c r="AH1412" s="94"/>
      <c r="AI1412" s="94"/>
      <c r="AJ1412" s="94"/>
      <c r="AK1412" s="94"/>
      <c r="AL1412" s="94"/>
      <c r="AM1412" s="94"/>
      <c r="AN1412" s="94"/>
      <c r="AO1412" s="94"/>
      <c r="AP1412" s="94"/>
      <c r="AQ1412" s="94"/>
    </row>
    <row r="1413" spans="3:43" x14ac:dyDescent="0.45">
      <c r="C1413" s="94"/>
      <c r="D1413" s="94"/>
      <c r="E1413" s="489"/>
      <c r="F1413" s="94"/>
      <c r="G1413" s="200"/>
      <c r="H1413" s="200"/>
      <c r="I1413" s="200"/>
      <c r="J1413" s="200"/>
      <c r="K1413" s="200"/>
      <c r="L1413" s="200"/>
      <c r="M1413" s="200"/>
      <c r="N1413" s="200"/>
      <c r="O1413" s="200"/>
      <c r="P1413" s="94"/>
      <c r="Q1413" s="94"/>
      <c r="R1413" s="94"/>
      <c r="S1413" s="94"/>
      <c r="T1413" s="94"/>
      <c r="U1413" s="94"/>
      <c r="V1413" s="94"/>
      <c r="W1413" s="94"/>
      <c r="X1413" s="94"/>
      <c r="Y1413" s="94"/>
      <c r="Z1413" s="94"/>
      <c r="AA1413" s="94"/>
      <c r="AB1413" s="94"/>
      <c r="AC1413" s="94"/>
      <c r="AD1413" s="94"/>
      <c r="AE1413" s="94"/>
      <c r="AF1413" s="94"/>
      <c r="AG1413" s="94"/>
      <c r="AH1413" s="94"/>
      <c r="AI1413" s="94"/>
      <c r="AJ1413" s="94"/>
      <c r="AK1413" s="94"/>
      <c r="AL1413" s="94"/>
      <c r="AM1413" s="94"/>
      <c r="AN1413" s="94"/>
      <c r="AO1413" s="94"/>
      <c r="AP1413" s="94"/>
      <c r="AQ1413" s="94"/>
    </row>
    <row r="1414" spans="3:43" x14ac:dyDescent="0.45">
      <c r="C1414" s="94"/>
      <c r="D1414" s="94"/>
      <c r="E1414" s="489"/>
      <c r="F1414" s="94"/>
      <c r="G1414" s="200"/>
      <c r="H1414" s="200"/>
      <c r="I1414" s="200"/>
      <c r="J1414" s="200"/>
      <c r="K1414" s="200"/>
      <c r="L1414" s="200"/>
      <c r="M1414" s="200"/>
      <c r="N1414" s="200"/>
      <c r="O1414" s="200"/>
      <c r="P1414" s="94"/>
      <c r="Q1414" s="94"/>
      <c r="R1414" s="94"/>
      <c r="S1414" s="94"/>
      <c r="T1414" s="94"/>
      <c r="U1414" s="94"/>
      <c r="V1414" s="94"/>
      <c r="W1414" s="94"/>
      <c r="X1414" s="94"/>
      <c r="Y1414" s="94"/>
      <c r="Z1414" s="94"/>
      <c r="AA1414" s="94"/>
      <c r="AB1414" s="94"/>
      <c r="AC1414" s="94"/>
      <c r="AD1414" s="94"/>
      <c r="AE1414" s="94"/>
      <c r="AF1414" s="94"/>
      <c r="AG1414" s="94"/>
      <c r="AH1414" s="94"/>
      <c r="AI1414" s="94"/>
      <c r="AJ1414" s="94"/>
      <c r="AK1414" s="94"/>
      <c r="AL1414" s="94"/>
      <c r="AM1414" s="94"/>
      <c r="AN1414" s="94"/>
      <c r="AO1414" s="94"/>
      <c r="AP1414" s="94"/>
      <c r="AQ1414" s="94"/>
    </row>
    <row r="1415" spans="3:43" x14ac:dyDescent="0.45">
      <c r="C1415" s="94"/>
      <c r="D1415" s="94"/>
      <c r="E1415" s="489"/>
      <c r="F1415" s="94"/>
      <c r="G1415" s="200"/>
      <c r="H1415" s="200"/>
      <c r="I1415" s="200"/>
      <c r="J1415" s="200"/>
      <c r="K1415" s="200"/>
      <c r="L1415" s="200"/>
      <c r="M1415" s="200"/>
      <c r="N1415" s="200"/>
      <c r="O1415" s="200"/>
      <c r="P1415" s="94"/>
      <c r="Q1415" s="94"/>
      <c r="R1415" s="94"/>
      <c r="S1415" s="94"/>
      <c r="T1415" s="94"/>
      <c r="U1415" s="94"/>
      <c r="V1415" s="94"/>
      <c r="W1415" s="94"/>
      <c r="X1415" s="94"/>
      <c r="Y1415" s="94"/>
      <c r="Z1415" s="94"/>
      <c r="AA1415" s="94"/>
      <c r="AB1415" s="94"/>
      <c r="AC1415" s="94"/>
      <c r="AD1415" s="94"/>
      <c r="AE1415" s="94"/>
      <c r="AF1415" s="94"/>
      <c r="AG1415" s="94"/>
      <c r="AH1415" s="94"/>
      <c r="AI1415" s="94"/>
      <c r="AJ1415" s="94"/>
      <c r="AK1415" s="94"/>
      <c r="AL1415" s="94"/>
      <c r="AM1415" s="94"/>
      <c r="AN1415" s="94"/>
      <c r="AO1415" s="94"/>
      <c r="AP1415" s="94"/>
      <c r="AQ1415" s="94"/>
    </row>
    <row r="1416" spans="3:43" x14ac:dyDescent="0.45">
      <c r="C1416" s="94"/>
      <c r="D1416" s="94"/>
      <c r="E1416" s="489"/>
      <c r="F1416" s="94"/>
      <c r="G1416" s="200"/>
      <c r="H1416" s="200"/>
      <c r="I1416" s="200"/>
      <c r="J1416" s="200"/>
      <c r="K1416" s="200"/>
      <c r="L1416" s="200"/>
      <c r="M1416" s="200"/>
      <c r="N1416" s="200"/>
      <c r="O1416" s="200"/>
      <c r="P1416" s="94"/>
      <c r="Q1416" s="94"/>
      <c r="R1416" s="94"/>
      <c r="S1416" s="94"/>
      <c r="T1416" s="94"/>
      <c r="U1416" s="94"/>
      <c r="V1416" s="94"/>
      <c r="W1416" s="94"/>
      <c r="X1416" s="94"/>
      <c r="Y1416" s="94"/>
      <c r="Z1416" s="94"/>
      <c r="AA1416" s="94"/>
      <c r="AB1416" s="94"/>
      <c r="AC1416" s="94"/>
      <c r="AD1416" s="94"/>
      <c r="AE1416" s="94"/>
      <c r="AF1416" s="94"/>
      <c r="AG1416" s="94"/>
      <c r="AH1416" s="94"/>
      <c r="AI1416" s="94"/>
      <c r="AJ1416" s="94"/>
      <c r="AK1416" s="94"/>
      <c r="AL1416" s="94"/>
      <c r="AM1416" s="94"/>
      <c r="AN1416" s="94"/>
      <c r="AO1416" s="94"/>
      <c r="AP1416" s="94"/>
      <c r="AQ1416" s="94"/>
    </row>
    <row r="1417" spans="3:43" x14ac:dyDescent="0.45">
      <c r="C1417" s="94"/>
      <c r="D1417" s="94"/>
      <c r="E1417" s="489"/>
      <c r="F1417" s="94"/>
      <c r="G1417" s="200"/>
      <c r="H1417" s="200"/>
      <c r="I1417" s="200"/>
      <c r="J1417" s="200"/>
      <c r="K1417" s="200"/>
      <c r="L1417" s="200"/>
      <c r="M1417" s="200"/>
      <c r="N1417" s="200"/>
      <c r="O1417" s="200"/>
      <c r="P1417" s="94"/>
      <c r="Q1417" s="94"/>
      <c r="R1417" s="94"/>
      <c r="S1417" s="94"/>
      <c r="T1417" s="94"/>
      <c r="U1417" s="94"/>
      <c r="V1417" s="94"/>
      <c r="W1417" s="94"/>
      <c r="X1417" s="94"/>
      <c r="Y1417" s="94"/>
      <c r="Z1417" s="94"/>
      <c r="AA1417" s="94"/>
      <c r="AB1417" s="94"/>
      <c r="AC1417" s="94"/>
      <c r="AD1417" s="94"/>
      <c r="AE1417" s="94"/>
      <c r="AF1417" s="94"/>
      <c r="AG1417" s="94"/>
      <c r="AH1417" s="94"/>
      <c r="AI1417" s="94"/>
      <c r="AJ1417" s="94"/>
      <c r="AK1417" s="94"/>
      <c r="AL1417" s="94"/>
      <c r="AM1417" s="94"/>
      <c r="AN1417" s="94"/>
      <c r="AO1417" s="94"/>
      <c r="AP1417" s="94"/>
      <c r="AQ1417" s="94"/>
    </row>
    <row r="1418" spans="3:43" x14ac:dyDescent="0.45">
      <c r="C1418" s="94"/>
      <c r="D1418" s="94"/>
      <c r="E1418" s="489"/>
      <c r="F1418" s="94"/>
      <c r="G1418" s="200"/>
      <c r="H1418" s="200"/>
      <c r="I1418" s="200"/>
      <c r="J1418" s="200"/>
      <c r="K1418" s="200"/>
      <c r="L1418" s="200"/>
      <c r="M1418" s="200"/>
      <c r="N1418" s="200"/>
      <c r="O1418" s="200"/>
      <c r="P1418" s="94"/>
      <c r="Q1418" s="94"/>
      <c r="R1418" s="94"/>
      <c r="S1418" s="94"/>
      <c r="T1418" s="94"/>
      <c r="U1418" s="94"/>
      <c r="V1418" s="94"/>
      <c r="W1418" s="94"/>
      <c r="X1418" s="94"/>
      <c r="Y1418" s="94"/>
      <c r="Z1418" s="94"/>
      <c r="AA1418" s="94"/>
      <c r="AB1418" s="94"/>
      <c r="AC1418" s="94"/>
      <c r="AD1418" s="94"/>
      <c r="AE1418" s="94"/>
      <c r="AF1418" s="94"/>
      <c r="AG1418" s="94"/>
      <c r="AH1418" s="94"/>
      <c r="AI1418" s="94"/>
      <c r="AJ1418" s="94"/>
      <c r="AK1418" s="94"/>
      <c r="AL1418" s="94"/>
      <c r="AM1418" s="94"/>
      <c r="AN1418" s="94"/>
      <c r="AO1418" s="94"/>
      <c r="AP1418" s="94"/>
      <c r="AQ1418" s="94"/>
    </row>
    <row r="1419" spans="3:43" x14ac:dyDescent="0.45">
      <c r="C1419" s="94"/>
      <c r="D1419" s="94"/>
      <c r="E1419" s="489"/>
      <c r="F1419" s="94"/>
      <c r="G1419" s="200"/>
      <c r="H1419" s="200"/>
      <c r="I1419" s="200"/>
      <c r="J1419" s="200"/>
      <c r="K1419" s="200"/>
      <c r="L1419" s="200"/>
      <c r="M1419" s="200"/>
      <c r="N1419" s="200"/>
      <c r="O1419" s="200"/>
      <c r="P1419" s="94"/>
      <c r="Q1419" s="94"/>
      <c r="R1419" s="94"/>
      <c r="S1419" s="94"/>
      <c r="T1419" s="94"/>
      <c r="U1419" s="94"/>
      <c r="V1419" s="94"/>
      <c r="W1419" s="94"/>
      <c r="X1419" s="94"/>
      <c r="Y1419" s="94"/>
      <c r="Z1419" s="94"/>
      <c r="AA1419" s="94"/>
      <c r="AB1419" s="94"/>
      <c r="AC1419" s="94"/>
      <c r="AD1419" s="94"/>
      <c r="AE1419" s="94"/>
      <c r="AF1419" s="94"/>
      <c r="AG1419" s="94"/>
      <c r="AH1419" s="94"/>
      <c r="AI1419" s="94"/>
      <c r="AJ1419" s="94"/>
      <c r="AK1419" s="94"/>
      <c r="AL1419" s="94"/>
      <c r="AM1419" s="94"/>
      <c r="AN1419" s="94"/>
      <c r="AO1419" s="94"/>
      <c r="AP1419" s="94"/>
      <c r="AQ1419" s="94"/>
    </row>
    <row r="1420" spans="3:43" x14ac:dyDescent="0.45">
      <c r="C1420" s="94"/>
      <c r="D1420" s="94"/>
      <c r="E1420" s="489"/>
      <c r="F1420" s="94"/>
      <c r="G1420" s="200"/>
      <c r="H1420" s="200"/>
      <c r="I1420" s="200"/>
      <c r="J1420" s="200"/>
      <c r="K1420" s="200"/>
      <c r="L1420" s="200"/>
      <c r="M1420" s="200"/>
      <c r="N1420" s="200"/>
      <c r="O1420" s="200"/>
      <c r="P1420" s="94"/>
      <c r="Q1420" s="94"/>
      <c r="R1420" s="94"/>
      <c r="S1420" s="94"/>
      <c r="T1420" s="94"/>
      <c r="U1420" s="94"/>
      <c r="V1420" s="94"/>
      <c r="W1420" s="94"/>
      <c r="X1420" s="94"/>
      <c r="Y1420" s="94"/>
      <c r="Z1420" s="94"/>
      <c r="AA1420" s="94"/>
      <c r="AB1420" s="94"/>
      <c r="AC1420" s="94"/>
      <c r="AD1420" s="94"/>
      <c r="AE1420" s="94"/>
      <c r="AF1420" s="94"/>
      <c r="AG1420" s="94"/>
      <c r="AH1420" s="94"/>
      <c r="AI1420" s="94"/>
      <c r="AJ1420" s="94"/>
      <c r="AK1420" s="94"/>
      <c r="AL1420" s="94"/>
      <c r="AM1420" s="94"/>
      <c r="AN1420" s="94"/>
      <c r="AO1420" s="94"/>
      <c r="AP1420" s="94"/>
      <c r="AQ1420" s="94"/>
    </row>
    <row r="1421" spans="3:43" x14ac:dyDescent="0.45">
      <c r="C1421" s="94"/>
      <c r="D1421" s="94"/>
      <c r="E1421" s="489"/>
      <c r="F1421" s="94"/>
      <c r="G1421" s="200"/>
      <c r="H1421" s="200"/>
      <c r="I1421" s="200"/>
      <c r="J1421" s="200"/>
      <c r="K1421" s="200"/>
      <c r="L1421" s="200"/>
      <c r="M1421" s="200"/>
      <c r="N1421" s="200"/>
      <c r="O1421" s="200"/>
      <c r="P1421" s="94"/>
      <c r="Q1421" s="94"/>
      <c r="R1421" s="94"/>
      <c r="S1421" s="94"/>
      <c r="T1421" s="94"/>
      <c r="U1421" s="94"/>
      <c r="V1421" s="94"/>
      <c r="W1421" s="94"/>
      <c r="X1421" s="94"/>
      <c r="Y1421" s="94"/>
      <c r="Z1421" s="94"/>
      <c r="AA1421" s="94"/>
      <c r="AB1421" s="94"/>
      <c r="AC1421" s="94"/>
      <c r="AD1421" s="94"/>
      <c r="AE1421" s="94"/>
      <c r="AF1421" s="94"/>
      <c r="AG1421" s="94"/>
      <c r="AH1421" s="94"/>
      <c r="AI1421" s="94"/>
      <c r="AJ1421" s="94"/>
      <c r="AK1421" s="94"/>
      <c r="AL1421" s="94"/>
      <c r="AM1421" s="94"/>
      <c r="AN1421" s="94"/>
      <c r="AO1421" s="94"/>
      <c r="AP1421" s="94"/>
      <c r="AQ1421" s="94"/>
    </row>
    <row r="1422" spans="3:43" x14ac:dyDescent="0.45">
      <c r="C1422" s="94"/>
      <c r="D1422" s="94"/>
      <c r="E1422" s="489"/>
      <c r="F1422" s="94"/>
      <c r="G1422" s="200"/>
      <c r="H1422" s="200"/>
      <c r="I1422" s="200"/>
      <c r="J1422" s="200"/>
      <c r="K1422" s="200"/>
      <c r="L1422" s="200"/>
      <c r="M1422" s="200"/>
      <c r="N1422" s="200"/>
      <c r="O1422" s="200"/>
      <c r="P1422" s="94"/>
      <c r="Q1422" s="94"/>
      <c r="R1422" s="94"/>
      <c r="S1422" s="94"/>
      <c r="T1422" s="94"/>
      <c r="U1422" s="94"/>
      <c r="V1422" s="94"/>
      <c r="W1422" s="94"/>
      <c r="X1422" s="94"/>
      <c r="Y1422" s="94"/>
      <c r="Z1422" s="94"/>
      <c r="AA1422" s="94"/>
      <c r="AB1422" s="94"/>
      <c r="AC1422" s="94"/>
      <c r="AD1422" s="94"/>
      <c r="AE1422" s="94"/>
      <c r="AF1422" s="94"/>
      <c r="AG1422" s="94"/>
      <c r="AH1422" s="94"/>
      <c r="AI1422" s="94"/>
      <c r="AJ1422" s="94"/>
      <c r="AK1422" s="94"/>
      <c r="AL1422" s="94"/>
      <c r="AM1422" s="94"/>
      <c r="AN1422" s="94"/>
      <c r="AO1422" s="94"/>
      <c r="AP1422" s="94"/>
      <c r="AQ1422" s="94"/>
    </row>
    <row r="1423" spans="3:43" x14ac:dyDescent="0.45">
      <c r="C1423" s="94"/>
      <c r="D1423" s="94"/>
      <c r="E1423" s="489"/>
      <c r="F1423" s="94"/>
      <c r="G1423" s="200"/>
      <c r="H1423" s="200"/>
      <c r="I1423" s="200"/>
      <c r="J1423" s="200"/>
      <c r="K1423" s="200"/>
      <c r="L1423" s="200"/>
      <c r="M1423" s="200"/>
      <c r="N1423" s="200"/>
      <c r="O1423" s="200"/>
      <c r="P1423" s="94"/>
      <c r="Q1423" s="94"/>
      <c r="R1423" s="94"/>
      <c r="S1423" s="94"/>
      <c r="T1423" s="94"/>
      <c r="U1423" s="94"/>
      <c r="V1423" s="94"/>
      <c r="W1423" s="94"/>
      <c r="X1423" s="94"/>
      <c r="Y1423" s="94"/>
      <c r="Z1423" s="94"/>
      <c r="AA1423" s="94"/>
      <c r="AB1423" s="94"/>
      <c r="AC1423" s="94"/>
      <c r="AD1423" s="94"/>
      <c r="AE1423" s="94"/>
      <c r="AF1423" s="94"/>
      <c r="AG1423" s="94"/>
      <c r="AH1423" s="94"/>
      <c r="AI1423" s="94"/>
      <c r="AJ1423" s="94"/>
      <c r="AK1423" s="94"/>
      <c r="AL1423" s="94"/>
      <c r="AM1423" s="94"/>
      <c r="AN1423" s="94"/>
      <c r="AO1423" s="94"/>
      <c r="AP1423" s="94"/>
      <c r="AQ1423" s="94"/>
    </row>
    <row r="1424" spans="3:43" x14ac:dyDescent="0.45">
      <c r="C1424" s="94"/>
      <c r="D1424" s="94"/>
      <c r="E1424" s="489"/>
      <c r="F1424" s="94"/>
      <c r="G1424" s="200"/>
      <c r="H1424" s="200"/>
      <c r="I1424" s="200"/>
      <c r="J1424" s="200"/>
      <c r="K1424" s="200"/>
      <c r="L1424" s="200"/>
      <c r="M1424" s="200"/>
      <c r="N1424" s="200"/>
      <c r="O1424" s="200"/>
      <c r="P1424" s="94"/>
      <c r="Q1424" s="94"/>
      <c r="R1424" s="94"/>
      <c r="S1424" s="94"/>
      <c r="T1424" s="94"/>
      <c r="U1424" s="94"/>
      <c r="V1424" s="94"/>
      <c r="W1424" s="94"/>
      <c r="X1424" s="94"/>
      <c r="Y1424" s="94"/>
      <c r="Z1424" s="94"/>
      <c r="AA1424" s="94"/>
      <c r="AB1424" s="94"/>
      <c r="AC1424" s="94"/>
      <c r="AD1424" s="94"/>
      <c r="AE1424" s="94"/>
      <c r="AF1424" s="94"/>
      <c r="AG1424" s="94"/>
      <c r="AH1424" s="94"/>
      <c r="AI1424" s="94"/>
      <c r="AJ1424" s="94"/>
      <c r="AK1424" s="94"/>
      <c r="AL1424" s="94"/>
      <c r="AM1424" s="94"/>
      <c r="AN1424" s="94"/>
      <c r="AO1424" s="94"/>
      <c r="AP1424" s="94"/>
      <c r="AQ1424" s="94"/>
    </row>
    <row r="1425" spans="3:43" x14ac:dyDescent="0.45">
      <c r="C1425" s="94"/>
      <c r="D1425" s="94"/>
      <c r="E1425" s="489"/>
      <c r="F1425" s="94"/>
      <c r="G1425" s="200"/>
      <c r="H1425" s="200"/>
      <c r="I1425" s="200"/>
      <c r="J1425" s="200"/>
      <c r="K1425" s="200"/>
      <c r="L1425" s="200"/>
      <c r="M1425" s="200"/>
      <c r="N1425" s="200"/>
      <c r="O1425" s="200"/>
      <c r="P1425" s="94"/>
      <c r="Q1425" s="94"/>
      <c r="R1425" s="94"/>
      <c r="S1425" s="94"/>
      <c r="T1425" s="94"/>
      <c r="U1425" s="94"/>
      <c r="V1425" s="94"/>
      <c r="W1425" s="94"/>
      <c r="X1425" s="94"/>
      <c r="Y1425" s="94"/>
      <c r="Z1425" s="94"/>
      <c r="AA1425" s="94"/>
      <c r="AB1425" s="94"/>
      <c r="AC1425" s="94"/>
      <c r="AD1425" s="94"/>
      <c r="AE1425" s="94"/>
      <c r="AF1425" s="94"/>
      <c r="AG1425" s="94"/>
      <c r="AH1425" s="94"/>
      <c r="AI1425" s="94"/>
      <c r="AJ1425" s="94"/>
      <c r="AK1425" s="94"/>
      <c r="AL1425" s="94"/>
      <c r="AM1425" s="94"/>
      <c r="AN1425" s="94"/>
      <c r="AO1425" s="94"/>
      <c r="AP1425" s="94"/>
      <c r="AQ1425" s="94"/>
    </row>
    <row r="1426" spans="3:43" x14ac:dyDescent="0.45">
      <c r="C1426" s="94"/>
      <c r="D1426" s="94"/>
      <c r="E1426" s="489"/>
      <c r="F1426" s="94"/>
      <c r="G1426" s="200"/>
      <c r="H1426" s="200"/>
      <c r="I1426" s="200"/>
      <c r="J1426" s="200"/>
      <c r="K1426" s="200"/>
      <c r="L1426" s="200"/>
      <c r="M1426" s="200"/>
      <c r="N1426" s="200"/>
      <c r="O1426" s="200"/>
      <c r="P1426" s="94"/>
      <c r="Q1426" s="94"/>
      <c r="R1426" s="94"/>
      <c r="S1426" s="94"/>
      <c r="T1426" s="94"/>
      <c r="U1426" s="94"/>
      <c r="V1426" s="94"/>
      <c r="W1426" s="94"/>
      <c r="X1426" s="94"/>
      <c r="Y1426" s="94"/>
      <c r="Z1426" s="94"/>
      <c r="AA1426" s="94"/>
      <c r="AB1426" s="94"/>
      <c r="AC1426" s="94"/>
      <c r="AD1426" s="94"/>
      <c r="AE1426" s="94"/>
      <c r="AF1426" s="94"/>
      <c r="AG1426" s="94"/>
      <c r="AH1426" s="94"/>
      <c r="AI1426" s="94"/>
      <c r="AJ1426" s="94"/>
      <c r="AK1426" s="94"/>
      <c r="AL1426" s="94"/>
      <c r="AM1426" s="94"/>
      <c r="AN1426" s="94"/>
      <c r="AO1426" s="94"/>
      <c r="AP1426" s="94"/>
      <c r="AQ1426" s="94"/>
    </row>
    <row r="1427" spans="3:43" x14ac:dyDescent="0.45">
      <c r="C1427" s="94"/>
      <c r="D1427" s="94"/>
      <c r="E1427" s="489"/>
      <c r="F1427" s="94"/>
      <c r="G1427" s="200"/>
      <c r="H1427" s="200"/>
      <c r="I1427" s="200"/>
      <c r="J1427" s="200"/>
      <c r="K1427" s="200"/>
      <c r="L1427" s="200"/>
      <c r="M1427" s="200"/>
      <c r="N1427" s="200"/>
      <c r="O1427" s="200"/>
      <c r="P1427" s="94"/>
      <c r="Q1427" s="94"/>
      <c r="R1427" s="94"/>
      <c r="S1427" s="94"/>
      <c r="T1427" s="94"/>
      <c r="U1427" s="94"/>
      <c r="V1427" s="94"/>
      <c r="W1427" s="94"/>
      <c r="X1427" s="94"/>
      <c r="Y1427" s="94"/>
      <c r="Z1427" s="94"/>
      <c r="AA1427" s="94"/>
      <c r="AB1427" s="94"/>
      <c r="AC1427" s="94"/>
      <c r="AD1427" s="94"/>
      <c r="AE1427" s="94"/>
      <c r="AF1427" s="94"/>
      <c r="AG1427" s="94"/>
      <c r="AH1427" s="94"/>
      <c r="AI1427" s="94"/>
      <c r="AJ1427" s="94"/>
      <c r="AK1427" s="94"/>
      <c r="AL1427" s="94"/>
      <c r="AM1427" s="94"/>
      <c r="AN1427" s="94"/>
      <c r="AO1427" s="94"/>
      <c r="AP1427" s="94"/>
      <c r="AQ1427" s="94"/>
    </row>
    <row r="1428" spans="3:43" x14ac:dyDescent="0.45">
      <c r="C1428" s="94"/>
      <c r="D1428" s="94"/>
      <c r="E1428" s="489"/>
      <c r="F1428" s="94"/>
      <c r="G1428" s="200"/>
      <c r="H1428" s="200"/>
      <c r="I1428" s="200"/>
      <c r="J1428" s="200"/>
      <c r="K1428" s="200"/>
      <c r="L1428" s="200"/>
      <c r="M1428" s="200"/>
      <c r="N1428" s="200"/>
      <c r="O1428" s="200"/>
      <c r="P1428" s="94"/>
      <c r="Q1428" s="94"/>
      <c r="R1428" s="94"/>
      <c r="S1428" s="94"/>
      <c r="T1428" s="94"/>
      <c r="U1428" s="94"/>
      <c r="V1428" s="94"/>
      <c r="W1428" s="94"/>
      <c r="X1428" s="94"/>
      <c r="Y1428" s="94"/>
      <c r="Z1428" s="94"/>
      <c r="AA1428" s="94"/>
      <c r="AB1428" s="94"/>
      <c r="AC1428" s="94"/>
      <c r="AD1428" s="94"/>
      <c r="AE1428" s="94"/>
      <c r="AF1428" s="94"/>
      <c r="AG1428" s="94"/>
      <c r="AH1428" s="94"/>
      <c r="AI1428" s="94"/>
      <c r="AJ1428" s="94"/>
      <c r="AK1428" s="94"/>
      <c r="AL1428" s="94"/>
      <c r="AM1428" s="94"/>
      <c r="AN1428" s="94"/>
      <c r="AO1428" s="94"/>
      <c r="AP1428" s="94"/>
      <c r="AQ1428" s="94"/>
    </row>
    <row r="1429" spans="3:43" x14ac:dyDescent="0.45">
      <c r="C1429" s="94"/>
      <c r="D1429" s="94"/>
      <c r="E1429" s="489"/>
      <c r="F1429" s="94"/>
      <c r="G1429" s="200"/>
      <c r="H1429" s="200"/>
      <c r="I1429" s="200"/>
      <c r="J1429" s="200"/>
      <c r="K1429" s="200"/>
      <c r="L1429" s="200"/>
      <c r="M1429" s="200"/>
      <c r="N1429" s="200"/>
      <c r="O1429" s="200"/>
      <c r="P1429" s="94"/>
      <c r="Q1429" s="94"/>
      <c r="R1429" s="94"/>
      <c r="S1429" s="94"/>
      <c r="T1429" s="94"/>
      <c r="U1429" s="94"/>
      <c r="V1429" s="94"/>
      <c r="W1429" s="94"/>
      <c r="X1429" s="94"/>
      <c r="Y1429" s="94"/>
      <c r="Z1429" s="94"/>
      <c r="AA1429" s="94"/>
      <c r="AB1429" s="94"/>
      <c r="AC1429" s="94"/>
      <c r="AD1429" s="94"/>
      <c r="AE1429" s="94"/>
      <c r="AF1429" s="94"/>
      <c r="AG1429" s="94"/>
      <c r="AH1429" s="94"/>
      <c r="AI1429" s="94"/>
      <c r="AJ1429" s="94"/>
      <c r="AK1429" s="94"/>
      <c r="AL1429" s="94"/>
      <c r="AM1429" s="94"/>
      <c r="AN1429" s="94"/>
      <c r="AO1429" s="94"/>
      <c r="AP1429" s="94"/>
      <c r="AQ1429" s="94"/>
    </row>
    <row r="1430" spans="3:43" x14ac:dyDescent="0.45">
      <c r="C1430" s="94"/>
      <c r="D1430" s="94"/>
      <c r="E1430" s="489"/>
      <c r="F1430" s="94"/>
      <c r="G1430" s="200"/>
      <c r="H1430" s="200"/>
      <c r="I1430" s="200"/>
      <c r="J1430" s="200"/>
      <c r="K1430" s="200"/>
      <c r="L1430" s="200"/>
      <c r="M1430" s="200"/>
      <c r="N1430" s="200"/>
      <c r="O1430" s="200"/>
      <c r="P1430" s="94"/>
      <c r="Q1430" s="94"/>
      <c r="R1430" s="94"/>
      <c r="S1430" s="94"/>
      <c r="T1430" s="94"/>
      <c r="U1430" s="94"/>
      <c r="V1430" s="94"/>
      <c r="W1430" s="94"/>
      <c r="X1430" s="94"/>
      <c r="Y1430" s="94"/>
      <c r="Z1430" s="94"/>
      <c r="AA1430" s="94"/>
      <c r="AB1430" s="94"/>
      <c r="AC1430" s="94"/>
      <c r="AD1430" s="94"/>
      <c r="AE1430" s="94"/>
      <c r="AF1430" s="94"/>
      <c r="AG1430" s="94"/>
      <c r="AH1430" s="94"/>
      <c r="AI1430" s="94"/>
      <c r="AJ1430" s="94"/>
      <c r="AK1430" s="94"/>
      <c r="AL1430" s="94"/>
      <c r="AM1430" s="94"/>
      <c r="AN1430" s="94"/>
      <c r="AO1430" s="94"/>
      <c r="AP1430" s="94"/>
      <c r="AQ1430" s="94"/>
    </row>
    <row r="1431" spans="3:43" x14ac:dyDescent="0.45">
      <c r="C1431" s="94"/>
      <c r="D1431" s="94"/>
      <c r="E1431" s="489"/>
      <c r="F1431" s="94"/>
      <c r="G1431" s="200"/>
      <c r="H1431" s="200"/>
      <c r="I1431" s="200"/>
      <c r="J1431" s="200"/>
      <c r="K1431" s="200"/>
      <c r="L1431" s="200"/>
      <c r="M1431" s="200"/>
      <c r="N1431" s="200"/>
      <c r="O1431" s="200"/>
      <c r="P1431" s="94"/>
      <c r="Q1431" s="94"/>
      <c r="R1431" s="94"/>
      <c r="S1431" s="94"/>
      <c r="T1431" s="94"/>
      <c r="U1431" s="94"/>
      <c r="V1431" s="94"/>
      <c r="W1431" s="94"/>
      <c r="X1431" s="94"/>
      <c r="Y1431" s="94"/>
      <c r="Z1431" s="94"/>
      <c r="AA1431" s="94"/>
      <c r="AB1431" s="94"/>
      <c r="AC1431" s="94"/>
      <c r="AD1431" s="94"/>
      <c r="AE1431" s="94"/>
      <c r="AF1431" s="94"/>
      <c r="AG1431" s="94"/>
      <c r="AH1431" s="94"/>
      <c r="AI1431" s="94"/>
      <c r="AJ1431" s="94"/>
      <c r="AK1431" s="94"/>
      <c r="AL1431" s="94"/>
      <c r="AM1431" s="94"/>
      <c r="AN1431" s="94"/>
      <c r="AO1431" s="94"/>
      <c r="AP1431" s="94"/>
      <c r="AQ1431" s="94"/>
    </row>
    <row r="1432" spans="3:43" x14ac:dyDescent="0.45">
      <c r="C1432" s="94"/>
      <c r="D1432" s="94"/>
      <c r="E1432" s="489"/>
      <c r="F1432" s="94"/>
      <c r="G1432" s="200"/>
      <c r="H1432" s="200"/>
      <c r="I1432" s="200"/>
      <c r="J1432" s="200"/>
      <c r="K1432" s="200"/>
      <c r="L1432" s="200"/>
      <c r="M1432" s="200"/>
      <c r="N1432" s="200"/>
      <c r="O1432" s="200"/>
      <c r="P1432" s="94"/>
      <c r="Q1432" s="94"/>
      <c r="R1432" s="94"/>
      <c r="S1432" s="94"/>
      <c r="T1432" s="94"/>
      <c r="U1432" s="94"/>
      <c r="V1432" s="94"/>
      <c r="W1432" s="94"/>
      <c r="X1432" s="94"/>
      <c r="Y1432" s="94"/>
      <c r="Z1432" s="94"/>
      <c r="AA1432" s="94"/>
      <c r="AB1432" s="94"/>
      <c r="AC1432" s="94"/>
      <c r="AD1432" s="94"/>
      <c r="AE1432" s="94"/>
      <c r="AF1432" s="94"/>
      <c r="AG1432" s="94"/>
      <c r="AH1432" s="94"/>
      <c r="AI1432" s="94"/>
      <c r="AJ1432" s="94"/>
      <c r="AK1432" s="94"/>
      <c r="AL1432" s="94"/>
      <c r="AM1432" s="94"/>
      <c r="AN1432" s="94"/>
      <c r="AO1432" s="94"/>
      <c r="AP1432" s="94"/>
      <c r="AQ1432" s="94"/>
    </row>
    <row r="1433" spans="3:43" x14ac:dyDescent="0.45">
      <c r="C1433" s="94"/>
      <c r="D1433" s="94"/>
      <c r="E1433" s="489"/>
      <c r="F1433" s="94"/>
      <c r="G1433" s="200"/>
      <c r="H1433" s="200"/>
      <c r="I1433" s="200"/>
      <c r="J1433" s="200"/>
      <c r="K1433" s="200"/>
      <c r="L1433" s="200"/>
      <c r="M1433" s="200"/>
      <c r="N1433" s="200"/>
      <c r="O1433" s="200"/>
      <c r="P1433" s="94"/>
      <c r="Q1433" s="94"/>
      <c r="R1433" s="94"/>
      <c r="S1433" s="94"/>
      <c r="T1433" s="94"/>
      <c r="U1433" s="94"/>
      <c r="V1433" s="94"/>
      <c r="W1433" s="94"/>
      <c r="X1433" s="94"/>
      <c r="Y1433" s="94"/>
      <c r="Z1433" s="94"/>
      <c r="AA1433" s="94"/>
      <c r="AB1433" s="94"/>
      <c r="AC1433" s="94"/>
      <c r="AD1433" s="94"/>
      <c r="AE1433" s="94"/>
      <c r="AF1433" s="94"/>
      <c r="AG1433" s="94"/>
      <c r="AH1433" s="94"/>
      <c r="AI1433" s="94"/>
      <c r="AJ1433" s="94"/>
      <c r="AK1433" s="94"/>
      <c r="AL1433" s="94"/>
      <c r="AM1433" s="94"/>
      <c r="AN1433" s="94"/>
      <c r="AO1433" s="94"/>
      <c r="AP1433" s="94"/>
      <c r="AQ1433" s="94"/>
    </row>
    <row r="1434" spans="3:43" x14ac:dyDescent="0.45">
      <c r="C1434" s="94"/>
      <c r="D1434" s="94"/>
      <c r="E1434" s="489"/>
      <c r="F1434" s="94"/>
      <c r="G1434" s="200"/>
      <c r="H1434" s="200"/>
      <c r="I1434" s="200"/>
      <c r="J1434" s="200"/>
      <c r="K1434" s="200"/>
      <c r="L1434" s="200"/>
      <c r="M1434" s="200"/>
      <c r="N1434" s="200"/>
      <c r="O1434" s="200"/>
      <c r="P1434" s="94"/>
      <c r="Q1434" s="94"/>
      <c r="R1434" s="94"/>
      <c r="S1434" s="94"/>
      <c r="T1434" s="94"/>
      <c r="U1434" s="94"/>
      <c r="V1434" s="94"/>
      <c r="W1434" s="94"/>
      <c r="X1434" s="94"/>
      <c r="Y1434" s="94"/>
      <c r="Z1434" s="94"/>
      <c r="AA1434" s="94"/>
      <c r="AB1434" s="94"/>
      <c r="AC1434" s="94"/>
      <c r="AD1434" s="94"/>
      <c r="AE1434" s="94"/>
      <c r="AF1434" s="94"/>
      <c r="AG1434" s="94"/>
      <c r="AH1434" s="94"/>
      <c r="AI1434" s="94"/>
      <c r="AJ1434" s="94"/>
      <c r="AK1434" s="94"/>
      <c r="AL1434" s="94"/>
      <c r="AM1434" s="94"/>
      <c r="AN1434" s="94"/>
      <c r="AO1434" s="94"/>
      <c r="AP1434" s="94"/>
      <c r="AQ1434" s="94"/>
    </row>
    <row r="1435" spans="3:43" x14ac:dyDescent="0.45">
      <c r="C1435" s="94"/>
      <c r="D1435" s="94"/>
      <c r="E1435" s="489"/>
      <c r="F1435" s="94"/>
      <c r="G1435" s="200"/>
      <c r="H1435" s="200"/>
      <c r="I1435" s="200"/>
      <c r="J1435" s="200"/>
      <c r="K1435" s="200"/>
      <c r="L1435" s="200"/>
      <c r="M1435" s="200"/>
      <c r="N1435" s="200"/>
      <c r="O1435" s="200"/>
      <c r="P1435" s="94"/>
      <c r="Q1435" s="94"/>
      <c r="R1435" s="94"/>
      <c r="S1435" s="94"/>
      <c r="T1435" s="94"/>
      <c r="U1435" s="94"/>
      <c r="V1435" s="94"/>
      <c r="W1435" s="94"/>
      <c r="X1435" s="94"/>
      <c r="Y1435" s="94"/>
      <c r="Z1435" s="94"/>
      <c r="AA1435" s="94"/>
      <c r="AB1435" s="94"/>
      <c r="AC1435" s="94"/>
      <c r="AD1435" s="94"/>
      <c r="AE1435" s="94"/>
      <c r="AF1435" s="94"/>
      <c r="AG1435" s="94"/>
      <c r="AH1435" s="94"/>
      <c r="AI1435" s="94"/>
      <c r="AJ1435" s="94"/>
      <c r="AK1435" s="94"/>
      <c r="AL1435" s="94"/>
      <c r="AM1435" s="94"/>
      <c r="AN1435" s="94"/>
      <c r="AO1435" s="94"/>
      <c r="AP1435" s="94"/>
      <c r="AQ1435" s="94"/>
    </row>
    <row r="1436" spans="3:43" x14ac:dyDescent="0.45">
      <c r="C1436" s="94"/>
      <c r="D1436" s="94"/>
      <c r="E1436" s="489"/>
      <c r="F1436" s="94"/>
      <c r="G1436" s="200"/>
      <c r="H1436" s="200"/>
      <c r="I1436" s="200"/>
      <c r="J1436" s="200"/>
      <c r="K1436" s="200"/>
      <c r="L1436" s="200"/>
      <c r="M1436" s="200"/>
      <c r="N1436" s="200"/>
      <c r="O1436" s="200"/>
      <c r="P1436" s="94"/>
      <c r="Q1436" s="94"/>
      <c r="R1436" s="94"/>
      <c r="S1436" s="94"/>
      <c r="T1436" s="94"/>
      <c r="U1436" s="94"/>
      <c r="V1436" s="94"/>
      <c r="W1436" s="94"/>
      <c r="X1436" s="94"/>
      <c r="Y1436" s="94"/>
      <c r="Z1436" s="94"/>
      <c r="AA1436" s="94"/>
      <c r="AB1436" s="94"/>
      <c r="AC1436" s="94"/>
      <c r="AD1436" s="94"/>
      <c r="AE1436" s="94"/>
      <c r="AF1436" s="94"/>
      <c r="AG1436" s="94"/>
      <c r="AH1436" s="94"/>
      <c r="AI1436" s="94"/>
      <c r="AJ1436" s="94"/>
      <c r="AK1436" s="94"/>
      <c r="AL1436" s="94"/>
      <c r="AM1436" s="94"/>
      <c r="AN1436" s="94"/>
      <c r="AO1436" s="94"/>
      <c r="AP1436" s="94"/>
      <c r="AQ1436" s="94"/>
    </row>
    <row r="1437" spans="3:43" x14ac:dyDescent="0.45">
      <c r="C1437" s="94"/>
      <c r="D1437" s="94"/>
      <c r="E1437" s="489"/>
      <c r="F1437" s="94"/>
      <c r="G1437" s="200"/>
      <c r="H1437" s="200"/>
      <c r="I1437" s="200"/>
      <c r="J1437" s="200"/>
      <c r="K1437" s="200"/>
      <c r="L1437" s="200"/>
      <c r="M1437" s="200"/>
      <c r="N1437" s="200"/>
      <c r="O1437" s="200"/>
      <c r="P1437" s="94"/>
      <c r="Q1437" s="94"/>
      <c r="R1437" s="94"/>
      <c r="S1437" s="94"/>
      <c r="T1437" s="94"/>
      <c r="U1437" s="94"/>
      <c r="V1437" s="94"/>
      <c r="W1437" s="94"/>
      <c r="X1437" s="94"/>
      <c r="Y1437" s="94"/>
      <c r="Z1437" s="94"/>
      <c r="AA1437" s="94"/>
      <c r="AB1437" s="94"/>
      <c r="AC1437" s="94"/>
      <c r="AD1437" s="94"/>
      <c r="AE1437" s="94"/>
      <c r="AF1437" s="94"/>
      <c r="AG1437" s="94"/>
      <c r="AH1437" s="94"/>
      <c r="AI1437" s="94"/>
      <c r="AJ1437" s="94"/>
      <c r="AK1437" s="94"/>
      <c r="AL1437" s="94"/>
      <c r="AM1437" s="94"/>
      <c r="AN1437" s="94"/>
      <c r="AO1437" s="94"/>
      <c r="AP1437" s="94"/>
      <c r="AQ1437" s="94"/>
    </row>
    <row r="1438" spans="3:43" x14ac:dyDescent="0.45">
      <c r="C1438" s="94"/>
      <c r="D1438" s="94"/>
      <c r="E1438" s="489"/>
      <c r="F1438" s="94"/>
      <c r="G1438" s="200"/>
      <c r="H1438" s="200"/>
      <c r="I1438" s="200"/>
      <c r="J1438" s="200"/>
      <c r="K1438" s="200"/>
      <c r="L1438" s="200"/>
      <c r="M1438" s="200"/>
      <c r="N1438" s="200"/>
      <c r="O1438" s="200"/>
      <c r="P1438" s="94"/>
      <c r="Q1438" s="94"/>
      <c r="R1438" s="94"/>
      <c r="S1438" s="94"/>
      <c r="T1438" s="94"/>
      <c r="U1438" s="94"/>
      <c r="V1438" s="94"/>
      <c r="W1438" s="94"/>
      <c r="X1438" s="94"/>
      <c r="Y1438" s="94"/>
      <c r="Z1438" s="94"/>
      <c r="AA1438" s="94"/>
      <c r="AB1438" s="94"/>
      <c r="AC1438" s="94"/>
      <c r="AD1438" s="94"/>
      <c r="AE1438" s="94"/>
      <c r="AF1438" s="94"/>
      <c r="AG1438" s="94"/>
      <c r="AH1438" s="94"/>
      <c r="AI1438" s="94"/>
      <c r="AJ1438" s="94"/>
      <c r="AK1438" s="94"/>
      <c r="AL1438" s="94"/>
      <c r="AM1438" s="94"/>
      <c r="AN1438" s="94"/>
      <c r="AO1438" s="94"/>
      <c r="AP1438" s="94"/>
      <c r="AQ1438" s="94"/>
    </row>
    <row r="1439" spans="3:43" x14ac:dyDescent="0.45">
      <c r="C1439" s="94"/>
      <c r="D1439" s="94"/>
      <c r="E1439" s="489"/>
      <c r="F1439" s="94"/>
      <c r="G1439" s="200"/>
      <c r="H1439" s="200"/>
      <c r="I1439" s="200"/>
      <c r="J1439" s="200"/>
      <c r="K1439" s="200"/>
      <c r="L1439" s="200"/>
      <c r="M1439" s="200"/>
      <c r="N1439" s="200"/>
      <c r="O1439" s="200"/>
      <c r="P1439" s="94"/>
      <c r="Q1439" s="94"/>
      <c r="R1439" s="94"/>
      <c r="S1439" s="94"/>
      <c r="T1439" s="94"/>
      <c r="U1439" s="94"/>
      <c r="V1439" s="94"/>
      <c r="W1439" s="94"/>
      <c r="X1439" s="94"/>
      <c r="Y1439" s="94"/>
      <c r="Z1439" s="94"/>
      <c r="AA1439" s="94"/>
      <c r="AB1439" s="94"/>
      <c r="AC1439" s="94"/>
      <c r="AD1439" s="94"/>
      <c r="AE1439" s="94"/>
      <c r="AF1439" s="94"/>
      <c r="AG1439" s="94"/>
      <c r="AH1439" s="94"/>
      <c r="AI1439" s="94"/>
      <c r="AJ1439" s="94"/>
      <c r="AK1439" s="94"/>
      <c r="AL1439" s="94"/>
      <c r="AM1439" s="94"/>
      <c r="AN1439" s="94"/>
      <c r="AO1439" s="94"/>
      <c r="AP1439" s="94"/>
      <c r="AQ1439" s="94"/>
    </row>
    <row r="1440" spans="3:43" x14ac:dyDescent="0.45">
      <c r="C1440" s="94"/>
      <c r="D1440" s="94"/>
      <c r="E1440" s="489"/>
      <c r="F1440" s="94"/>
      <c r="G1440" s="200"/>
      <c r="H1440" s="200"/>
      <c r="I1440" s="200"/>
      <c r="J1440" s="200"/>
      <c r="K1440" s="200"/>
      <c r="L1440" s="200"/>
      <c r="M1440" s="200"/>
      <c r="N1440" s="200"/>
      <c r="O1440" s="200"/>
      <c r="P1440" s="94"/>
      <c r="Q1440" s="94"/>
      <c r="R1440" s="94"/>
      <c r="S1440" s="94"/>
      <c r="T1440" s="94"/>
      <c r="U1440" s="94"/>
      <c r="V1440" s="94"/>
      <c r="W1440" s="94"/>
      <c r="X1440" s="94"/>
      <c r="Y1440" s="94"/>
      <c r="Z1440" s="94"/>
      <c r="AA1440" s="94"/>
      <c r="AB1440" s="94"/>
      <c r="AC1440" s="94"/>
      <c r="AD1440" s="94"/>
      <c r="AE1440" s="94"/>
      <c r="AF1440" s="94"/>
      <c r="AG1440" s="94"/>
      <c r="AH1440" s="94"/>
      <c r="AI1440" s="94"/>
      <c r="AJ1440" s="94"/>
      <c r="AK1440" s="94"/>
      <c r="AL1440" s="94"/>
      <c r="AM1440" s="94"/>
      <c r="AN1440" s="94"/>
      <c r="AO1440" s="94"/>
      <c r="AP1440" s="94"/>
      <c r="AQ1440" s="94"/>
    </row>
    <row r="1441" spans="3:43" x14ac:dyDescent="0.45">
      <c r="C1441" s="94"/>
      <c r="D1441" s="94"/>
      <c r="E1441" s="489"/>
      <c r="F1441" s="94"/>
      <c r="G1441" s="200"/>
      <c r="H1441" s="200"/>
      <c r="I1441" s="200"/>
      <c r="J1441" s="200"/>
      <c r="K1441" s="200"/>
      <c r="L1441" s="200"/>
      <c r="M1441" s="200"/>
      <c r="N1441" s="200"/>
      <c r="O1441" s="200"/>
      <c r="P1441" s="94"/>
      <c r="Q1441" s="94"/>
      <c r="R1441" s="94"/>
      <c r="S1441" s="94"/>
      <c r="T1441" s="94"/>
      <c r="U1441" s="94"/>
      <c r="V1441" s="94"/>
      <c r="W1441" s="94"/>
      <c r="X1441" s="94"/>
      <c r="Y1441" s="94"/>
      <c r="Z1441" s="94"/>
      <c r="AA1441" s="94"/>
      <c r="AB1441" s="94"/>
      <c r="AC1441" s="94"/>
      <c r="AD1441" s="94"/>
      <c r="AE1441" s="94"/>
      <c r="AF1441" s="94"/>
      <c r="AG1441" s="94"/>
      <c r="AH1441" s="94"/>
      <c r="AI1441" s="94"/>
      <c r="AJ1441" s="94"/>
      <c r="AK1441" s="94"/>
      <c r="AL1441" s="94"/>
      <c r="AM1441" s="94"/>
      <c r="AN1441" s="94"/>
      <c r="AO1441" s="94"/>
      <c r="AP1441" s="94"/>
      <c r="AQ1441" s="94"/>
    </row>
    <row r="1442" spans="3:43" x14ac:dyDescent="0.45">
      <c r="C1442" s="94"/>
      <c r="D1442" s="94"/>
      <c r="E1442" s="489"/>
      <c r="F1442" s="94"/>
      <c r="G1442" s="200"/>
      <c r="H1442" s="200"/>
      <c r="I1442" s="200"/>
      <c r="J1442" s="200"/>
      <c r="K1442" s="200"/>
      <c r="L1442" s="200"/>
      <c r="M1442" s="200"/>
      <c r="N1442" s="200"/>
      <c r="O1442" s="200"/>
      <c r="P1442" s="94"/>
      <c r="Q1442" s="94"/>
      <c r="R1442" s="94"/>
      <c r="S1442" s="94"/>
      <c r="T1442" s="94"/>
      <c r="U1442" s="94"/>
      <c r="V1442" s="94"/>
      <c r="W1442" s="94"/>
      <c r="X1442" s="94"/>
      <c r="Y1442" s="94"/>
      <c r="Z1442" s="94"/>
      <c r="AA1442" s="94"/>
      <c r="AB1442" s="94"/>
      <c r="AC1442" s="94"/>
      <c r="AD1442" s="94"/>
      <c r="AE1442" s="94"/>
      <c r="AF1442" s="94"/>
      <c r="AG1442" s="94"/>
      <c r="AH1442" s="94"/>
      <c r="AI1442" s="94"/>
      <c r="AJ1442" s="94"/>
      <c r="AK1442" s="94"/>
      <c r="AL1442" s="94"/>
      <c r="AM1442" s="94"/>
      <c r="AN1442" s="94"/>
      <c r="AO1442" s="94"/>
      <c r="AP1442" s="94"/>
      <c r="AQ1442" s="94"/>
    </row>
    <row r="1443" spans="3:43" x14ac:dyDescent="0.45">
      <c r="C1443" s="94"/>
      <c r="D1443" s="94"/>
      <c r="E1443" s="489"/>
      <c r="F1443" s="94"/>
      <c r="G1443" s="200"/>
      <c r="H1443" s="200"/>
      <c r="I1443" s="200"/>
      <c r="J1443" s="200"/>
      <c r="K1443" s="200"/>
      <c r="L1443" s="200"/>
      <c r="M1443" s="200"/>
      <c r="N1443" s="200"/>
      <c r="O1443" s="200"/>
      <c r="P1443" s="94"/>
      <c r="Q1443" s="94"/>
      <c r="R1443" s="94"/>
      <c r="S1443" s="94"/>
      <c r="T1443" s="94"/>
      <c r="U1443" s="94"/>
      <c r="V1443" s="94"/>
      <c r="W1443" s="94"/>
      <c r="X1443" s="94"/>
      <c r="Y1443" s="94"/>
      <c r="Z1443" s="94"/>
      <c r="AA1443" s="94"/>
      <c r="AB1443" s="94"/>
      <c r="AC1443" s="94"/>
      <c r="AD1443" s="94"/>
      <c r="AE1443" s="94"/>
      <c r="AF1443" s="94"/>
      <c r="AG1443" s="94"/>
      <c r="AH1443" s="94"/>
      <c r="AI1443" s="94"/>
      <c r="AJ1443" s="94"/>
      <c r="AK1443" s="94"/>
      <c r="AL1443" s="94"/>
      <c r="AM1443" s="94"/>
      <c r="AN1443" s="94"/>
      <c r="AO1443" s="94"/>
      <c r="AP1443" s="94"/>
      <c r="AQ1443" s="94"/>
    </row>
    <row r="1444" spans="3:43" x14ac:dyDescent="0.45">
      <c r="C1444" s="94"/>
      <c r="D1444" s="94"/>
      <c r="E1444" s="489"/>
      <c r="F1444" s="94"/>
      <c r="G1444" s="200"/>
      <c r="H1444" s="200"/>
      <c r="I1444" s="200"/>
      <c r="J1444" s="200"/>
      <c r="K1444" s="200"/>
      <c r="L1444" s="200"/>
      <c r="M1444" s="200"/>
      <c r="N1444" s="200"/>
      <c r="O1444" s="200"/>
      <c r="P1444" s="94"/>
      <c r="Q1444" s="94"/>
      <c r="R1444" s="94"/>
      <c r="S1444" s="94"/>
      <c r="T1444" s="94"/>
      <c r="U1444" s="94"/>
      <c r="V1444" s="94"/>
      <c r="W1444" s="94"/>
      <c r="X1444" s="94"/>
      <c r="Y1444" s="94"/>
      <c r="Z1444" s="94"/>
      <c r="AA1444" s="94"/>
      <c r="AB1444" s="94"/>
      <c r="AC1444" s="94"/>
      <c r="AD1444" s="94"/>
      <c r="AE1444" s="94"/>
      <c r="AF1444" s="94"/>
      <c r="AG1444" s="94"/>
      <c r="AH1444" s="94"/>
      <c r="AI1444" s="94"/>
      <c r="AJ1444" s="94"/>
      <c r="AK1444" s="94"/>
      <c r="AL1444" s="94"/>
      <c r="AM1444" s="94"/>
      <c r="AN1444" s="94"/>
      <c r="AO1444" s="94"/>
      <c r="AP1444" s="94"/>
      <c r="AQ1444" s="94"/>
    </row>
    <row r="1445" spans="3:43" x14ac:dyDescent="0.45">
      <c r="C1445" s="94"/>
      <c r="D1445" s="94"/>
      <c r="E1445" s="489"/>
      <c r="F1445" s="94"/>
      <c r="G1445" s="200"/>
      <c r="H1445" s="200"/>
      <c r="I1445" s="200"/>
      <c r="J1445" s="200"/>
      <c r="K1445" s="200"/>
      <c r="L1445" s="200"/>
      <c r="M1445" s="200"/>
      <c r="N1445" s="200"/>
      <c r="O1445" s="200"/>
      <c r="P1445" s="94"/>
      <c r="Q1445" s="94"/>
      <c r="R1445" s="94"/>
      <c r="S1445" s="94"/>
      <c r="T1445" s="94"/>
      <c r="U1445" s="94"/>
      <c r="V1445" s="94"/>
      <c r="W1445" s="94"/>
      <c r="X1445" s="94"/>
      <c r="Y1445" s="94"/>
      <c r="Z1445" s="94"/>
      <c r="AA1445" s="94"/>
      <c r="AB1445" s="94"/>
      <c r="AC1445" s="94"/>
      <c r="AD1445" s="94"/>
      <c r="AE1445" s="94"/>
      <c r="AF1445" s="94"/>
      <c r="AG1445" s="94"/>
      <c r="AH1445" s="94"/>
      <c r="AI1445" s="94"/>
      <c r="AJ1445" s="94"/>
      <c r="AK1445" s="94"/>
      <c r="AL1445" s="94"/>
      <c r="AM1445" s="94"/>
      <c r="AN1445" s="94"/>
      <c r="AO1445" s="94"/>
      <c r="AP1445" s="94"/>
      <c r="AQ1445" s="94"/>
    </row>
    <row r="1446" spans="3:43" x14ac:dyDescent="0.45">
      <c r="C1446" s="94"/>
      <c r="D1446" s="94"/>
      <c r="E1446" s="489"/>
      <c r="F1446" s="94"/>
      <c r="G1446" s="200"/>
      <c r="H1446" s="200"/>
      <c r="I1446" s="200"/>
      <c r="J1446" s="200"/>
      <c r="K1446" s="200"/>
      <c r="L1446" s="200"/>
      <c r="M1446" s="200"/>
      <c r="N1446" s="200"/>
      <c r="O1446" s="200"/>
      <c r="P1446" s="94"/>
      <c r="Q1446" s="94"/>
      <c r="R1446" s="94"/>
      <c r="S1446" s="94"/>
      <c r="T1446" s="94"/>
      <c r="U1446" s="94"/>
      <c r="V1446" s="94"/>
      <c r="W1446" s="94"/>
      <c r="X1446" s="94"/>
      <c r="Y1446" s="94"/>
      <c r="Z1446" s="94"/>
      <c r="AA1446" s="94"/>
      <c r="AB1446" s="94"/>
      <c r="AC1446" s="94"/>
      <c r="AD1446" s="94"/>
      <c r="AE1446" s="94"/>
      <c r="AF1446" s="94"/>
      <c r="AG1446" s="94"/>
      <c r="AH1446" s="94"/>
      <c r="AI1446" s="94"/>
      <c r="AJ1446" s="94"/>
      <c r="AK1446" s="94"/>
      <c r="AL1446" s="94"/>
      <c r="AM1446" s="94"/>
      <c r="AN1446" s="94"/>
      <c r="AO1446" s="94"/>
      <c r="AP1446" s="94"/>
      <c r="AQ1446" s="94"/>
    </row>
    <row r="1447" spans="3:43" x14ac:dyDescent="0.45">
      <c r="C1447" s="94"/>
      <c r="D1447" s="94"/>
      <c r="E1447" s="489"/>
      <c r="F1447" s="94"/>
      <c r="G1447" s="200"/>
      <c r="H1447" s="200"/>
      <c r="I1447" s="200"/>
      <c r="J1447" s="200"/>
      <c r="K1447" s="200"/>
      <c r="L1447" s="200"/>
      <c r="M1447" s="200"/>
      <c r="N1447" s="200"/>
      <c r="O1447" s="200"/>
      <c r="P1447" s="94"/>
      <c r="Q1447" s="94"/>
      <c r="R1447" s="94"/>
      <c r="S1447" s="94"/>
      <c r="T1447" s="94"/>
      <c r="U1447" s="94"/>
      <c r="V1447" s="94"/>
      <c r="W1447" s="94"/>
      <c r="X1447" s="94"/>
      <c r="Y1447" s="94"/>
      <c r="Z1447" s="94"/>
      <c r="AA1447" s="94"/>
      <c r="AB1447" s="94"/>
      <c r="AC1447" s="94"/>
      <c r="AD1447" s="94"/>
      <c r="AE1447" s="94"/>
      <c r="AF1447" s="94"/>
      <c r="AG1447" s="94"/>
      <c r="AH1447" s="94"/>
      <c r="AI1447" s="94"/>
      <c r="AJ1447" s="94"/>
      <c r="AK1447" s="94"/>
      <c r="AL1447" s="94"/>
      <c r="AM1447" s="94"/>
      <c r="AN1447" s="94"/>
      <c r="AO1447" s="94"/>
      <c r="AP1447" s="94"/>
      <c r="AQ1447" s="94"/>
    </row>
    <row r="1448" spans="3:43" x14ac:dyDescent="0.45">
      <c r="C1448" s="94"/>
      <c r="D1448" s="94"/>
      <c r="E1448" s="489"/>
      <c r="F1448" s="94"/>
      <c r="G1448" s="200"/>
      <c r="H1448" s="200"/>
      <c r="I1448" s="200"/>
      <c r="J1448" s="200"/>
      <c r="K1448" s="200"/>
      <c r="L1448" s="200"/>
      <c r="M1448" s="200"/>
      <c r="N1448" s="200"/>
      <c r="O1448" s="200"/>
      <c r="P1448" s="94"/>
      <c r="Q1448" s="94"/>
      <c r="R1448" s="94"/>
      <c r="S1448" s="94"/>
      <c r="T1448" s="94"/>
      <c r="U1448" s="94"/>
      <c r="V1448" s="94"/>
      <c r="W1448" s="94"/>
      <c r="X1448" s="94"/>
      <c r="Y1448" s="94"/>
      <c r="Z1448" s="94"/>
      <c r="AA1448" s="94"/>
      <c r="AB1448" s="94"/>
      <c r="AC1448" s="94"/>
      <c r="AD1448" s="94"/>
      <c r="AE1448" s="94"/>
      <c r="AF1448" s="94"/>
      <c r="AG1448" s="94"/>
      <c r="AH1448" s="94"/>
      <c r="AI1448" s="94"/>
      <c r="AJ1448" s="94"/>
      <c r="AK1448" s="94"/>
      <c r="AL1448" s="94"/>
      <c r="AM1448" s="94"/>
      <c r="AN1448" s="94"/>
      <c r="AO1448" s="94"/>
      <c r="AP1448" s="94"/>
      <c r="AQ1448" s="94"/>
    </row>
    <row r="1449" spans="3:43" x14ac:dyDescent="0.45">
      <c r="C1449" s="94"/>
      <c r="D1449" s="94"/>
      <c r="E1449" s="489"/>
      <c r="F1449" s="94"/>
      <c r="G1449" s="200"/>
      <c r="H1449" s="200"/>
      <c r="I1449" s="200"/>
      <c r="J1449" s="200"/>
      <c r="K1449" s="200"/>
      <c r="L1449" s="200"/>
      <c r="M1449" s="200"/>
      <c r="N1449" s="200"/>
      <c r="O1449" s="200"/>
      <c r="P1449" s="94"/>
      <c r="Q1449" s="94"/>
      <c r="R1449" s="94"/>
      <c r="S1449" s="94"/>
      <c r="T1449" s="94"/>
      <c r="U1449" s="94"/>
      <c r="V1449" s="94"/>
      <c r="W1449" s="94"/>
      <c r="X1449" s="94"/>
      <c r="Y1449" s="94"/>
      <c r="Z1449" s="94"/>
      <c r="AA1449" s="94"/>
      <c r="AB1449" s="94"/>
      <c r="AC1449" s="94"/>
      <c r="AD1449" s="94"/>
      <c r="AE1449" s="94"/>
      <c r="AF1449" s="94"/>
      <c r="AG1449" s="94"/>
      <c r="AH1449" s="94"/>
      <c r="AI1449" s="94"/>
      <c r="AJ1449" s="94"/>
      <c r="AK1449" s="94"/>
      <c r="AL1449" s="94"/>
      <c r="AM1449" s="94"/>
      <c r="AN1449" s="94"/>
      <c r="AO1449" s="94"/>
      <c r="AP1449" s="94"/>
      <c r="AQ1449" s="94"/>
    </row>
    <row r="1450" spans="3:43" x14ac:dyDescent="0.45">
      <c r="C1450" s="94"/>
      <c r="D1450" s="94"/>
      <c r="E1450" s="489"/>
      <c r="F1450" s="94"/>
      <c r="G1450" s="200"/>
      <c r="H1450" s="200"/>
      <c r="I1450" s="200"/>
      <c r="J1450" s="200"/>
      <c r="K1450" s="200"/>
      <c r="L1450" s="200"/>
      <c r="M1450" s="200"/>
      <c r="N1450" s="200"/>
      <c r="O1450" s="200"/>
      <c r="P1450" s="94"/>
      <c r="Q1450" s="94"/>
      <c r="R1450" s="94"/>
      <c r="S1450" s="94"/>
      <c r="T1450" s="94"/>
      <c r="U1450" s="94"/>
      <c r="V1450" s="94"/>
      <c r="W1450" s="94"/>
      <c r="X1450" s="94"/>
      <c r="Y1450" s="94"/>
      <c r="Z1450" s="94"/>
      <c r="AA1450" s="94"/>
      <c r="AB1450" s="94"/>
      <c r="AC1450" s="94"/>
      <c r="AD1450" s="94"/>
      <c r="AE1450" s="94"/>
      <c r="AF1450" s="94"/>
      <c r="AG1450" s="94"/>
      <c r="AH1450" s="94"/>
      <c r="AI1450" s="94"/>
      <c r="AJ1450" s="94"/>
      <c r="AK1450" s="94"/>
      <c r="AL1450" s="94"/>
      <c r="AM1450" s="94"/>
      <c r="AN1450" s="94"/>
      <c r="AO1450" s="94"/>
      <c r="AP1450" s="94"/>
      <c r="AQ1450" s="94"/>
    </row>
    <row r="1451" spans="3:43" x14ac:dyDescent="0.45">
      <c r="C1451" s="94"/>
      <c r="D1451" s="94"/>
      <c r="E1451" s="489"/>
      <c r="F1451" s="94"/>
      <c r="G1451" s="200"/>
      <c r="H1451" s="200"/>
      <c r="I1451" s="200"/>
      <c r="J1451" s="200"/>
      <c r="K1451" s="200"/>
      <c r="L1451" s="200"/>
      <c r="M1451" s="200"/>
      <c r="N1451" s="200"/>
      <c r="O1451" s="200"/>
      <c r="P1451" s="94"/>
      <c r="Q1451" s="94"/>
      <c r="R1451" s="94"/>
      <c r="S1451" s="94"/>
      <c r="T1451" s="94"/>
      <c r="U1451" s="94"/>
      <c r="V1451" s="94"/>
      <c r="W1451" s="94"/>
      <c r="X1451" s="94"/>
      <c r="Y1451" s="94"/>
      <c r="Z1451" s="94"/>
      <c r="AA1451" s="94"/>
      <c r="AB1451" s="94"/>
      <c r="AC1451" s="94"/>
      <c r="AD1451" s="94"/>
      <c r="AE1451" s="94"/>
      <c r="AF1451" s="94"/>
      <c r="AG1451" s="94"/>
      <c r="AH1451" s="94"/>
      <c r="AI1451" s="94"/>
      <c r="AJ1451" s="94"/>
      <c r="AK1451" s="94"/>
      <c r="AL1451" s="94"/>
      <c r="AM1451" s="94"/>
      <c r="AN1451" s="94"/>
      <c r="AO1451" s="94"/>
      <c r="AP1451" s="94"/>
      <c r="AQ1451" s="94"/>
    </row>
    <row r="1452" spans="3:43" x14ac:dyDescent="0.45">
      <c r="C1452" s="94"/>
      <c r="D1452" s="94"/>
      <c r="E1452" s="489"/>
      <c r="F1452" s="94"/>
      <c r="G1452" s="200"/>
      <c r="H1452" s="200"/>
      <c r="I1452" s="200"/>
      <c r="J1452" s="200"/>
      <c r="K1452" s="200"/>
      <c r="L1452" s="200"/>
      <c r="M1452" s="200"/>
      <c r="N1452" s="200"/>
      <c r="O1452" s="200"/>
      <c r="P1452" s="94"/>
      <c r="Q1452" s="94"/>
      <c r="R1452" s="94"/>
      <c r="S1452" s="94"/>
      <c r="T1452" s="94"/>
      <c r="U1452" s="94"/>
      <c r="V1452" s="94"/>
      <c r="W1452" s="94"/>
      <c r="X1452" s="94"/>
      <c r="Y1452" s="94"/>
      <c r="Z1452" s="94"/>
      <c r="AA1452" s="94"/>
      <c r="AB1452" s="94"/>
      <c r="AC1452" s="94"/>
      <c r="AD1452" s="94"/>
      <c r="AE1452" s="94"/>
      <c r="AF1452" s="94"/>
      <c r="AG1452" s="94"/>
      <c r="AH1452" s="94"/>
      <c r="AI1452" s="94"/>
      <c r="AJ1452" s="94"/>
      <c r="AK1452" s="94"/>
      <c r="AL1452" s="94"/>
      <c r="AM1452" s="94"/>
      <c r="AN1452" s="94"/>
      <c r="AO1452" s="94"/>
      <c r="AP1452" s="94"/>
      <c r="AQ1452" s="94"/>
    </row>
    <row r="1453" spans="3:43" x14ac:dyDescent="0.45">
      <c r="C1453" s="94"/>
      <c r="D1453" s="94"/>
      <c r="E1453" s="489"/>
      <c r="F1453" s="94"/>
      <c r="G1453" s="200"/>
      <c r="H1453" s="200"/>
      <c r="I1453" s="200"/>
      <c r="J1453" s="200"/>
      <c r="K1453" s="200"/>
      <c r="L1453" s="200"/>
      <c r="M1453" s="200"/>
      <c r="N1453" s="200"/>
      <c r="O1453" s="200"/>
      <c r="P1453" s="94"/>
      <c r="Q1453" s="94"/>
      <c r="R1453" s="94"/>
      <c r="S1453" s="94"/>
      <c r="T1453" s="94"/>
      <c r="U1453" s="94"/>
      <c r="V1453" s="94"/>
      <c r="W1453" s="94"/>
      <c r="X1453" s="94"/>
      <c r="Y1453" s="94"/>
      <c r="Z1453" s="94"/>
      <c r="AA1453" s="94"/>
      <c r="AB1453" s="94"/>
      <c r="AC1453" s="94"/>
      <c r="AD1453" s="94"/>
      <c r="AE1453" s="94"/>
      <c r="AF1453" s="94"/>
      <c r="AG1453" s="94"/>
      <c r="AH1453" s="94"/>
      <c r="AI1453" s="94"/>
      <c r="AJ1453" s="94"/>
      <c r="AK1453" s="94"/>
      <c r="AL1453" s="94"/>
      <c r="AM1453" s="94"/>
      <c r="AN1453" s="94"/>
      <c r="AO1453" s="94"/>
      <c r="AP1453" s="94"/>
      <c r="AQ1453" s="94"/>
    </row>
    <row r="1454" spans="3:43" x14ac:dyDescent="0.45">
      <c r="C1454" s="94"/>
      <c r="D1454" s="94"/>
      <c r="E1454" s="489"/>
      <c r="F1454" s="94"/>
      <c r="G1454" s="200"/>
      <c r="H1454" s="200"/>
      <c r="I1454" s="200"/>
      <c r="J1454" s="200"/>
      <c r="K1454" s="200"/>
      <c r="L1454" s="200"/>
      <c r="M1454" s="200"/>
      <c r="N1454" s="200"/>
      <c r="O1454" s="200"/>
      <c r="P1454" s="94"/>
      <c r="Q1454" s="94"/>
      <c r="R1454" s="94"/>
      <c r="S1454" s="94"/>
      <c r="T1454" s="94"/>
      <c r="U1454" s="94"/>
      <c r="V1454" s="94"/>
      <c r="W1454" s="94"/>
      <c r="X1454" s="94"/>
      <c r="Y1454" s="94"/>
      <c r="Z1454" s="94"/>
      <c r="AA1454" s="94"/>
      <c r="AB1454" s="94"/>
      <c r="AC1454" s="94"/>
      <c r="AD1454" s="94"/>
      <c r="AE1454" s="94"/>
      <c r="AF1454" s="94"/>
      <c r="AG1454" s="94"/>
      <c r="AH1454" s="94"/>
      <c r="AI1454" s="94"/>
      <c r="AJ1454" s="94"/>
      <c r="AK1454" s="94"/>
      <c r="AL1454" s="94"/>
      <c r="AM1454" s="94"/>
      <c r="AN1454" s="94"/>
      <c r="AO1454" s="94"/>
      <c r="AP1454" s="94"/>
      <c r="AQ1454" s="94"/>
    </row>
    <row r="1455" spans="3:43" x14ac:dyDescent="0.45">
      <c r="C1455" s="94"/>
      <c r="D1455" s="94"/>
      <c r="E1455" s="489"/>
      <c r="F1455" s="94"/>
      <c r="G1455" s="200"/>
      <c r="H1455" s="200"/>
      <c r="I1455" s="200"/>
      <c r="J1455" s="200"/>
      <c r="K1455" s="200"/>
      <c r="L1455" s="200"/>
      <c r="M1455" s="200"/>
      <c r="N1455" s="200"/>
      <c r="O1455" s="200"/>
      <c r="P1455" s="94"/>
      <c r="Q1455" s="94"/>
      <c r="R1455" s="94"/>
      <c r="S1455" s="94"/>
      <c r="T1455" s="94"/>
      <c r="U1455" s="94"/>
      <c r="V1455" s="94"/>
      <c r="W1455" s="94"/>
      <c r="X1455" s="94"/>
      <c r="Y1455" s="94"/>
      <c r="Z1455" s="94"/>
      <c r="AA1455" s="94"/>
      <c r="AB1455" s="94"/>
      <c r="AC1455" s="94"/>
      <c r="AD1455" s="94"/>
      <c r="AE1455" s="94"/>
      <c r="AF1455" s="94"/>
      <c r="AG1455" s="94"/>
      <c r="AH1455" s="94"/>
      <c r="AI1455" s="94"/>
      <c r="AJ1455" s="94"/>
      <c r="AK1455" s="94"/>
      <c r="AL1455" s="94"/>
      <c r="AM1455" s="94"/>
      <c r="AN1455" s="94"/>
      <c r="AO1455" s="94"/>
      <c r="AP1455" s="94"/>
      <c r="AQ1455" s="94"/>
    </row>
    <row r="1456" spans="3:43" x14ac:dyDescent="0.45">
      <c r="C1456" s="94"/>
      <c r="D1456" s="94"/>
      <c r="E1456" s="489"/>
      <c r="F1456" s="94"/>
      <c r="G1456" s="200"/>
      <c r="H1456" s="200"/>
      <c r="I1456" s="200"/>
      <c r="J1456" s="200"/>
      <c r="K1456" s="200"/>
      <c r="L1456" s="200"/>
      <c r="M1456" s="200"/>
      <c r="N1456" s="200"/>
      <c r="O1456" s="200"/>
      <c r="P1456" s="94"/>
      <c r="Q1456" s="94"/>
      <c r="R1456" s="94"/>
      <c r="S1456" s="94"/>
      <c r="T1456" s="94"/>
      <c r="U1456" s="94"/>
      <c r="V1456" s="94"/>
      <c r="W1456" s="94"/>
      <c r="X1456" s="94"/>
      <c r="Y1456" s="94"/>
      <c r="Z1456" s="94"/>
      <c r="AA1456" s="94"/>
      <c r="AB1456" s="94"/>
      <c r="AC1456" s="94"/>
      <c r="AD1456" s="94"/>
      <c r="AE1456" s="94"/>
      <c r="AF1456" s="94"/>
      <c r="AG1456" s="94"/>
      <c r="AH1456" s="94"/>
      <c r="AI1456" s="94"/>
      <c r="AJ1456" s="94"/>
      <c r="AK1456" s="94"/>
      <c r="AL1456" s="94"/>
      <c r="AM1456" s="94"/>
      <c r="AN1456" s="94"/>
      <c r="AO1456" s="94"/>
      <c r="AP1456" s="94"/>
      <c r="AQ1456" s="94"/>
    </row>
    <row r="1457" spans="3:43" x14ac:dyDescent="0.45">
      <c r="C1457" s="94"/>
      <c r="D1457" s="94"/>
      <c r="E1457" s="489"/>
      <c r="F1457" s="94"/>
      <c r="G1457" s="200"/>
      <c r="H1457" s="200"/>
      <c r="I1457" s="200"/>
      <c r="J1457" s="200"/>
      <c r="K1457" s="200"/>
      <c r="L1457" s="200"/>
      <c r="M1457" s="200"/>
      <c r="N1457" s="200"/>
      <c r="O1457" s="200"/>
      <c r="P1457" s="94"/>
      <c r="Q1457" s="94"/>
      <c r="R1457" s="94"/>
      <c r="S1457" s="94"/>
      <c r="T1457" s="94"/>
      <c r="U1457" s="94"/>
      <c r="V1457" s="94"/>
      <c r="W1457" s="94"/>
      <c r="X1457" s="94"/>
      <c r="Y1457" s="94"/>
      <c r="Z1457" s="94"/>
      <c r="AA1457" s="94"/>
      <c r="AB1457" s="94"/>
      <c r="AC1457" s="94"/>
      <c r="AD1457" s="94"/>
      <c r="AE1457" s="94"/>
      <c r="AF1457" s="94"/>
      <c r="AG1457" s="94"/>
      <c r="AH1457" s="94"/>
      <c r="AI1457" s="94"/>
      <c r="AJ1457" s="94"/>
      <c r="AK1457" s="94"/>
      <c r="AL1457" s="94"/>
      <c r="AM1457" s="94"/>
      <c r="AN1457" s="94"/>
      <c r="AO1457" s="94"/>
      <c r="AP1457" s="94"/>
      <c r="AQ1457" s="94"/>
    </row>
    <row r="1458" spans="3:43" x14ac:dyDescent="0.45">
      <c r="C1458" s="94"/>
      <c r="D1458" s="94"/>
      <c r="E1458" s="489"/>
      <c r="F1458" s="94"/>
      <c r="G1458" s="200"/>
      <c r="H1458" s="200"/>
      <c r="I1458" s="200"/>
      <c r="J1458" s="200"/>
      <c r="K1458" s="200"/>
      <c r="L1458" s="200"/>
      <c r="M1458" s="200"/>
      <c r="N1458" s="200"/>
      <c r="O1458" s="200"/>
      <c r="P1458" s="94"/>
      <c r="Q1458" s="94"/>
      <c r="R1458" s="94"/>
      <c r="S1458" s="94"/>
      <c r="T1458" s="94"/>
      <c r="U1458" s="94"/>
      <c r="V1458" s="94"/>
      <c r="W1458" s="94"/>
      <c r="X1458" s="94"/>
      <c r="Y1458" s="94"/>
      <c r="Z1458" s="94"/>
      <c r="AA1458" s="94"/>
      <c r="AB1458" s="94"/>
      <c r="AC1458" s="94"/>
      <c r="AD1458" s="94"/>
      <c r="AE1458" s="94"/>
      <c r="AF1458" s="94"/>
      <c r="AG1458" s="94"/>
      <c r="AH1458" s="94"/>
      <c r="AI1458" s="94"/>
      <c r="AJ1458" s="94"/>
      <c r="AK1458" s="94"/>
      <c r="AL1458" s="94"/>
      <c r="AM1458" s="94"/>
      <c r="AN1458" s="94"/>
      <c r="AO1458" s="94"/>
      <c r="AP1458" s="94"/>
      <c r="AQ1458" s="94"/>
    </row>
    <row r="1459" spans="3:43" x14ac:dyDescent="0.45">
      <c r="C1459" s="94"/>
      <c r="D1459" s="94"/>
      <c r="E1459" s="489"/>
      <c r="F1459" s="94"/>
      <c r="G1459" s="200"/>
      <c r="H1459" s="200"/>
      <c r="I1459" s="200"/>
      <c r="J1459" s="200"/>
      <c r="K1459" s="200"/>
      <c r="L1459" s="200"/>
      <c r="M1459" s="200"/>
      <c r="N1459" s="200"/>
      <c r="O1459" s="200"/>
      <c r="P1459" s="94"/>
      <c r="Q1459" s="94"/>
      <c r="R1459" s="94"/>
      <c r="S1459" s="94"/>
      <c r="T1459" s="94"/>
      <c r="U1459" s="94"/>
      <c r="V1459" s="94"/>
      <c r="W1459" s="94"/>
      <c r="X1459" s="94"/>
      <c r="Y1459" s="94"/>
      <c r="Z1459" s="94"/>
      <c r="AA1459" s="94"/>
      <c r="AB1459" s="94"/>
      <c r="AC1459" s="94"/>
      <c r="AD1459" s="94"/>
      <c r="AE1459" s="94"/>
      <c r="AF1459" s="94"/>
      <c r="AG1459" s="94"/>
      <c r="AH1459" s="94"/>
      <c r="AI1459" s="94"/>
      <c r="AJ1459" s="94"/>
      <c r="AK1459" s="94"/>
      <c r="AL1459" s="94"/>
      <c r="AM1459" s="94"/>
      <c r="AN1459" s="94"/>
      <c r="AO1459" s="94"/>
      <c r="AP1459" s="94"/>
      <c r="AQ1459" s="94"/>
    </row>
    <row r="1460" spans="3:43" x14ac:dyDescent="0.45">
      <c r="C1460" s="94"/>
      <c r="D1460" s="94"/>
      <c r="E1460" s="489"/>
      <c r="F1460" s="94"/>
      <c r="G1460" s="200"/>
      <c r="H1460" s="200"/>
      <c r="I1460" s="200"/>
      <c r="J1460" s="200"/>
      <c r="K1460" s="200"/>
      <c r="L1460" s="200"/>
      <c r="M1460" s="200"/>
      <c r="N1460" s="200"/>
      <c r="O1460" s="200"/>
      <c r="P1460" s="94"/>
      <c r="Q1460" s="94"/>
      <c r="R1460" s="94"/>
      <c r="S1460" s="94"/>
      <c r="T1460" s="94"/>
      <c r="U1460" s="94"/>
      <c r="V1460" s="94"/>
      <c r="W1460" s="94"/>
      <c r="X1460" s="94"/>
      <c r="Y1460" s="94"/>
      <c r="Z1460" s="94"/>
      <c r="AA1460" s="94"/>
      <c r="AB1460" s="94"/>
      <c r="AC1460" s="94"/>
      <c r="AD1460" s="94"/>
      <c r="AE1460" s="94"/>
      <c r="AF1460" s="94"/>
      <c r="AG1460" s="94"/>
      <c r="AH1460" s="94"/>
      <c r="AI1460" s="94"/>
      <c r="AJ1460" s="94"/>
      <c r="AK1460" s="94"/>
      <c r="AL1460" s="94"/>
      <c r="AM1460" s="94"/>
      <c r="AN1460" s="94"/>
      <c r="AO1460" s="94"/>
      <c r="AP1460" s="94"/>
      <c r="AQ1460" s="94"/>
    </row>
    <row r="1461" spans="3:43" x14ac:dyDescent="0.45">
      <c r="C1461" s="94"/>
      <c r="D1461" s="94"/>
      <c r="E1461" s="489"/>
      <c r="F1461" s="94"/>
      <c r="G1461" s="200"/>
      <c r="H1461" s="200"/>
      <c r="I1461" s="200"/>
      <c r="J1461" s="200"/>
      <c r="K1461" s="200"/>
      <c r="L1461" s="200"/>
      <c r="M1461" s="200"/>
      <c r="N1461" s="200"/>
      <c r="O1461" s="200"/>
      <c r="P1461" s="94"/>
      <c r="Q1461" s="94"/>
      <c r="R1461" s="94"/>
      <c r="S1461" s="94"/>
      <c r="T1461" s="94"/>
      <c r="U1461" s="94"/>
      <c r="V1461" s="94"/>
      <c r="W1461" s="94"/>
      <c r="X1461" s="94"/>
      <c r="Y1461" s="94"/>
      <c r="Z1461" s="94"/>
      <c r="AA1461" s="94"/>
      <c r="AB1461" s="94"/>
      <c r="AC1461" s="94"/>
      <c r="AD1461" s="94"/>
      <c r="AE1461" s="94"/>
      <c r="AF1461" s="94"/>
      <c r="AG1461" s="94"/>
      <c r="AH1461" s="94"/>
      <c r="AI1461" s="94"/>
      <c r="AJ1461" s="94"/>
      <c r="AK1461" s="94"/>
      <c r="AL1461" s="94"/>
      <c r="AM1461" s="94"/>
      <c r="AN1461" s="94"/>
      <c r="AO1461" s="94"/>
      <c r="AP1461" s="94"/>
      <c r="AQ1461" s="94"/>
    </row>
    <row r="1462" spans="3:43" x14ac:dyDescent="0.45">
      <c r="C1462" s="94"/>
      <c r="D1462" s="94"/>
      <c r="E1462" s="489"/>
      <c r="F1462" s="94"/>
      <c r="G1462" s="200"/>
      <c r="H1462" s="200"/>
      <c r="I1462" s="200"/>
      <c r="J1462" s="200"/>
      <c r="K1462" s="200"/>
      <c r="L1462" s="200"/>
      <c r="M1462" s="200"/>
      <c r="N1462" s="200"/>
      <c r="O1462" s="200"/>
      <c r="P1462" s="94"/>
      <c r="Q1462" s="94"/>
      <c r="R1462" s="94"/>
      <c r="S1462" s="94"/>
      <c r="T1462" s="94"/>
      <c r="U1462" s="94"/>
      <c r="V1462" s="94"/>
      <c r="W1462" s="94"/>
      <c r="X1462" s="94"/>
      <c r="Y1462" s="94"/>
      <c r="Z1462" s="94"/>
      <c r="AA1462" s="94"/>
      <c r="AB1462" s="94"/>
      <c r="AC1462" s="94"/>
      <c r="AD1462" s="94"/>
      <c r="AE1462" s="94"/>
      <c r="AF1462" s="94"/>
      <c r="AG1462" s="94"/>
      <c r="AH1462" s="94"/>
      <c r="AI1462" s="94"/>
      <c r="AJ1462" s="94"/>
      <c r="AK1462" s="94"/>
      <c r="AL1462" s="94"/>
      <c r="AM1462" s="94"/>
      <c r="AN1462" s="94"/>
      <c r="AO1462" s="94"/>
      <c r="AP1462" s="94"/>
      <c r="AQ1462" s="94"/>
    </row>
    <row r="1463" spans="3:43" x14ac:dyDescent="0.45">
      <c r="C1463" s="94"/>
      <c r="D1463" s="94"/>
      <c r="E1463" s="489"/>
      <c r="F1463" s="94"/>
      <c r="G1463" s="200"/>
      <c r="H1463" s="200"/>
      <c r="I1463" s="200"/>
      <c r="J1463" s="200"/>
      <c r="K1463" s="200"/>
      <c r="L1463" s="200"/>
      <c r="M1463" s="200"/>
      <c r="N1463" s="200"/>
      <c r="O1463" s="200"/>
      <c r="P1463" s="94"/>
      <c r="Q1463" s="94"/>
      <c r="R1463" s="94"/>
      <c r="S1463" s="94"/>
      <c r="T1463" s="94"/>
      <c r="U1463" s="94"/>
      <c r="V1463" s="94"/>
      <c r="W1463" s="94"/>
      <c r="X1463" s="94"/>
      <c r="Y1463" s="94"/>
      <c r="Z1463" s="94"/>
      <c r="AA1463" s="94"/>
      <c r="AB1463" s="94"/>
      <c r="AC1463" s="94"/>
      <c r="AD1463" s="94"/>
      <c r="AE1463" s="94"/>
      <c r="AF1463" s="94"/>
      <c r="AG1463" s="94"/>
      <c r="AH1463" s="94"/>
      <c r="AI1463" s="94"/>
      <c r="AJ1463" s="94"/>
      <c r="AK1463" s="94"/>
      <c r="AL1463" s="94"/>
      <c r="AM1463" s="94"/>
      <c r="AN1463" s="94"/>
      <c r="AO1463" s="94"/>
      <c r="AP1463" s="94"/>
      <c r="AQ1463" s="94"/>
    </row>
    <row r="1464" spans="3:43" x14ac:dyDescent="0.45">
      <c r="C1464" s="94"/>
      <c r="D1464" s="94"/>
      <c r="E1464" s="489"/>
      <c r="F1464" s="94"/>
      <c r="G1464" s="200"/>
      <c r="H1464" s="200"/>
      <c r="I1464" s="200"/>
      <c r="J1464" s="200"/>
      <c r="K1464" s="200"/>
      <c r="L1464" s="200"/>
      <c r="M1464" s="200"/>
      <c r="N1464" s="200"/>
      <c r="O1464" s="200"/>
      <c r="P1464" s="94"/>
      <c r="Q1464" s="94"/>
      <c r="R1464" s="94"/>
      <c r="S1464" s="94"/>
      <c r="T1464" s="94"/>
      <c r="U1464" s="94"/>
      <c r="V1464" s="94"/>
      <c r="W1464" s="94"/>
      <c r="X1464" s="94"/>
      <c r="Y1464" s="94"/>
      <c r="Z1464" s="94"/>
      <c r="AA1464" s="94"/>
      <c r="AB1464" s="94"/>
      <c r="AC1464" s="94"/>
      <c r="AD1464" s="94"/>
      <c r="AE1464" s="94"/>
      <c r="AF1464" s="94"/>
      <c r="AG1464" s="94"/>
      <c r="AH1464" s="94"/>
      <c r="AI1464" s="94"/>
      <c r="AJ1464" s="94"/>
      <c r="AK1464" s="94"/>
      <c r="AL1464" s="94"/>
      <c r="AM1464" s="94"/>
      <c r="AN1464" s="94"/>
      <c r="AO1464" s="94"/>
      <c r="AP1464" s="94"/>
      <c r="AQ1464" s="94"/>
    </row>
    <row r="1465" spans="3:43" x14ac:dyDescent="0.45">
      <c r="C1465" s="94"/>
      <c r="D1465" s="94"/>
      <c r="E1465" s="489"/>
      <c r="F1465" s="94"/>
      <c r="G1465" s="200"/>
      <c r="H1465" s="200"/>
      <c r="I1465" s="200"/>
      <c r="J1465" s="200"/>
      <c r="K1465" s="200"/>
      <c r="L1465" s="200"/>
      <c r="M1465" s="200"/>
      <c r="N1465" s="200"/>
      <c r="O1465" s="200"/>
      <c r="P1465" s="94"/>
      <c r="Q1465" s="94"/>
      <c r="R1465" s="94"/>
      <c r="S1465" s="94"/>
      <c r="T1465" s="94"/>
      <c r="U1465" s="94"/>
      <c r="V1465" s="94"/>
      <c r="W1465" s="94"/>
      <c r="X1465" s="94"/>
      <c r="Y1465" s="94"/>
      <c r="Z1465" s="94"/>
      <c r="AA1465" s="94"/>
      <c r="AB1465" s="94"/>
      <c r="AC1465" s="94"/>
      <c r="AD1465" s="94"/>
      <c r="AE1465" s="94"/>
      <c r="AF1465" s="94"/>
      <c r="AG1465" s="94"/>
      <c r="AH1465" s="94"/>
      <c r="AI1465" s="94"/>
      <c r="AJ1465" s="94"/>
      <c r="AK1465" s="94"/>
      <c r="AL1465" s="94"/>
      <c r="AM1465" s="94"/>
      <c r="AN1465" s="94"/>
      <c r="AO1465" s="94"/>
      <c r="AP1465" s="94"/>
      <c r="AQ1465" s="94"/>
    </row>
    <row r="1466" spans="3:43" x14ac:dyDescent="0.45">
      <c r="C1466" s="94"/>
      <c r="D1466" s="94"/>
      <c r="E1466" s="489"/>
      <c r="F1466" s="94"/>
      <c r="G1466" s="200"/>
      <c r="H1466" s="200"/>
      <c r="I1466" s="200"/>
      <c r="J1466" s="200"/>
      <c r="K1466" s="200"/>
      <c r="L1466" s="200"/>
      <c r="M1466" s="200"/>
      <c r="N1466" s="200"/>
      <c r="O1466" s="200"/>
      <c r="P1466" s="94"/>
      <c r="Q1466" s="94"/>
      <c r="R1466" s="94"/>
      <c r="S1466" s="94"/>
      <c r="T1466" s="94"/>
      <c r="U1466" s="94"/>
      <c r="V1466" s="94"/>
      <c r="W1466" s="94"/>
      <c r="X1466" s="94"/>
      <c r="Y1466" s="94"/>
      <c r="Z1466" s="94"/>
      <c r="AA1466" s="94"/>
      <c r="AB1466" s="94"/>
      <c r="AC1466" s="94"/>
      <c r="AD1466" s="94"/>
      <c r="AE1466" s="94"/>
      <c r="AF1466" s="94"/>
      <c r="AG1466" s="94"/>
      <c r="AH1466" s="94"/>
      <c r="AI1466" s="94"/>
      <c r="AJ1466" s="94"/>
      <c r="AK1466" s="94"/>
      <c r="AL1466" s="94"/>
      <c r="AM1466" s="94"/>
      <c r="AN1466" s="94"/>
      <c r="AO1466" s="94"/>
      <c r="AP1466" s="94"/>
      <c r="AQ1466" s="94"/>
    </row>
    <row r="1467" spans="3:43" x14ac:dyDescent="0.45">
      <c r="C1467" s="94"/>
      <c r="D1467" s="94"/>
      <c r="E1467" s="489"/>
      <c r="F1467" s="94"/>
      <c r="G1467" s="200"/>
      <c r="H1467" s="200"/>
      <c r="I1467" s="200"/>
      <c r="J1467" s="200"/>
      <c r="K1467" s="200"/>
      <c r="L1467" s="200"/>
      <c r="M1467" s="200"/>
      <c r="N1467" s="200"/>
      <c r="O1467" s="200"/>
      <c r="P1467" s="94"/>
      <c r="Q1467" s="94"/>
      <c r="R1467" s="94"/>
      <c r="S1467" s="94"/>
      <c r="T1467" s="94"/>
      <c r="U1467" s="94"/>
      <c r="V1467" s="94"/>
      <c r="W1467" s="94"/>
      <c r="X1467" s="94"/>
      <c r="Y1467" s="94"/>
      <c r="Z1467" s="94"/>
      <c r="AA1467" s="94"/>
      <c r="AB1467" s="94"/>
      <c r="AC1467" s="94"/>
      <c r="AD1467" s="94"/>
      <c r="AE1467" s="94"/>
      <c r="AF1467" s="94"/>
      <c r="AG1467" s="94"/>
      <c r="AH1467" s="94"/>
      <c r="AI1467" s="94"/>
      <c r="AJ1467" s="94"/>
      <c r="AK1467" s="94"/>
      <c r="AL1467" s="94"/>
      <c r="AM1467" s="94"/>
      <c r="AN1467" s="94"/>
      <c r="AO1467" s="94"/>
      <c r="AP1467" s="94"/>
      <c r="AQ1467" s="94"/>
    </row>
    <row r="1468" spans="3:43" x14ac:dyDescent="0.45">
      <c r="C1468" s="94"/>
      <c r="D1468" s="94"/>
      <c r="E1468" s="489"/>
      <c r="F1468" s="94"/>
      <c r="G1468" s="200"/>
      <c r="H1468" s="200"/>
      <c r="I1468" s="200"/>
      <c r="J1468" s="200"/>
      <c r="K1468" s="200"/>
      <c r="L1468" s="200"/>
      <c r="M1468" s="200"/>
      <c r="N1468" s="200"/>
      <c r="O1468" s="200"/>
      <c r="P1468" s="94"/>
      <c r="Q1468" s="94"/>
      <c r="R1468" s="94"/>
      <c r="S1468" s="94"/>
      <c r="T1468" s="94"/>
      <c r="U1468" s="94"/>
      <c r="V1468" s="94"/>
      <c r="W1468" s="94"/>
      <c r="X1468" s="94"/>
      <c r="Y1468" s="94"/>
      <c r="Z1468" s="94"/>
      <c r="AA1468" s="94"/>
      <c r="AB1468" s="94"/>
      <c r="AC1468" s="94"/>
      <c r="AD1468" s="94"/>
      <c r="AE1468" s="94"/>
      <c r="AF1468" s="94"/>
      <c r="AG1468" s="94"/>
      <c r="AH1468" s="94"/>
      <c r="AI1468" s="94"/>
      <c r="AJ1468" s="94"/>
      <c r="AK1468" s="94"/>
      <c r="AL1468" s="94"/>
      <c r="AM1468" s="94"/>
      <c r="AN1468" s="94"/>
      <c r="AO1468" s="94"/>
      <c r="AP1468" s="94"/>
      <c r="AQ1468" s="94"/>
    </row>
    <row r="1469" spans="3:43" x14ac:dyDescent="0.45">
      <c r="C1469" s="94"/>
      <c r="D1469" s="94"/>
      <c r="E1469" s="489"/>
      <c r="F1469" s="94"/>
      <c r="G1469" s="200"/>
      <c r="H1469" s="200"/>
      <c r="I1469" s="200"/>
      <c r="J1469" s="200"/>
      <c r="K1469" s="200"/>
      <c r="L1469" s="200"/>
      <c r="M1469" s="200"/>
      <c r="N1469" s="200"/>
      <c r="O1469" s="200"/>
      <c r="P1469" s="94"/>
      <c r="Q1469" s="94"/>
      <c r="R1469" s="94"/>
      <c r="S1469" s="94"/>
      <c r="T1469" s="94"/>
      <c r="U1469" s="94"/>
      <c r="V1469" s="94"/>
      <c r="W1469" s="94"/>
      <c r="X1469" s="94"/>
      <c r="Y1469" s="94"/>
      <c r="Z1469" s="94"/>
      <c r="AA1469" s="94"/>
      <c r="AB1469" s="94"/>
      <c r="AC1469" s="94"/>
      <c r="AD1469" s="94"/>
      <c r="AE1469" s="94"/>
      <c r="AF1469" s="94"/>
      <c r="AG1469" s="94"/>
      <c r="AH1469" s="94"/>
      <c r="AI1469" s="94"/>
      <c r="AJ1469" s="94"/>
      <c r="AK1469" s="94"/>
      <c r="AL1469" s="94"/>
      <c r="AM1469" s="94"/>
      <c r="AN1469" s="94"/>
      <c r="AO1469" s="94"/>
      <c r="AP1469" s="94"/>
      <c r="AQ1469" s="94"/>
    </row>
    <row r="1470" spans="3:43" x14ac:dyDescent="0.45">
      <c r="C1470" s="94"/>
      <c r="D1470" s="94"/>
      <c r="E1470" s="489"/>
      <c r="F1470" s="94"/>
      <c r="G1470" s="200"/>
      <c r="H1470" s="200"/>
      <c r="I1470" s="200"/>
      <c r="J1470" s="200"/>
      <c r="K1470" s="200"/>
      <c r="L1470" s="200"/>
      <c r="M1470" s="200"/>
      <c r="N1470" s="200"/>
      <c r="O1470" s="200"/>
      <c r="P1470" s="94"/>
      <c r="Q1470" s="94"/>
      <c r="R1470" s="94"/>
      <c r="S1470" s="94"/>
      <c r="T1470" s="94"/>
      <c r="U1470" s="94"/>
      <c r="V1470" s="94"/>
      <c r="W1470" s="94"/>
      <c r="X1470" s="94"/>
      <c r="Y1470" s="94"/>
      <c r="Z1470" s="94"/>
      <c r="AA1470" s="94"/>
      <c r="AB1470" s="94"/>
      <c r="AC1470" s="94"/>
      <c r="AD1470" s="94"/>
      <c r="AE1470" s="94"/>
      <c r="AF1470" s="94"/>
      <c r="AG1470" s="94"/>
      <c r="AH1470" s="94"/>
      <c r="AI1470" s="94"/>
      <c r="AJ1470" s="94"/>
      <c r="AK1470" s="94"/>
      <c r="AL1470" s="94"/>
      <c r="AM1470" s="94"/>
      <c r="AN1470" s="94"/>
      <c r="AO1470" s="94"/>
      <c r="AP1470" s="94"/>
      <c r="AQ1470" s="94"/>
    </row>
    <row r="1471" spans="3:43" x14ac:dyDescent="0.45">
      <c r="C1471" s="94"/>
      <c r="D1471" s="94"/>
      <c r="E1471" s="489"/>
      <c r="F1471" s="94"/>
      <c r="G1471" s="200"/>
      <c r="H1471" s="200"/>
      <c r="I1471" s="200"/>
      <c r="J1471" s="200"/>
      <c r="K1471" s="200"/>
      <c r="L1471" s="200"/>
      <c r="M1471" s="200"/>
      <c r="N1471" s="200"/>
      <c r="O1471" s="200"/>
      <c r="P1471" s="94"/>
      <c r="Q1471" s="94"/>
      <c r="R1471" s="94"/>
      <c r="S1471" s="94"/>
      <c r="T1471" s="94"/>
      <c r="U1471" s="94"/>
      <c r="V1471" s="94"/>
      <c r="W1471" s="94"/>
      <c r="X1471" s="94"/>
      <c r="Y1471" s="94"/>
      <c r="Z1471" s="94"/>
      <c r="AA1471" s="94"/>
      <c r="AB1471" s="94"/>
      <c r="AC1471" s="94"/>
      <c r="AD1471" s="94"/>
      <c r="AE1471" s="94"/>
      <c r="AF1471" s="94"/>
      <c r="AG1471" s="94"/>
      <c r="AH1471" s="94"/>
      <c r="AI1471" s="94"/>
      <c r="AJ1471" s="94"/>
      <c r="AK1471" s="94"/>
      <c r="AL1471" s="94"/>
      <c r="AM1471" s="94"/>
      <c r="AN1471" s="94"/>
      <c r="AO1471" s="94"/>
      <c r="AP1471" s="94"/>
      <c r="AQ1471" s="94"/>
    </row>
    <row r="1472" spans="3:43" x14ac:dyDescent="0.45">
      <c r="C1472" s="94"/>
      <c r="D1472" s="94"/>
      <c r="E1472" s="489"/>
      <c r="F1472" s="94"/>
      <c r="G1472" s="200"/>
      <c r="H1472" s="200"/>
      <c r="I1472" s="200"/>
      <c r="J1472" s="200"/>
      <c r="K1472" s="200"/>
      <c r="L1472" s="200"/>
      <c r="M1472" s="200"/>
      <c r="N1472" s="200"/>
      <c r="O1472" s="200"/>
      <c r="P1472" s="94"/>
      <c r="Q1472" s="94"/>
      <c r="R1472" s="94"/>
      <c r="S1472" s="94"/>
      <c r="T1472" s="94"/>
      <c r="U1472" s="94"/>
      <c r="V1472" s="94"/>
      <c r="W1472" s="94"/>
      <c r="X1472" s="94"/>
      <c r="Y1472" s="94"/>
      <c r="Z1472" s="94"/>
      <c r="AA1472" s="94"/>
      <c r="AB1472" s="94"/>
      <c r="AC1472" s="94"/>
      <c r="AD1472" s="94"/>
      <c r="AE1472" s="94"/>
      <c r="AF1472" s="94"/>
      <c r="AG1472" s="94"/>
      <c r="AH1472" s="94"/>
      <c r="AI1472" s="94"/>
      <c r="AJ1472" s="94"/>
      <c r="AK1472" s="94"/>
      <c r="AL1472" s="94"/>
      <c r="AM1472" s="94"/>
      <c r="AN1472" s="94"/>
      <c r="AO1472" s="94"/>
      <c r="AP1472" s="94"/>
      <c r="AQ1472" s="94"/>
    </row>
    <row r="1473" spans="3:43" x14ac:dyDescent="0.45">
      <c r="C1473" s="94"/>
      <c r="D1473" s="94"/>
      <c r="E1473" s="489"/>
      <c r="F1473" s="94"/>
      <c r="G1473" s="200"/>
      <c r="H1473" s="200"/>
      <c r="I1473" s="200"/>
      <c r="J1473" s="200"/>
      <c r="K1473" s="200"/>
      <c r="L1473" s="200"/>
      <c r="M1473" s="200"/>
      <c r="N1473" s="200"/>
      <c r="O1473" s="200"/>
      <c r="P1473" s="94"/>
      <c r="Q1473" s="94"/>
      <c r="R1473" s="94"/>
      <c r="S1473" s="94"/>
      <c r="T1473" s="94"/>
      <c r="U1473" s="94"/>
      <c r="V1473" s="94"/>
      <c r="W1473" s="94"/>
      <c r="X1473" s="94"/>
      <c r="Y1473" s="94"/>
      <c r="Z1473" s="94"/>
      <c r="AA1473" s="94"/>
      <c r="AB1473" s="94"/>
      <c r="AC1473" s="94"/>
      <c r="AD1473" s="94"/>
      <c r="AE1473" s="94"/>
      <c r="AF1473" s="94"/>
      <c r="AG1473" s="94"/>
      <c r="AH1473" s="94"/>
      <c r="AI1473" s="94"/>
      <c r="AJ1473" s="94"/>
      <c r="AK1473" s="94"/>
      <c r="AL1473" s="94"/>
      <c r="AM1473" s="94"/>
      <c r="AN1473" s="94"/>
      <c r="AO1473" s="94"/>
      <c r="AP1473" s="94"/>
      <c r="AQ1473" s="94"/>
    </row>
    <row r="1474" spans="3:43" x14ac:dyDescent="0.45">
      <c r="C1474" s="94"/>
      <c r="D1474" s="94"/>
      <c r="E1474" s="489"/>
      <c r="F1474" s="94"/>
      <c r="G1474" s="200"/>
      <c r="H1474" s="200"/>
      <c r="I1474" s="200"/>
      <c r="J1474" s="200"/>
      <c r="K1474" s="200"/>
      <c r="L1474" s="200"/>
      <c r="M1474" s="200"/>
      <c r="N1474" s="200"/>
      <c r="O1474" s="200"/>
      <c r="P1474" s="94"/>
      <c r="Q1474" s="94"/>
      <c r="R1474" s="94"/>
      <c r="S1474" s="94"/>
      <c r="T1474" s="94"/>
      <c r="U1474" s="94"/>
      <c r="V1474" s="94"/>
      <c r="W1474" s="94"/>
      <c r="X1474" s="94"/>
      <c r="Y1474" s="94"/>
      <c r="Z1474" s="94"/>
      <c r="AA1474" s="94"/>
      <c r="AB1474" s="94"/>
      <c r="AC1474" s="94"/>
      <c r="AD1474" s="94"/>
      <c r="AE1474" s="94"/>
      <c r="AF1474" s="94"/>
      <c r="AG1474" s="94"/>
      <c r="AH1474" s="94"/>
      <c r="AI1474" s="94"/>
      <c r="AJ1474" s="94"/>
      <c r="AK1474" s="94"/>
      <c r="AL1474" s="94"/>
      <c r="AM1474" s="94"/>
      <c r="AN1474" s="94"/>
      <c r="AO1474" s="94"/>
      <c r="AP1474" s="94"/>
      <c r="AQ1474" s="94"/>
    </row>
    <row r="1475" spans="3:43" x14ac:dyDescent="0.45">
      <c r="C1475" s="94"/>
      <c r="D1475" s="94"/>
      <c r="E1475" s="489"/>
      <c r="F1475" s="94"/>
      <c r="G1475" s="200"/>
      <c r="H1475" s="200"/>
      <c r="I1475" s="200"/>
      <c r="J1475" s="200"/>
      <c r="K1475" s="200"/>
      <c r="L1475" s="200"/>
      <c r="M1475" s="200"/>
      <c r="N1475" s="200"/>
      <c r="O1475" s="200"/>
      <c r="P1475" s="94"/>
      <c r="Q1475" s="94"/>
      <c r="R1475" s="94"/>
      <c r="S1475" s="94"/>
      <c r="T1475" s="94"/>
      <c r="U1475" s="94"/>
      <c r="V1475" s="94"/>
      <c r="W1475" s="94"/>
      <c r="X1475" s="94"/>
      <c r="Y1475" s="94"/>
      <c r="Z1475" s="94"/>
      <c r="AA1475" s="94"/>
      <c r="AB1475" s="94"/>
      <c r="AC1475" s="94"/>
      <c r="AD1475" s="94"/>
      <c r="AE1475" s="94"/>
      <c r="AF1475" s="94"/>
      <c r="AG1475" s="94"/>
      <c r="AH1475" s="94"/>
      <c r="AI1475" s="94"/>
      <c r="AJ1475" s="94"/>
      <c r="AK1475" s="94"/>
      <c r="AL1475" s="94"/>
      <c r="AM1475" s="94"/>
      <c r="AN1475" s="94"/>
      <c r="AO1475" s="94"/>
      <c r="AP1475" s="94"/>
      <c r="AQ1475" s="94"/>
    </row>
    <row r="1476" spans="3:43" x14ac:dyDescent="0.45">
      <c r="C1476" s="94"/>
      <c r="D1476" s="94"/>
      <c r="E1476" s="489"/>
      <c r="F1476" s="94"/>
      <c r="G1476" s="200"/>
      <c r="H1476" s="200"/>
      <c r="I1476" s="200"/>
      <c r="J1476" s="200"/>
      <c r="K1476" s="200"/>
      <c r="L1476" s="200"/>
      <c r="M1476" s="200"/>
      <c r="N1476" s="200"/>
      <c r="O1476" s="200"/>
      <c r="P1476" s="94"/>
      <c r="Q1476" s="94"/>
      <c r="R1476" s="94"/>
      <c r="S1476" s="94"/>
      <c r="T1476" s="94"/>
      <c r="U1476" s="94"/>
      <c r="V1476" s="94"/>
      <c r="W1476" s="94"/>
      <c r="X1476" s="94"/>
      <c r="Y1476" s="94"/>
      <c r="Z1476" s="94"/>
      <c r="AA1476" s="94"/>
      <c r="AB1476" s="94"/>
      <c r="AC1476" s="94"/>
      <c r="AD1476" s="94"/>
      <c r="AE1476" s="94"/>
      <c r="AF1476" s="94"/>
      <c r="AG1476" s="94"/>
      <c r="AH1476" s="94"/>
      <c r="AI1476" s="94"/>
      <c r="AJ1476" s="94"/>
      <c r="AK1476" s="94"/>
      <c r="AL1476" s="94"/>
      <c r="AM1476" s="94"/>
      <c r="AN1476" s="94"/>
      <c r="AO1476" s="94"/>
      <c r="AP1476" s="94"/>
      <c r="AQ1476" s="94"/>
    </row>
    <row r="1477" spans="3:43" x14ac:dyDescent="0.45">
      <c r="C1477" s="94"/>
      <c r="D1477" s="94"/>
      <c r="E1477" s="489"/>
      <c r="F1477" s="94"/>
      <c r="G1477" s="200"/>
      <c r="H1477" s="200"/>
      <c r="I1477" s="200"/>
      <c r="J1477" s="200"/>
      <c r="K1477" s="200"/>
      <c r="L1477" s="200"/>
      <c r="M1477" s="200"/>
      <c r="N1477" s="200"/>
      <c r="O1477" s="200"/>
      <c r="P1477" s="94"/>
      <c r="Q1477" s="94"/>
      <c r="R1477" s="94"/>
      <c r="S1477" s="94"/>
      <c r="T1477" s="94"/>
      <c r="U1477" s="94"/>
      <c r="V1477" s="94"/>
      <c r="W1477" s="94"/>
      <c r="X1477" s="94"/>
      <c r="Y1477" s="94"/>
      <c r="Z1477" s="94"/>
      <c r="AA1477" s="94"/>
      <c r="AB1477" s="94"/>
      <c r="AC1477" s="94"/>
      <c r="AD1477" s="94"/>
      <c r="AE1477" s="94"/>
      <c r="AF1477" s="94"/>
      <c r="AG1477" s="94"/>
      <c r="AH1477" s="94"/>
      <c r="AI1477" s="94"/>
      <c r="AJ1477" s="94"/>
      <c r="AK1477" s="94"/>
      <c r="AL1477" s="94"/>
      <c r="AM1477" s="94"/>
      <c r="AN1477" s="94"/>
      <c r="AO1477" s="94"/>
      <c r="AP1477" s="94"/>
      <c r="AQ1477" s="94"/>
    </row>
    <row r="1478" spans="3:43" x14ac:dyDescent="0.45">
      <c r="C1478" s="94"/>
      <c r="D1478" s="94"/>
      <c r="E1478" s="489"/>
      <c r="F1478" s="94"/>
      <c r="G1478" s="200"/>
      <c r="H1478" s="200"/>
      <c r="I1478" s="200"/>
      <c r="J1478" s="200"/>
      <c r="K1478" s="200"/>
      <c r="L1478" s="200"/>
      <c r="M1478" s="200"/>
      <c r="N1478" s="200"/>
      <c r="O1478" s="200"/>
      <c r="P1478" s="94"/>
      <c r="Q1478" s="94"/>
      <c r="R1478" s="94"/>
      <c r="S1478" s="94"/>
      <c r="T1478" s="94"/>
      <c r="U1478" s="94"/>
      <c r="V1478" s="94"/>
      <c r="W1478" s="94"/>
      <c r="X1478" s="94"/>
      <c r="Y1478" s="94"/>
      <c r="Z1478" s="94"/>
      <c r="AA1478" s="94"/>
      <c r="AB1478" s="94"/>
      <c r="AC1478" s="94"/>
      <c r="AD1478" s="94"/>
      <c r="AE1478" s="94"/>
      <c r="AF1478" s="94"/>
      <c r="AG1478" s="94"/>
      <c r="AH1478" s="94"/>
      <c r="AI1478" s="94"/>
      <c r="AJ1478" s="94"/>
      <c r="AK1478" s="94"/>
      <c r="AL1478" s="94"/>
      <c r="AM1478" s="94"/>
      <c r="AN1478" s="94"/>
      <c r="AO1478" s="94"/>
      <c r="AP1478" s="94"/>
      <c r="AQ1478" s="94"/>
    </row>
    <row r="1479" spans="3:43" x14ac:dyDescent="0.45">
      <c r="C1479" s="94"/>
      <c r="D1479" s="94"/>
      <c r="E1479" s="489"/>
      <c r="F1479" s="94"/>
      <c r="G1479" s="200"/>
      <c r="H1479" s="200"/>
      <c r="I1479" s="200"/>
      <c r="J1479" s="200"/>
      <c r="K1479" s="200"/>
      <c r="L1479" s="200"/>
      <c r="M1479" s="200"/>
      <c r="N1479" s="200"/>
      <c r="O1479" s="200"/>
      <c r="P1479" s="94"/>
      <c r="Q1479" s="94"/>
      <c r="R1479" s="94"/>
      <c r="S1479" s="94"/>
      <c r="T1479" s="94"/>
      <c r="U1479" s="94"/>
      <c r="V1479" s="94"/>
      <c r="W1479" s="94"/>
      <c r="X1479" s="94"/>
      <c r="Y1479" s="94"/>
      <c r="Z1479" s="94"/>
      <c r="AA1479" s="94"/>
      <c r="AB1479" s="94"/>
      <c r="AC1479" s="94"/>
      <c r="AD1479" s="94"/>
      <c r="AE1479" s="94"/>
      <c r="AF1479" s="94"/>
      <c r="AG1479" s="94"/>
      <c r="AH1479" s="94"/>
      <c r="AI1479" s="94"/>
      <c r="AJ1479" s="94"/>
      <c r="AK1479" s="94"/>
      <c r="AL1479" s="94"/>
      <c r="AM1479" s="94"/>
      <c r="AN1479" s="94"/>
      <c r="AO1479" s="94"/>
      <c r="AP1479" s="94"/>
      <c r="AQ1479" s="94"/>
    </row>
    <row r="1480" spans="3:43" x14ac:dyDescent="0.45">
      <c r="C1480" s="94"/>
      <c r="D1480" s="94"/>
      <c r="E1480" s="489"/>
      <c r="F1480" s="94"/>
      <c r="G1480" s="200"/>
      <c r="H1480" s="200"/>
      <c r="I1480" s="200"/>
      <c r="J1480" s="200"/>
      <c r="K1480" s="200"/>
      <c r="L1480" s="200"/>
      <c r="M1480" s="200"/>
      <c r="N1480" s="200"/>
      <c r="O1480" s="200"/>
      <c r="P1480" s="94"/>
      <c r="Q1480" s="94"/>
      <c r="R1480" s="94"/>
      <c r="S1480" s="94"/>
      <c r="T1480" s="94"/>
      <c r="U1480" s="94"/>
      <c r="V1480" s="94"/>
      <c r="W1480" s="94"/>
      <c r="X1480" s="94"/>
      <c r="Y1480" s="94"/>
      <c r="Z1480" s="94"/>
      <c r="AA1480" s="94"/>
      <c r="AB1480" s="94"/>
      <c r="AC1480" s="94"/>
      <c r="AD1480" s="94"/>
      <c r="AE1480" s="94"/>
      <c r="AF1480" s="94"/>
      <c r="AG1480" s="94"/>
      <c r="AH1480" s="94"/>
      <c r="AI1480" s="94"/>
      <c r="AJ1480" s="94"/>
      <c r="AK1480" s="94"/>
      <c r="AL1480" s="94"/>
      <c r="AM1480" s="94"/>
      <c r="AN1480" s="94"/>
      <c r="AO1480" s="94"/>
      <c r="AP1480" s="94"/>
      <c r="AQ1480" s="94"/>
    </row>
    <row r="1481" spans="3:43" x14ac:dyDescent="0.45">
      <c r="C1481" s="94"/>
      <c r="D1481" s="94"/>
      <c r="E1481" s="489"/>
      <c r="F1481" s="94"/>
      <c r="G1481" s="200"/>
      <c r="H1481" s="200"/>
      <c r="I1481" s="200"/>
      <c r="J1481" s="200"/>
      <c r="K1481" s="200"/>
      <c r="L1481" s="200"/>
      <c r="M1481" s="200"/>
      <c r="N1481" s="200"/>
      <c r="O1481" s="200"/>
      <c r="P1481" s="94"/>
      <c r="Q1481" s="94"/>
      <c r="R1481" s="94"/>
      <c r="S1481" s="94"/>
      <c r="T1481" s="94"/>
      <c r="U1481" s="94"/>
      <c r="V1481" s="94"/>
      <c r="W1481" s="94"/>
      <c r="X1481" s="94"/>
      <c r="Y1481" s="94"/>
      <c r="Z1481" s="94"/>
      <c r="AA1481" s="94"/>
      <c r="AB1481" s="94"/>
      <c r="AC1481" s="94"/>
      <c r="AD1481" s="94"/>
      <c r="AE1481" s="94"/>
      <c r="AF1481" s="94"/>
      <c r="AG1481" s="94"/>
      <c r="AH1481" s="94"/>
      <c r="AI1481" s="94"/>
      <c r="AJ1481" s="94"/>
      <c r="AK1481" s="94"/>
      <c r="AL1481" s="94"/>
      <c r="AM1481" s="94"/>
      <c r="AN1481" s="94"/>
      <c r="AO1481" s="94"/>
      <c r="AP1481" s="94"/>
      <c r="AQ1481" s="94"/>
    </row>
    <row r="1482" spans="3:43" x14ac:dyDescent="0.45">
      <c r="C1482" s="94"/>
      <c r="D1482" s="94"/>
      <c r="E1482" s="489"/>
      <c r="F1482" s="94"/>
      <c r="G1482" s="200"/>
      <c r="H1482" s="200"/>
      <c r="I1482" s="200"/>
      <c r="J1482" s="200"/>
      <c r="K1482" s="200"/>
      <c r="L1482" s="200"/>
      <c r="M1482" s="200"/>
      <c r="N1482" s="200"/>
      <c r="O1482" s="200"/>
      <c r="P1482" s="94"/>
      <c r="Q1482" s="94"/>
      <c r="R1482" s="94"/>
      <c r="S1482" s="94"/>
      <c r="T1482" s="94"/>
      <c r="U1482" s="94"/>
      <c r="V1482" s="94"/>
      <c r="W1482" s="94"/>
      <c r="X1482" s="94"/>
      <c r="Y1482" s="94"/>
      <c r="Z1482" s="94"/>
      <c r="AA1482" s="94"/>
      <c r="AB1482" s="94"/>
      <c r="AC1482" s="94"/>
      <c r="AD1482" s="94"/>
      <c r="AE1482" s="94"/>
      <c r="AF1482" s="94"/>
      <c r="AG1482" s="94"/>
      <c r="AH1482" s="94"/>
      <c r="AI1482" s="94"/>
      <c r="AJ1482" s="94"/>
      <c r="AK1482" s="94"/>
      <c r="AL1482" s="94"/>
      <c r="AM1482" s="94"/>
      <c r="AN1482" s="94"/>
      <c r="AO1482" s="94"/>
      <c r="AP1482" s="94"/>
      <c r="AQ1482" s="94"/>
    </row>
    <row r="1483" spans="3:43" x14ac:dyDescent="0.45">
      <c r="C1483" s="94"/>
      <c r="D1483" s="94"/>
      <c r="E1483" s="489"/>
      <c r="F1483" s="94"/>
      <c r="G1483" s="200"/>
      <c r="H1483" s="200"/>
      <c r="I1483" s="200"/>
      <c r="J1483" s="200"/>
      <c r="K1483" s="200"/>
      <c r="L1483" s="200"/>
      <c r="M1483" s="200"/>
      <c r="N1483" s="200"/>
      <c r="O1483" s="200"/>
      <c r="P1483" s="94"/>
      <c r="Q1483" s="94"/>
      <c r="R1483" s="94"/>
      <c r="S1483" s="94"/>
      <c r="T1483" s="94"/>
      <c r="U1483" s="94"/>
      <c r="V1483" s="94"/>
      <c r="W1483" s="94"/>
      <c r="X1483" s="94"/>
      <c r="Y1483" s="94"/>
      <c r="Z1483" s="94"/>
      <c r="AA1483" s="94"/>
      <c r="AB1483" s="94"/>
      <c r="AC1483" s="94"/>
      <c r="AD1483" s="94"/>
      <c r="AE1483" s="94"/>
      <c r="AF1483" s="94"/>
      <c r="AG1483" s="94"/>
      <c r="AH1483" s="94"/>
      <c r="AI1483" s="94"/>
      <c r="AJ1483" s="94"/>
      <c r="AK1483" s="94"/>
      <c r="AL1483" s="94"/>
      <c r="AM1483" s="94"/>
      <c r="AN1483" s="94"/>
      <c r="AO1483" s="94"/>
      <c r="AP1483" s="94"/>
      <c r="AQ1483" s="94"/>
    </row>
    <row r="1484" spans="3:43" x14ac:dyDescent="0.45">
      <c r="C1484" s="94"/>
      <c r="D1484" s="94"/>
      <c r="E1484" s="489"/>
      <c r="F1484" s="94"/>
      <c r="G1484" s="200"/>
      <c r="H1484" s="200"/>
      <c r="I1484" s="200"/>
      <c r="J1484" s="200"/>
      <c r="K1484" s="200"/>
      <c r="L1484" s="200"/>
      <c r="M1484" s="200"/>
      <c r="N1484" s="200"/>
      <c r="O1484" s="200"/>
      <c r="P1484" s="94"/>
      <c r="Q1484" s="94"/>
      <c r="R1484" s="94"/>
      <c r="S1484" s="94"/>
      <c r="T1484" s="94"/>
      <c r="U1484" s="94"/>
      <c r="V1484" s="94"/>
      <c r="W1484" s="94"/>
      <c r="X1484" s="94"/>
      <c r="Y1484" s="94"/>
      <c r="Z1484" s="94"/>
      <c r="AA1484" s="94"/>
      <c r="AB1484" s="94"/>
      <c r="AC1484" s="94"/>
      <c r="AD1484" s="94"/>
      <c r="AE1484" s="94"/>
      <c r="AF1484" s="94"/>
      <c r="AG1484" s="94"/>
      <c r="AH1484" s="94"/>
      <c r="AI1484" s="94"/>
      <c r="AJ1484" s="94"/>
      <c r="AK1484" s="94"/>
      <c r="AL1484" s="94"/>
      <c r="AM1484" s="94"/>
      <c r="AN1484" s="94"/>
      <c r="AO1484" s="94"/>
      <c r="AP1484" s="94"/>
      <c r="AQ1484" s="94"/>
    </row>
    <row r="1485" spans="3:43" x14ac:dyDescent="0.45">
      <c r="C1485" s="94"/>
      <c r="D1485" s="94"/>
      <c r="E1485" s="489"/>
      <c r="F1485" s="94"/>
      <c r="G1485" s="200"/>
      <c r="H1485" s="200"/>
      <c r="I1485" s="200"/>
      <c r="J1485" s="200"/>
      <c r="K1485" s="200"/>
      <c r="L1485" s="200"/>
      <c r="M1485" s="200"/>
      <c r="N1485" s="200"/>
      <c r="O1485" s="200"/>
      <c r="P1485" s="94"/>
      <c r="Q1485" s="94"/>
      <c r="R1485" s="94"/>
      <c r="S1485" s="94"/>
      <c r="T1485" s="94"/>
      <c r="U1485" s="94"/>
      <c r="V1485" s="94"/>
      <c r="W1485" s="94"/>
      <c r="X1485" s="94"/>
      <c r="Y1485" s="94"/>
      <c r="Z1485" s="94"/>
      <c r="AA1485" s="94"/>
      <c r="AB1485" s="94"/>
      <c r="AC1485" s="94"/>
      <c r="AD1485" s="94"/>
      <c r="AE1485" s="94"/>
      <c r="AF1485" s="94"/>
      <c r="AG1485" s="94"/>
      <c r="AH1485" s="94"/>
      <c r="AI1485" s="94"/>
      <c r="AJ1485" s="94"/>
      <c r="AK1485" s="94"/>
      <c r="AL1485" s="94"/>
      <c r="AM1485" s="94"/>
      <c r="AN1485" s="94"/>
      <c r="AO1485" s="94"/>
      <c r="AP1485" s="94"/>
      <c r="AQ1485" s="94"/>
    </row>
    <row r="1486" spans="3:43" x14ac:dyDescent="0.45">
      <c r="C1486" s="94"/>
      <c r="D1486" s="94"/>
      <c r="E1486" s="489"/>
      <c r="F1486" s="94"/>
      <c r="G1486" s="200"/>
      <c r="H1486" s="200"/>
      <c r="I1486" s="200"/>
      <c r="J1486" s="200"/>
      <c r="K1486" s="200"/>
      <c r="L1486" s="200"/>
      <c r="M1486" s="200"/>
      <c r="N1486" s="200"/>
      <c r="O1486" s="200"/>
      <c r="P1486" s="94"/>
      <c r="Q1486" s="94"/>
      <c r="R1486" s="94"/>
      <c r="S1486" s="94"/>
      <c r="T1486" s="94"/>
      <c r="U1486" s="94"/>
      <c r="V1486" s="94"/>
      <c r="W1486" s="94"/>
      <c r="X1486" s="94"/>
      <c r="Y1486" s="94"/>
      <c r="Z1486" s="94"/>
      <c r="AA1486" s="94"/>
      <c r="AB1486" s="94"/>
      <c r="AC1486" s="94"/>
      <c r="AD1486" s="94"/>
      <c r="AE1486" s="94"/>
      <c r="AF1486" s="94"/>
      <c r="AG1486" s="94"/>
      <c r="AH1486" s="94"/>
      <c r="AI1486" s="94"/>
      <c r="AJ1486" s="94"/>
      <c r="AK1486" s="94"/>
      <c r="AL1486" s="94"/>
      <c r="AM1486" s="94"/>
      <c r="AN1486" s="94"/>
      <c r="AO1486" s="94"/>
      <c r="AP1486" s="94"/>
      <c r="AQ1486" s="94"/>
    </row>
    <row r="1487" spans="3:43" x14ac:dyDescent="0.45">
      <c r="C1487" s="94"/>
      <c r="D1487" s="94"/>
      <c r="E1487" s="489"/>
      <c r="F1487" s="94"/>
      <c r="G1487" s="200"/>
      <c r="H1487" s="200"/>
      <c r="I1487" s="200"/>
      <c r="J1487" s="200"/>
      <c r="K1487" s="200"/>
      <c r="L1487" s="200"/>
      <c r="M1487" s="200"/>
      <c r="N1487" s="200"/>
      <c r="O1487" s="200"/>
      <c r="P1487" s="94"/>
      <c r="Q1487" s="94"/>
      <c r="R1487" s="94"/>
      <c r="S1487" s="94"/>
      <c r="T1487" s="94"/>
      <c r="U1487" s="94"/>
      <c r="V1487" s="94"/>
      <c r="W1487" s="94"/>
      <c r="X1487" s="94"/>
      <c r="Y1487" s="94"/>
      <c r="Z1487" s="94"/>
      <c r="AA1487" s="94"/>
      <c r="AB1487" s="94"/>
      <c r="AC1487" s="94"/>
      <c r="AD1487" s="94"/>
      <c r="AE1487" s="94"/>
      <c r="AF1487" s="94"/>
      <c r="AG1487" s="94"/>
      <c r="AH1487" s="94"/>
      <c r="AI1487" s="94"/>
      <c r="AJ1487" s="94"/>
      <c r="AK1487" s="94"/>
      <c r="AL1487" s="94"/>
      <c r="AM1487" s="94"/>
      <c r="AN1487" s="94"/>
      <c r="AO1487" s="94"/>
      <c r="AP1487" s="94"/>
      <c r="AQ1487" s="94"/>
    </row>
    <row r="1488" spans="3:43" x14ac:dyDescent="0.45">
      <c r="C1488" s="94"/>
      <c r="D1488" s="94"/>
      <c r="E1488" s="489"/>
      <c r="F1488" s="94"/>
      <c r="G1488" s="200"/>
      <c r="H1488" s="200"/>
      <c r="I1488" s="200"/>
      <c r="J1488" s="200"/>
      <c r="K1488" s="200"/>
      <c r="L1488" s="200"/>
      <c r="M1488" s="200"/>
      <c r="N1488" s="200"/>
      <c r="O1488" s="200"/>
      <c r="P1488" s="94"/>
      <c r="Q1488" s="94"/>
      <c r="R1488" s="94"/>
      <c r="S1488" s="94"/>
      <c r="T1488" s="94"/>
      <c r="U1488" s="94"/>
      <c r="V1488" s="94"/>
      <c r="W1488" s="94"/>
      <c r="X1488" s="94"/>
      <c r="Y1488" s="94"/>
      <c r="Z1488" s="94"/>
      <c r="AA1488" s="94"/>
      <c r="AB1488" s="94"/>
      <c r="AC1488" s="94"/>
      <c r="AD1488" s="94"/>
      <c r="AE1488" s="94"/>
      <c r="AF1488" s="94"/>
      <c r="AG1488" s="94"/>
      <c r="AH1488" s="94"/>
      <c r="AI1488" s="94"/>
      <c r="AJ1488" s="94"/>
      <c r="AK1488" s="94"/>
      <c r="AL1488" s="94"/>
      <c r="AM1488" s="94"/>
      <c r="AN1488" s="94"/>
      <c r="AO1488" s="94"/>
      <c r="AP1488" s="94"/>
      <c r="AQ1488" s="94"/>
    </row>
    <row r="1489" spans="3:43" x14ac:dyDescent="0.45">
      <c r="C1489" s="94"/>
      <c r="D1489" s="94"/>
      <c r="E1489" s="489"/>
      <c r="F1489" s="94"/>
      <c r="G1489" s="200"/>
      <c r="H1489" s="200"/>
      <c r="I1489" s="200"/>
      <c r="J1489" s="200"/>
      <c r="K1489" s="200"/>
      <c r="L1489" s="200"/>
      <c r="M1489" s="200"/>
      <c r="N1489" s="200"/>
      <c r="O1489" s="200"/>
      <c r="P1489" s="94"/>
      <c r="Q1489" s="94"/>
      <c r="R1489" s="94"/>
      <c r="S1489" s="94"/>
      <c r="T1489" s="94"/>
      <c r="U1489" s="94"/>
      <c r="V1489" s="94"/>
      <c r="W1489" s="94"/>
      <c r="X1489" s="94"/>
      <c r="Y1489" s="94"/>
      <c r="Z1489" s="94"/>
      <c r="AA1489" s="94"/>
      <c r="AB1489" s="94"/>
      <c r="AC1489" s="94"/>
      <c r="AD1489" s="94"/>
      <c r="AE1489" s="94"/>
      <c r="AF1489" s="94"/>
      <c r="AG1489" s="94"/>
      <c r="AH1489" s="94"/>
      <c r="AI1489" s="94"/>
      <c r="AJ1489" s="94"/>
      <c r="AK1489" s="94"/>
      <c r="AL1489" s="94"/>
      <c r="AM1489" s="94"/>
      <c r="AN1489" s="94"/>
      <c r="AO1489" s="94"/>
      <c r="AP1489" s="94"/>
      <c r="AQ1489" s="94"/>
    </row>
    <row r="1490" spans="3:43" x14ac:dyDescent="0.45">
      <c r="C1490" s="94"/>
      <c r="D1490" s="94"/>
      <c r="E1490" s="489"/>
      <c r="F1490" s="94"/>
      <c r="G1490" s="200"/>
      <c r="H1490" s="200"/>
      <c r="I1490" s="200"/>
      <c r="J1490" s="200"/>
      <c r="K1490" s="200"/>
      <c r="L1490" s="200"/>
      <c r="M1490" s="200"/>
      <c r="N1490" s="200"/>
      <c r="O1490" s="200"/>
      <c r="P1490" s="94"/>
      <c r="Q1490" s="94"/>
      <c r="R1490" s="94"/>
      <c r="S1490" s="94"/>
      <c r="T1490" s="94"/>
      <c r="U1490" s="94"/>
      <c r="V1490" s="94"/>
      <c r="W1490" s="94"/>
      <c r="X1490" s="94"/>
      <c r="Y1490" s="94"/>
      <c r="Z1490" s="94"/>
      <c r="AA1490" s="94"/>
      <c r="AB1490" s="94"/>
      <c r="AC1490" s="94"/>
      <c r="AD1490" s="94"/>
      <c r="AE1490" s="94"/>
      <c r="AF1490" s="94"/>
      <c r="AG1490" s="94"/>
      <c r="AH1490" s="94"/>
      <c r="AI1490" s="94"/>
      <c r="AJ1490" s="94"/>
      <c r="AK1490" s="94"/>
      <c r="AL1490" s="94"/>
      <c r="AM1490" s="94"/>
      <c r="AN1490" s="94"/>
      <c r="AO1490" s="94"/>
      <c r="AP1490" s="94"/>
      <c r="AQ1490" s="94"/>
    </row>
    <row r="1491" spans="3:43" x14ac:dyDescent="0.45">
      <c r="C1491" s="94"/>
      <c r="D1491" s="94"/>
      <c r="E1491" s="489"/>
      <c r="F1491" s="94"/>
      <c r="G1491" s="200"/>
      <c r="H1491" s="200"/>
      <c r="I1491" s="200"/>
      <c r="J1491" s="200"/>
      <c r="K1491" s="200"/>
      <c r="L1491" s="200"/>
      <c r="M1491" s="200"/>
      <c r="N1491" s="200"/>
      <c r="O1491" s="200"/>
      <c r="P1491" s="94"/>
      <c r="Q1491" s="94"/>
      <c r="R1491" s="94"/>
      <c r="S1491" s="94"/>
      <c r="T1491" s="94"/>
      <c r="U1491" s="94"/>
      <c r="V1491" s="94"/>
      <c r="W1491" s="94"/>
      <c r="X1491" s="94"/>
      <c r="Y1491" s="94"/>
      <c r="Z1491" s="94"/>
      <c r="AA1491" s="94"/>
      <c r="AB1491" s="94"/>
      <c r="AC1491" s="94"/>
      <c r="AD1491" s="94"/>
      <c r="AE1491" s="94"/>
      <c r="AF1491" s="94"/>
      <c r="AG1491" s="94"/>
      <c r="AH1491" s="94"/>
      <c r="AI1491" s="94"/>
      <c r="AJ1491" s="94"/>
      <c r="AK1491" s="94"/>
      <c r="AL1491" s="94"/>
      <c r="AM1491" s="94"/>
      <c r="AN1491" s="94"/>
      <c r="AO1491" s="94"/>
      <c r="AP1491" s="94"/>
      <c r="AQ1491" s="94"/>
    </row>
    <row r="1492" spans="3:43" x14ac:dyDescent="0.45">
      <c r="C1492" s="94"/>
      <c r="D1492" s="94"/>
      <c r="E1492" s="489"/>
      <c r="F1492" s="94"/>
      <c r="G1492" s="200"/>
      <c r="H1492" s="200"/>
      <c r="I1492" s="200"/>
      <c r="J1492" s="200"/>
      <c r="K1492" s="200"/>
      <c r="L1492" s="200"/>
      <c r="M1492" s="200"/>
      <c r="N1492" s="200"/>
      <c r="O1492" s="200"/>
      <c r="P1492" s="94"/>
      <c r="Q1492" s="94"/>
      <c r="R1492" s="94"/>
      <c r="S1492" s="94"/>
      <c r="T1492" s="94"/>
      <c r="U1492" s="94"/>
      <c r="V1492" s="94"/>
      <c r="W1492" s="94"/>
      <c r="X1492" s="94"/>
      <c r="Y1492" s="94"/>
      <c r="Z1492" s="94"/>
      <c r="AA1492" s="94"/>
      <c r="AB1492" s="94"/>
      <c r="AC1492" s="94"/>
      <c r="AD1492" s="94"/>
      <c r="AE1492" s="94"/>
      <c r="AF1492" s="94"/>
      <c r="AG1492" s="94"/>
      <c r="AH1492" s="94"/>
      <c r="AI1492" s="94"/>
      <c r="AJ1492" s="94"/>
      <c r="AK1492" s="94"/>
      <c r="AL1492" s="94"/>
      <c r="AM1492" s="94"/>
      <c r="AN1492" s="94"/>
      <c r="AO1492" s="94"/>
      <c r="AP1492" s="94"/>
      <c r="AQ1492" s="94"/>
    </row>
    <row r="1493" spans="3:43" x14ac:dyDescent="0.45">
      <c r="C1493" s="94"/>
      <c r="D1493" s="94"/>
      <c r="E1493" s="489"/>
      <c r="F1493" s="94"/>
      <c r="G1493" s="200"/>
      <c r="H1493" s="200"/>
      <c r="I1493" s="200"/>
      <c r="J1493" s="200"/>
      <c r="K1493" s="200"/>
      <c r="L1493" s="200"/>
      <c r="M1493" s="200"/>
      <c r="N1493" s="200"/>
      <c r="O1493" s="200"/>
      <c r="P1493" s="94"/>
      <c r="Q1493" s="94"/>
      <c r="R1493" s="94"/>
      <c r="S1493" s="94"/>
      <c r="T1493" s="94"/>
      <c r="U1493" s="94"/>
      <c r="V1493" s="94"/>
      <c r="W1493" s="94"/>
      <c r="X1493" s="94"/>
      <c r="Y1493" s="94"/>
      <c r="Z1493" s="94"/>
      <c r="AA1493" s="94"/>
      <c r="AB1493" s="94"/>
      <c r="AC1493" s="94"/>
      <c r="AD1493" s="94"/>
      <c r="AE1493" s="94"/>
      <c r="AF1493" s="94"/>
      <c r="AG1493" s="94"/>
      <c r="AH1493" s="94"/>
      <c r="AI1493" s="94"/>
      <c r="AJ1493" s="94"/>
      <c r="AK1493" s="94"/>
      <c r="AL1493" s="94"/>
      <c r="AM1493" s="94"/>
      <c r="AN1493" s="94"/>
      <c r="AO1493" s="94"/>
      <c r="AP1493" s="94"/>
      <c r="AQ1493" s="94"/>
    </row>
    <row r="1494" spans="3:43" x14ac:dyDescent="0.45">
      <c r="C1494" s="94"/>
      <c r="D1494" s="94"/>
      <c r="E1494" s="489"/>
      <c r="F1494" s="94"/>
      <c r="G1494" s="200"/>
      <c r="H1494" s="200"/>
      <c r="I1494" s="200"/>
      <c r="J1494" s="200"/>
      <c r="K1494" s="200"/>
      <c r="L1494" s="200"/>
      <c r="M1494" s="200"/>
      <c r="N1494" s="200"/>
      <c r="O1494" s="200"/>
      <c r="P1494" s="94"/>
      <c r="Q1494" s="94"/>
      <c r="R1494" s="94"/>
      <c r="S1494" s="94"/>
      <c r="T1494" s="94"/>
      <c r="U1494" s="94"/>
      <c r="V1494" s="94"/>
      <c r="W1494" s="94"/>
      <c r="X1494" s="94"/>
      <c r="Y1494" s="94"/>
      <c r="Z1494" s="94"/>
      <c r="AA1494" s="94"/>
      <c r="AB1494" s="94"/>
      <c r="AC1494" s="94"/>
      <c r="AD1494" s="94"/>
      <c r="AE1494" s="94"/>
      <c r="AF1494" s="94"/>
      <c r="AG1494" s="94"/>
      <c r="AH1494" s="94"/>
      <c r="AI1494" s="94"/>
      <c r="AJ1494" s="94"/>
      <c r="AK1494" s="94"/>
      <c r="AL1494" s="94"/>
      <c r="AM1494" s="94"/>
      <c r="AN1494" s="94"/>
      <c r="AO1494" s="94"/>
      <c r="AP1494" s="94"/>
      <c r="AQ1494" s="94"/>
    </row>
    <row r="1495" spans="3:43" x14ac:dyDescent="0.45">
      <c r="C1495" s="94"/>
      <c r="D1495" s="94"/>
      <c r="E1495" s="489"/>
      <c r="F1495" s="94"/>
      <c r="G1495" s="200"/>
      <c r="H1495" s="200"/>
      <c r="I1495" s="200"/>
      <c r="J1495" s="200"/>
      <c r="K1495" s="200"/>
      <c r="L1495" s="200"/>
      <c r="M1495" s="200"/>
      <c r="N1495" s="200"/>
      <c r="O1495" s="200"/>
      <c r="P1495" s="94"/>
      <c r="Q1495" s="94"/>
      <c r="R1495" s="94"/>
      <c r="S1495" s="94"/>
      <c r="T1495" s="94"/>
      <c r="U1495" s="94"/>
      <c r="V1495" s="94"/>
      <c r="W1495" s="94"/>
      <c r="X1495" s="94"/>
      <c r="Y1495" s="94"/>
      <c r="Z1495" s="94"/>
      <c r="AA1495" s="94"/>
      <c r="AB1495" s="94"/>
      <c r="AC1495" s="94"/>
      <c r="AD1495" s="94"/>
      <c r="AE1495" s="94"/>
      <c r="AF1495" s="94"/>
      <c r="AG1495" s="94"/>
      <c r="AH1495" s="94"/>
      <c r="AI1495" s="94"/>
      <c r="AJ1495" s="94"/>
      <c r="AK1495" s="94"/>
      <c r="AL1495" s="94"/>
      <c r="AM1495" s="94"/>
      <c r="AN1495" s="94"/>
      <c r="AO1495" s="94"/>
      <c r="AP1495" s="94"/>
      <c r="AQ1495" s="94"/>
    </row>
    <row r="1496" spans="3:43" x14ac:dyDescent="0.45">
      <c r="C1496" s="94"/>
      <c r="D1496" s="94"/>
      <c r="E1496" s="489"/>
      <c r="F1496" s="94"/>
      <c r="G1496" s="200"/>
      <c r="H1496" s="200"/>
      <c r="I1496" s="200"/>
      <c r="J1496" s="200"/>
      <c r="K1496" s="200"/>
      <c r="L1496" s="200"/>
      <c r="M1496" s="200"/>
      <c r="N1496" s="200"/>
      <c r="O1496" s="200"/>
      <c r="P1496" s="94"/>
      <c r="Q1496" s="94"/>
      <c r="R1496" s="94"/>
      <c r="S1496" s="94"/>
      <c r="T1496" s="94"/>
      <c r="U1496" s="94"/>
      <c r="V1496" s="94"/>
      <c r="W1496" s="94"/>
      <c r="X1496" s="94"/>
      <c r="Y1496" s="94"/>
      <c r="Z1496" s="94"/>
      <c r="AA1496" s="94"/>
      <c r="AB1496" s="94"/>
      <c r="AC1496" s="94"/>
      <c r="AD1496" s="94"/>
      <c r="AE1496" s="94"/>
      <c r="AF1496" s="94"/>
      <c r="AG1496" s="94"/>
      <c r="AH1496" s="94"/>
      <c r="AI1496" s="94"/>
      <c r="AJ1496" s="94"/>
      <c r="AK1496" s="94"/>
      <c r="AL1496" s="94"/>
      <c r="AM1496" s="94"/>
      <c r="AN1496" s="94"/>
      <c r="AO1496" s="94"/>
      <c r="AP1496" s="94"/>
      <c r="AQ1496" s="94"/>
    </row>
    <row r="1497" spans="3:43" x14ac:dyDescent="0.45">
      <c r="C1497" s="94"/>
      <c r="D1497" s="94"/>
      <c r="E1497" s="489"/>
      <c r="F1497" s="94"/>
      <c r="G1497" s="200"/>
      <c r="H1497" s="200"/>
      <c r="I1497" s="200"/>
      <c r="J1497" s="200"/>
      <c r="K1497" s="200"/>
      <c r="L1497" s="200"/>
      <c r="M1497" s="200"/>
      <c r="N1497" s="200"/>
      <c r="O1497" s="200"/>
      <c r="P1497" s="94"/>
      <c r="Q1497" s="94"/>
      <c r="R1497" s="94"/>
      <c r="S1497" s="94"/>
      <c r="T1497" s="94"/>
      <c r="U1497" s="94"/>
      <c r="V1497" s="94"/>
      <c r="W1497" s="94"/>
      <c r="X1497" s="94"/>
      <c r="Y1497" s="94"/>
      <c r="Z1497" s="94"/>
      <c r="AA1497" s="94"/>
      <c r="AB1497" s="94"/>
      <c r="AC1497" s="94"/>
      <c r="AD1497" s="94"/>
      <c r="AE1497" s="94"/>
      <c r="AF1497" s="94"/>
      <c r="AG1497" s="94"/>
      <c r="AH1497" s="94"/>
      <c r="AI1497" s="94"/>
      <c r="AJ1497" s="94"/>
      <c r="AK1497" s="94"/>
      <c r="AL1497" s="94"/>
      <c r="AM1497" s="94"/>
      <c r="AN1497" s="94"/>
      <c r="AO1497" s="94"/>
      <c r="AP1497" s="94"/>
      <c r="AQ1497" s="94"/>
    </row>
    <row r="1498" spans="3:43" x14ac:dyDescent="0.45">
      <c r="C1498" s="94"/>
      <c r="D1498" s="94"/>
      <c r="E1498" s="489"/>
      <c r="F1498" s="94"/>
      <c r="G1498" s="200"/>
      <c r="H1498" s="200"/>
      <c r="I1498" s="200"/>
      <c r="J1498" s="200"/>
      <c r="K1498" s="200"/>
      <c r="L1498" s="200"/>
      <c r="M1498" s="200"/>
      <c r="N1498" s="200"/>
      <c r="O1498" s="200"/>
      <c r="P1498" s="94"/>
      <c r="Q1498" s="94"/>
      <c r="R1498" s="94"/>
      <c r="S1498" s="94"/>
      <c r="T1498" s="94"/>
      <c r="U1498" s="94"/>
      <c r="V1498" s="94"/>
      <c r="W1498" s="94"/>
      <c r="X1498" s="94"/>
      <c r="Y1498" s="94"/>
      <c r="Z1498" s="94"/>
      <c r="AA1498" s="94"/>
      <c r="AB1498" s="94"/>
      <c r="AC1498" s="94"/>
      <c r="AD1498" s="94"/>
      <c r="AE1498" s="94"/>
      <c r="AF1498" s="94"/>
      <c r="AG1498" s="94"/>
      <c r="AH1498" s="94"/>
      <c r="AI1498" s="94"/>
      <c r="AJ1498" s="94"/>
      <c r="AK1498" s="94"/>
      <c r="AL1498" s="94"/>
      <c r="AM1498" s="94"/>
      <c r="AN1498" s="94"/>
      <c r="AO1498" s="94"/>
      <c r="AP1498" s="94"/>
      <c r="AQ1498" s="94"/>
    </row>
    <row r="1499" spans="3:43" x14ac:dyDescent="0.45">
      <c r="C1499" s="94"/>
      <c r="D1499" s="94"/>
      <c r="E1499" s="489"/>
      <c r="F1499" s="94"/>
      <c r="G1499" s="200"/>
      <c r="H1499" s="200"/>
      <c r="I1499" s="200"/>
      <c r="J1499" s="200"/>
      <c r="K1499" s="200"/>
      <c r="L1499" s="200"/>
      <c r="M1499" s="200"/>
      <c r="N1499" s="200"/>
      <c r="O1499" s="200"/>
      <c r="P1499" s="94"/>
      <c r="Q1499" s="94"/>
      <c r="R1499" s="94"/>
      <c r="S1499" s="94"/>
      <c r="T1499" s="94"/>
      <c r="U1499" s="94"/>
      <c r="V1499" s="94"/>
      <c r="W1499" s="94"/>
      <c r="X1499" s="94"/>
      <c r="Y1499" s="94"/>
      <c r="Z1499" s="94"/>
      <c r="AA1499" s="94"/>
      <c r="AB1499" s="94"/>
      <c r="AC1499" s="94"/>
      <c r="AD1499" s="94"/>
      <c r="AE1499" s="94"/>
      <c r="AF1499" s="94"/>
      <c r="AG1499" s="94"/>
      <c r="AH1499" s="94"/>
      <c r="AI1499" s="94"/>
      <c r="AJ1499" s="94"/>
      <c r="AK1499" s="94"/>
      <c r="AL1499" s="94"/>
      <c r="AM1499" s="94"/>
      <c r="AN1499" s="94"/>
      <c r="AO1499" s="94"/>
      <c r="AP1499" s="94"/>
      <c r="AQ1499" s="94"/>
    </row>
    <row r="1500" spans="3:43" x14ac:dyDescent="0.45">
      <c r="C1500" s="94"/>
      <c r="D1500" s="94"/>
      <c r="E1500" s="489"/>
      <c r="F1500" s="94"/>
      <c r="G1500" s="200"/>
      <c r="H1500" s="200"/>
      <c r="I1500" s="200"/>
      <c r="J1500" s="200"/>
      <c r="K1500" s="200"/>
      <c r="L1500" s="200"/>
      <c r="M1500" s="200"/>
      <c r="N1500" s="200"/>
      <c r="O1500" s="200"/>
      <c r="P1500" s="94"/>
      <c r="Q1500" s="94"/>
      <c r="R1500" s="94"/>
      <c r="S1500" s="94"/>
      <c r="T1500" s="94"/>
      <c r="U1500" s="94"/>
      <c r="V1500" s="94"/>
      <c r="W1500" s="94"/>
      <c r="X1500" s="94"/>
      <c r="Y1500" s="94"/>
      <c r="Z1500" s="94"/>
      <c r="AA1500" s="94"/>
      <c r="AB1500" s="94"/>
      <c r="AC1500" s="94"/>
      <c r="AD1500" s="94"/>
      <c r="AE1500" s="94"/>
      <c r="AF1500" s="94"/>
      <c r="AG1500" s="94"/>
      <c r="AH1500" s="94"/>
      <c r="AI1500" s="94"/>
      <c r="AJ1500" s="94"/>
      <c r="AK1500" s="94"/>
      <c r="AL1500" s="94"/>
      <c r="AM1500" s="94"/>
      <c r="AN1500" s="94"/>
      <c r="AO1500" s="94"/>
      <c r="AP1500" s="94"/>
      <c r="AQ1500" s="94"/>
    </row>
    <row r="1501" spans="3:43" x14ac:dyDescent="0.45">
      <c r="C1501" s="94"/>
      <c r="D1501" s="94"/>
      <c r="E1501" s="489"/>
      <c r="F1501" s="94"/>
      <c r="G1501" s="200"/>
      <c r="H1501" s="200"/>
      <c r="I1501" s="200"/>
      <c r="J1501" s="200"/>
      <c r="K1501" s="200"/>
      <c r="L1501" s="200"/>
      <c r="M1501" s="200"/>
      <c r="N1501" s="200"/>
      <c r="O1501" s="200"/>
      <c r="P1501" s="94"/>
      <c r="Q1501" s="94"/>
      <c r="R1501" s="94"/>
      <c r="S1501" s="94"/>
      <c r="T1501" s="94"/>
      <c r="U1501" s="94"/>
      <c r="V1501" s="94"/>
      <c r="W1501" s="94"/>
      <c r="X1501" s="94"/>
      <c r="Y1501" s="94"/>
      <c r="Z1501" s="94"/>
      <c r="AA1501" s="94"/>
      <c r="AB1501" s="94"/>
      <c r="AC1501" s="94"/>
      <c r="AD1501" s="94"/>
      <c r="AE1501" s="94"/>
      <c r="AF1501" s="94"/>
      <c r="AG1501" s="94"/>
      <c r="AH1501" s="94"/>
      <c r="AI1501" s="94"/>
      <c r="AJ1501" s="94"/>
      <c r="AK1501" s="94"/>
      <c r="AL1501" s="94"/>
      <c r="AM1501" s="94"/>
      <c r="AN1501" s="94"/>
      <c r="AO1501" s="94"/>
      <c r="AP1501" s="94"/>
      <c r="AQ1501" s="94"/>
    </row>
    <row r="1502" spans="3:43" x14ac:dyDescent="0.45">
      <c r="C1502" s="94"/>
      <c r="D1502" s="94"/>
      <c r="E1502" s="489"/>
      <c r="F1502" s="94"/>
      <c r="G1502" s="200"/>
      <c r="H1502" s="200"/>
      <c r="I1502" s="200"/>
      <c r="J1502" s="200"/>
      <c r="K1502" s="200"/>
      <c r="L1502" s="200"/>
      <c r="M1502" s="200"/>
      <c r="N1502" s="200"/>
      <c r="O1502" s="200"/>
      <c r="P1502" s="94"/>
      <c r="Q1502" s="94"/>
      <c r="R1502" s="94"/>
      <c r="S1502" s="94"/>
      <c r="T1502" s="94"/>
      <c r="U1502" s="94"/>
      <c r="V1502" s="94"/>
      <c r="W1502" s="94"/>
      <c r="X1502" s="94"/>
      <c r="Y1502" s="94"/>
      <c r="Z1502" s="94"/>
      <c r="AA1502" s="94"/>
      <c r="AB1502" s="94"/>
      <c r="AC1502" s="94"/>
      <c r="AD1502" s="94"/>
      <c r="AE1502" s="94"/>
      <c r="AF1502" s="94"/>
      <c r="AG1502" s="94"/>
      <c r="AH1502" s="94"/>
      <c r="AI1502" s="94"/>
      <c r="AJ1502" s="94"/>
      <c r="AK1502" s="94"/>
      <c r="AL1502" s="94"/>
      <c r="AM1502" s="94"/>
      <c r="AN1502" s="94"/>
      <c r="AO1502" s="94"/>
      <c r="AP1502" s="94"/>
      <c r="AQ1502" s="94"/>
    </row>
    <row r="1503" spans="3:43" x14ac:dyDescent="0.45">
      <c r="C1503" s="94"/>
      <c r="D1503" s="94"/>
      <c r="E1503" s="489"/>
      <c r="F1503" s="94"/>
      <c r="G1503" s="200"/>
      <c r="H1503" s="200"/>
      <c r="I1503" s="200"/>
      <c r="J1503" s="200"/>
      <c r="K1503" s="200"/>
      <c r="L1503" s="200"/>
      <c r="M1503" s="200"/>
      <c r="N1503" s="200"/>
      <c r="O1503" s="200"/>
      <c r="P1503" s="94"/>
      <c r="Q1503" s="94"/>
      <c r="R1503" s="94"/>
      <c r="S1503" s="94"/>
      <c r="T1503" s="94"/>
      <c r="U1503" s="94"/>
      <c r="V1503" s="94"/>
      <c r="W1503" s="94"/>
      <c r="X1503" s="94"/>
      <c r="Y1503" s="94"/>
      <c r="Z1503" s="94"/>
      <c r="AA1503" s="94"/>
      <c r="AB1503" s="94"/>
      <c r="AC1503" s="94"/>
      <c r="AD1503" s="94"/>
      <c r="AE1503" s="94"/>
      <c r="AF1503" s="94"/>
      <c r="AG1503" s="94"/>
      <c r="AH1503" s="94"/>
      <c r="AI1503" s="94"/>
      <c r="AJ1503" s="94"/>
      <c r="AK1503" s="94"/>
      <c r="AL1503" s="94"/>
      <c r="AM1503" s="94"/>
      <c r="AN1503" s="94"/>
      <c r="AO1503" s="94"/>
      <c r="AP1503" s="94"/>
      <c r="AQ1503" s="94"/>
    </row>
    <row r="1504" spans="3:43" x14ac:dyDescent="0.45">
      <c r="C1504" s="94"/>
      <c r="D1504" s="94"/>
      <c r="E1504" s="489"/>
      <c r="F1504" s="94"/>
      <c r="G1504" s="200"/>
      <c r="H1504" s="200"/>
      <c r="I1504" s="200"/>
      <c r="J1504" s="200"/>
      <c r="K1504" s="200"/>
      <c r="L1504" s="200"/>
      <c r="M1504" s="200"/>
      <c r="N1504" s="200"/>
      <c r="O1504" s="200"/>
      <c r="P1504" s="94"/>
      <c r="Q1504" s="94"/>
      <c r="R1504" s="94"/>
      <c r="S1504" s="94"/>
      <c r="T1504" s="94"/>
      <c r="U1504" s="94"/>
      <c r="V1504" s="94"/>
      <c r="W1504" s="94"/>
      <c r="X1504" s="94"/>
      <c r="Y1504" s="94"/>
      <c r="Z1504" s="94"/>
      <c r="AA1504" s="94"/>
      <c r="AB1504" s="94"/>
      <c r="AC1504" s="94"/>
      <c r="AD1504" s="94"/>
      <c r="AE1504" s="94"/>
      <c r="AF1504" s="94"/>
      <c r="AG1504" s="94"/>
      <c r="AH1504" s="94"/>
      <c r="AI1504" s="94"/>
      <c r="AJ1504" s="94"/>
      <c r="AK1504" s="94"/>
      <c r="AL1504" s="94"/>
      <c r="AM1504" s="94"/>
      <c r="AN1504" s="94"/>
      <c r="AO1504" s="94"/>
      <c r="AP1504" s="94"/>
      <c r="AQ1504" s="94"/>
    </row>
    <row r="1505" spans="3:43" x14ac:dyDescent="0.45">
      <c r="C1505" s="94"/>
      <c r="D1505" s="94"/>
      <c r="E1505" s="489"/>
      <c r="F1505" s="94"/>
      <c r="G1505" s="200"/>
      <c r="H1505" s="200"/>
      <c r="I1505" s="200"/>
      <c r="J1505" s="200"/>
      <c r="K1505" s="200"/>
      <c r="L1505" s="200"/>
      <c r="M1505" s="200"/>
      <c r="N1505" s="200"/>
      <c r="O1505" s="200"/>
      <c r="P1505" s="94"/>
      <c r="Q1505" s="94"/>
      <c r="R1505" s="94"/>
      <c r="S1505" s="94"/>
      <c r="T1505" s="94"/>
      <c r="U1505" s="94"/>
      <c r="V1505" s="94"/>
      <c r="W1505" s="94"/>
      <c r="X1505" s="94"/>
      <c r="Y1505" s="94"/>
      <c r="Z1505" s="94"/>
      <c r="AA1505" s="94"/>
      <c r="AB1505" s="94"/>
      <c r="AC1505" s="94"/>
      <c r="AD1505" s="94"/>
      <c r="AE1505" s="94"/>
      <c r="AF1505" s="94"/>
      <c r="AG1505" s="94"/>
      <c r="AH1505" s="94"/>
      <c r="AI1505" s="94"/>
      <c r="AJ1505" s="94"/>
      <c r="AK1505" s="94"/>
      <c r="AL1505" s="94"/>
      <c r="AM1505" s="94"/>
      <c r="AN1505" s="94"/>
      <c r="AO1505" s="94"/>
      <c r="AP1505" s="94"/>
      <c r="AQ1505" s="94"/>
    </row>
    <row r="1506" spans="3:43" x14ac:dyDescent="0.45">
      <c r="C1506" s="94"/>
      <c r="D1506" s="94"/>
      <c r="E1506" s="489"/>
      <c r="F1506" s="94"/>
      <c r="G1506" s="200"/>
      <c r="H1506" s="200"/>
      <c r="I1506" s="200"/>
      <c r="J1506" s="200"/>
      <c r="K1506" s="200"/>
      <c r="L1506" s="200"/>
      <c r="M1506" s="200"/>
      <c r="N1506" s="200"/>
      <c r="O1506" s="200"/>
      <c r="P1506" s="94"/>
      <c r="Q1506" s="94"/>
      <c r="R1506" s="94"/>
      <c r="S1506" s="94"/>
      <c r="T1506" s="94"/>
      <c r="U1506" s="94"/>
      <c r="V1506" s="94"/>
      <c r="W1506" s="94"/>
      <c r="X1506" s="94"/>
      <c r="Y1506" s="94"/>
      <c r="Z1506" s="94"/>
      <c r="AA1506" s="94"/>
      <c r="AB1506" s="94"/>
      <c r="AC1506" s="94"/>
      <c r="AD1506" s="94"/>
      <c r="AE1506" s="94"/>
      <c r="AF1506" s="94"/>
      <c r="AG1506" s="94"/>
      <c r="AH1506" s="94"/>
      <c r="AI1506" s="94"/>
      <c r="AJ1506" s="94"/>
      <c r="AK1506" s="94"/>
      <c r="AL1506" s="94"/>
      <c r="AM1506" s="94"/>
      <c r="AN1506" s="94"/>
      <c r="AO1506" s="94"/>
      <c r="AP1506" s="94"/>
      <c r="AQ1506" s="94"/>
    </row>
    <row r="1507" spans="3:43" x14ac:dyDescent="0.45">
      <c r="C1507" s="94"/>
      <c r="D1507" s="94"/>
      <c r="E1507" s="489"/>
      <c r="F1507" s="94"/>
      <c r="G1507" s="200"/>
      <c r="H1507" s="200"/>
      <c r="I1507" s="200"/>
      <c r="J1507" s="200"/>
      <c r="K1507" s="200"/>
      <c r="L1507" s="200"/>
      <c r="M1507" s="200"/>
      <c r="N1507" s="200"/>
      <c r="O1507" s="200"/>
      <c r="P1507" s="94"/>
      <c r="Q1507" s="94"/>
      <c r="R1507" s="94"/>
      <c r="S1507" s="94"/>
      <c r="T1507" s="94"/>
      <c r="U1507" s="94"/>
      <c r="V1507" s="94"/>
      <c r="W1507" s="94"/>
      <c r="X1507" s="94"/>
      <c r="Y1507" s="94"/>
      <c r="Z1507" s="94"/>
      <c r="AA1507" s="94"/>
      <c r="AB1507" s="94"/>
      <c r="AC1507" s="94"/>
      <c r="AD1507" s="94"/>
      <c r="AE1507" s="94"/>
      <c r="AF1507" s="94"/>
      <c r="AG1507" s="94"/>
      <c r="AH1507" s="94"/>
      <c r="AI1507" s="94"/>
      <c r="AJ1507" s="94"/>
      <c r="AK1507" s="94"/>
      <c r="AL1507" s="94"/>
      <c r="AM1507" s="94"/>
      <c r="AN1507" s="94"/>
      <c r="AO1507" s="94"/>
      <c r="AP1507" s="94"/>
      <c r="AQ1507" s="94"/>
    </row>
    <row r="1508" spans="3:43" x14ac:dyDescent="0.45">
      <c r="C1508" s="94"/>
      <c r="D1508" s="94"/>
      <c r="E1508" s="489"/>
      <c r="F1508" s="94"/>
      <c r="G1508" s="200"/>
      <c r="H1508" s="200"/>
      <c r="I1508" s="200"/>
      <c r="J1508" s="200"/>
      <c r="K1508" s="200"/>
      <c r="L1508" s="200"/>
      <c r="M1508" s="200"/>
      <c r="N1508" s="200"/>
      <c r="O1508" s="200"/>
      <c r="P1508" s="94"/>
      <c r="Q1508" s="94"/>
      <c r="R1508" s="94"/>
      <c r="S1508" s="94"/>
      <c r="T1508" s="94"/>
      <c r="U1508" s="94"/>
      <c r="V1508" s="94"/>
      <c r="W1508" s="94"/>
      <c r="X1508" s="94"/>
      <c r="Y1508" s="94"/>
      <c r="Z1508" s="94"/>
      <c r="AA1508" s="94"/>
      <c r="AB1508" s="94"/>
      <c r="AC1508" s="94"/>
      <c r="AD1508" s="94"/>
      <c r="AE1508" s="94"/>
      <c r="AF1508" s="94"/>
      <c r="AG1508" s="94"/>
      <c r="AH1508" s="94"/>
      <c r="AI1508" s="94"/>
      <c r="AJ1508" s="94"/>
      <c r="AK1508" s="94"/>
      <c r="AL1508" s="94"/>
      <c r="AM1508" s="94"/>
      <c r="AN1508" s="94"/>
      <c r="AO1508" s="94"/>
      <c r="AP1508" s="94"/>
      <c r="AQ1508" s="94"/>
    </row>
    <row r="1509" spans="3:43" x14ac:dyDescent="0.45">
      <c r="C1509" s="94"/>
      <c r="D1509" s="94"/>
      <c r="E1509" s="489"/>
      <c r="F1509" s="94"/>
      <c r="G1509" s="200"/>
      <c r="H1509" s="200"/>
      <c r="I1509" s="200"/>
      <c r="J1509" s="200"/>
      <c r="K1509" s="200"/>
      <c r="L1509" s="200"/>
      <c r="M1509" s="200"/>
      <c r="N1509" s="200"/>
      <c r="O1509" s="200"/>
      <c r="P1509" s="94"/>
      <c r="Q1509" s="94"/>
      <c r="R1509" s="94"/>
      <c r="S1509" s="94"/>
      <c r="T1509" s="94"/>
      <c r="U1509" s="94"/>
      <c r="V1509" s="94"/>
      <c r="W1509" s="94"/>
      <c r="X1509" s="94"/>
      <c r="Y1509" s="94"/>
      <c r="Z1509" s="94"/>
      <c r="AA1509" s="94"/>
      <c r="AB1509" s="94"/>
      <c r="AC1509" s="94"/>
      <c r="AD1509" s="94"/>
      <c r="AE1509" s="94"/>
      <c r="AF1509" s="94"/>
      <c r="AG1509" s="94"/>
      <c r="AH1509" s="94"/>
      <c r="AI1509" s="94"/>
      <c r="AJ1509" s="94"/>
      <c r="AK1509" s="94"/>
      <c r="AL1509" s="94"/>
      <c r="AM1509" s="94"/>
      <c r="AN1509" s="94"/>
      <c r="AO1509" s="94"/>
      <c r="AP1509" s="94"/>
      <c r="AQ1509" s="94"/>
    </row>
    <row r="1510" spans="3:43" x14ac:dyDescent="0.45">
      <c r="C1510" s="94"/>
      <c r="D1510" s="94"/>
      <c r="E1510" s="489"/>
      <c r="F1510" s="94"/>
      <c r="G1510" s="200"/>
      <c r="H1510" s="200"/>
      <c r="I1510" s="200"/>
      <c r="J1510" s="200"/>
      <c r="K1510" s="200"/>
      <c r="L1510" s="200"/>
      <c r="M1510" s="200"/>
      <c r="N1510" s="200"/>
      <c r="O1510" s="200"/>
      <c r="P1510" s="94"/>
      <c r="Q1510" s="94"/>
      <c r="R1510" s="94"/>
      <c r="S1510" s="94"/>
      <c r="T1510" s="94"/>
      <c r="U1510" s="94"/>
      <c r="V1510" s="94"/>
      <c r="W1510" s="94"/>
      <c r="X1510" s="94"/>
      <c r="Y1510" s="94"/>
      <c r="Z1510" s="94"/>
      <c r="AA1510" s="94"/>
      <c r="AB1510" s="94"/>
      <c r="AC1510" s="94"/>
      <c r="AD1510" s="94"/>
      <c r="AE1510" s="94"/>
      <c r="AF1510" s="94"/>
      <c r="AG1510" s="94"/>
      <c r="AH1510" s="94"/>
      <c r="AI1510" s="94"/>
      <c r="AJ1510" s="94"/>
      <c r="AK1510" s="94"/>
      <c r="AL1510" s="94"/>
      <c r="AM1510" s="94"/>
      <c r="AN1510" s="94"/>
      <c r="AO1510" s="94"/>
      <c r="AP1510" s="94"/>
      <c r="AQ1510" s="94"/>
    </row>
    <row r="1511" spans="3:43" x14ac:dyDescent="0.45">
      <c r="C1511" s="94"/>
      <c r="D1511" s="94"/>
      <c r="E1511" s="489"/>
      <c r="F1511" s="94"/>
      <c r="G1511" s="200"/>
      <c r="H1511" s="200"/>
      <c r="I1511" s="200"/>
      <c r="J1511" s="200"/>
      <c r="K1511" s="200"/>
      <c r="L1511" s="200"/>
      <c r="M1511" s="200"/>
      <c r="N1511" s="200"/>
      <c r="O1511" s="200"/>
      <c r="P1511" s="94"/>
      <c r="Q1511" s="94"/>
      <c r="R1511" s="94"/>
      <c r="S1511" s="94"/>
      <c r="T1511" s="94"/>
      <c r="U1511" s="94"/>
      <c r="V1511" s="94"/>
      <c r="W1511" s="94"/>
      <c r="X1511" s="94"/>
      <c r="Y1511" s="94"/>
      <c r="Z1511" s="94"/>
      <c r="AA1511" s="94"/>
      <c r="AB1511" s="94"/>
      <c r="AC1511" s="94"/>
      <c r="AD1511" s="94"/>
      <c r="AE1511" s="94"/>
      <c r="AF1511" s="94"/>
      <c r="AG1511" s="94"/>
      <c r="AH1511" s="94"/>
      <c r="AI1511" s="94"/>
      <c r="AJ1511" s="94"/>
      <c r="AK1511" s="94"/>
      <c r="AL1511" s="94"/>
      <c r="AM1511" s="94"/>
      <c r="AN1511" s="94"/>
      <c r="AO1511" s="94"/>
      <c r="AP1511" s="94"/>
      <c r="AQ1511" s="94"/>
    </row>
    <row r="1512" spans="3:43" x14ac:dyDescent="0.45">
      <c r="C1512" s="94"/>
      <c r="D1512" s="94"/>
      <c r="E1512" s="489"/>
      <c r="F1512" s="94"/>
      <c r="G1512" s="200"/>
      <c r="H1512" s="200"/>
      <c r="I1512" s="200"/>
      <c r="J1512" s="200"/>
      <c r="K1512" s="200"/>
      <c r="L1512" s="200"/>
      <c r="M1512" s="200"/>
      <c r="N1512" s="200"/>
      <c r="O1512" s="200"/>
      <c r="P1512" s="94"/>
      <c r="Q1512" s="94"/>
      <c r="R1512" s="94"/>
      <c r="S1512" s="94"/>
      <c r="T1512" s="94"/>
      <c r="U1512" s="94"/>
      <c r="V1512" s="94"/>
      <c r="W1512" s="94"/>
      <c r="X1512" s="94"/>
      <c r="Y1512" s="94"/>
      <c r="Z1512" s="94"/>
      <c r="AA1512" s="94"/>
      <c r="AB1512" s="94"/>
      <c r="AC1512" s="94"/>
      <c r="AD1512" s="94"/>
      <c r="AE1512" s="94"/>
      <c r="AF1512" s="94"/>
      <c r="AG1512" s="94"/>
      <c r="AH1512" s="94"/>
      <c r="AI1512" s="94"/>
      <c r="AJ1512" s="94"/>
      <c r="AK1512" s="94"/>
      <c r="AL1512" s="94"/>
      <c r="AM1512" s="94"/>
      <c r="AN1512" s="94"/>
      <c r="AO1512" s="94"/>
      <c r="AP1512" s="94"/>
      <c r="AQ1512" s="94"/>
    </row>
    <row r="1513" spans="3:43" x14ac:dyDescent="0.45">
      <c r="C1513" s="94"/>
      <c r="D1513" s="94"/>
      <c r="E1513" s="489"/>
      <c r="F1513" s="94"/>
      <c r="G1513" s="200"/>
      <c r="H1513" s="200"/>
      <c r="I1513" s="200"/>
      <c r="J1513" s="200"/>
      <c r="K1513" s="200"/>
      <c r="L1513" s="200"/>
      <c r="M1513" s="200"/>
      <c r="N1513" s="200"/>
      <c r="O1513" s="200"/>
      <c r="P1513" s="94"/>
      <c r="Q1513" s="94"/>
      <c r="R1513" s="94"/>
      <c r="S1513" s="94"/>
      <c r="T1513" s="94"/>
      <c r="U1513" s="94"/>
      <c r="V1513" s="94"/>
      <c r="W1513" s="94"/>
      <c r="X1513" s="94"/>
      <c r="Y1513" s="94"/>
      <c r="Z1513" s="94"/>
      <c r="AA1513" s="94"/>
      <c r="AB1513" s="94"/>
      <c r="AC1513" s="94"/>
      <c r="AD1513" s="94"/>
      <c r="AE1513" s="94"/>
      <c r="AF1513" s="94"/>
      <c r="AG1513" s="94"/>
      <c r="AH1513" s="94"/>
      <c r="AI1513" s="94"/>
      <c r="AJ1513" s="94"/>
      <c r="AK1513" s="94"/>
      <c r="AL1513" s="94"/>
      <c r="AM1513" s="94"/>
      <c r="AN1513" s="94"/>
      <c r="AO1513" s="94"/>
      <c r="AP1513" s="94"/>
      <c r="AQ1513" s="94"/>
    </row>
    <row r="1514" spans="3:43" x14ac:dyDescent="0.45">
      <c r="C1514" s="94"/>
      <c r="D1514" s="94"/>
      <c r="E1514" s="489"/>
      <c r="F1514" s="94"/>
      <c r="G1514" s="200"/>
      <c r="H1514" s="200"/>
      <c r="I1514" s="200"/>
      <c r="J1514" s="200"/>
      <c r="K1514" s="200"/>
      <c r="L1514" s="200"/>
      <c r="M1514" s="200"/>
      <c r="N1514" s="200"/>
      <c r="O1514" s="200"/>
      <c r="P1514" s="94"/>
      <c r="Q1514" s="94"/>
      <c r="R1514" s="94"/>
      <c r="S1514" s="94"/>
      <c r="T1514" s="94"/>
      <c r="U1514" s="94"/>
      <c r="V1514" s="94"/>
      <c r="W1514" s="94"/>
      <c r="X1514" s="94"/>
      <c r="Y1514" s="94"/>
      <c r="Z1514" s="94"/>
      <c r="AA1514" s="94"/>
      <c r="AB1514" s="94"/>
      <c r="AC1514" s="94"/>
      <c r="AD1514" s="94"/>
      <c r="AE1514" s="94"/>
      <c r="AF1514" s="94"/>
      <c r="AG1514" s="94"/>
      <c r="AH1514" s="94"/>
      <c r="AI1514" s="94"/>
      <c r="AJ1514" s="94"/>
      <c r="AK1514" s="94"/>
      <c r="AL1514" s="94"/>
      <c r="AM1514" s="94"/>
      <c r="AN1514" s="94"/>
      <c r="AO1514" s="94"/>
      <c r="AP1514" s="94"/>
      <c r="AQ1514" s="94"/>
    </row>
    <row r="1515" spans="3:43" x14ac:dyDescent="0.45">
      <c r="C1515" s="94"/>
      <c r="D1515" s="94"/>
      <c r="E1515" s="489"/>
      <c r="F1515" s="94"/>
      <c r="G1515" s="200"/>
      <c r="H1515" s="200"/>
      <c r="I1515" s="200"/>
      <c r="J1515" s="200"/>
      <c r="K1515" s="200"/>
      <c r="L1515" s="200"/>
      <c r="M1515" s="200"/>
      <c r="N1515" s="200"/>
      <c r="O1515" s="200"/>
      <c r="P1515" s="94"/>
      <c r="Q1515" s="94"/>
      <c r="R1515" s="94"/>
      <c r="S1515" s="94"/>
      <c r="T1515" s="94"/>
      <c r="U1515" s="94"/>
      <c r="V1515" s="94"/>
      <c r="W1515" s="94"/>
      <c r="X1515" s="94"/>
      <c r="Y1515" s="94"/>
      <c r="Z1515" s="94"/>
      <c r="AA1515" s="94"/>
      <c r="AB1515" s="94"/>
      <c r="AC1515" s="94"/>
      <c r="AD1515" s="94"/>
      <c r="AE1515" s="94"/>
      <c r="AF1515" s="94"/>
      <c r="AG1515" s="94"/>
      <c r="AH1515" s="94"/>
      <c r="AI1515" s="94"/>
      <c r="AJ1515" s="94"/>
      <c r="AK1515" s="94"/>
      <c r="AL1515" s="94"/>
      <c r="AM1515" s="94"/>
      <c r="AN1515" s="94"/>
      <c r="AO1515" s="94"/>
      <c r="AP1515" s="94"/>
      <c r="AQ1515" s="94"/>
    </row>
    <row r="1516" spans="3:43" x14ac:dyDescent="0.45">
      <c r="C1516" s="94"/>
      <c r="D1516" s="94"/>
      <c r="E1516" s="489"/>
      <c r="F1516" s="94"/>
      <c r="G1516" s="200"/>
      <c r="H1516" s="200"/>
      <c r="I1516" s="200"/>
      <c r="J1516" s="200"/>
      <c r="K1516" s="200"/>
      <c r="L1516" s="200"/>
      <c r="M1516" s="200"/>
      <c r="N1516" s="200"/>
      <c r="O1516" s="200"/>
      <c r="P1516" s="94"/>
      <c r="Q1516" s="94"/>
      <c r="R1516" s="94"/>
      <c r="S1516" s="94"/>
      <c r="T1516" s="94"/>
      <c r="U1516" s="94"/>
      <c r="V1516" s="94"/>
      <c r="W1516" s="94"/>
      <c r="X1516" s="94"/>
      <c r="Y1516" s="94"/>
      <c r="Z1516" s="94"/>
      <c r="AA1516" s="94"/>
      <c r="AB1516" s="94"/>
      <c r="AC1516" s="94"/>
      <c r="AD1516" s="94"/>
      <c r="AE1516" s="94"/>
      <c r="AF1516" s="94"/>
      <c r="AG1516" s="94"/>
      <c r="AH1516" s="94"/>
      <c r="AI1516" s="94"/>
      <c r="AJ1516" s="94"/>
      <c r="AK1516" s="94"/>
      <c r="AL1516" s="94"/>
      <c r="AM1516" s="94"/>
      <c r="AN1516" s="94"/>
      <c r="AO1516" s="94"/>
      <c r="AP1516" s="94"/>
      <c r="AQ1516" s="94"/>
    </row>
    <row r="1517" spans="3:43" x14ac:dyDescent="0.45">
      <c r="C1517" s="94"/>
      <c r="D1517" s="94"/>
      <c r="E1517" s="489"/>
      <c r="F1517" s="94"/>
      <c r="G1517" s="200"/>
      <c r="H1517" s="200"/>
      <c r="I1517" s="200"/>
      <c r="J1517" s="200"/>
      <c r="K1517" s="200"/>
      <c r="L1517" s="200"/>
      <c r="M1517" s="200"/>
      <c r="N1517" s="200"/>
      <c r="O1517" s="200"/>
      <c r="P1517" s="94"/>
      <c r="Q1517" s="94"/>
      <c r="R1517" s="94"/>
      <c r="S1517" s="94"/>
      <c r="T1517" s="94"/>
      <c r="U1517" s="94"/>
      <c r="V1517" s="94"/>
      <c r="W1517" s="94"/>
      <c r="X1517" s="94"/>
      <c r="Y1517" s="94"/>
      <c r="Z1517" s="94"/>
      <c r="AA1517" s="94"/>
      <c r="AB1517" s="94"/>
      <c r="AC1517" s="94"/>
      <c r="AD1517" s="94"/>
      <c r="AE1517" s="94"/>
      <c r="AF1517" s="94"/>
      <c r="AG1517" s="94"/>
      <c r="AH1517" s="94"/>
      <c r="AI1517" s="94"/>
      <c r="AJ1517" s="94"/>
      <c r="AK1517" s="94"/>
      <c r="AL1517" s="94"/>
      <c r="AM1517" s="94"/>
      <c r="AN1517" s="94"/>
      <c r="AO1517" s="94"/>
      <c r="AP1517" s="94"/>
      <c r="AQ1517" s="94"/>
    </row>
    <row r="1518" spans="3:43" x14ac:dyDescent="0.45">
      <c r="C1518" s="94"/>
      <c r="D1518" s="94"/>
      <c r="E1518" s="489"/>
      <c r="F1518" s="94"/>
      <c r="G1518" s="200"/>
      <c r="H1518" s="200"/>
      <c r="I1518" s="200"/>
      <c r="J1518" s="200"/>
      <c r="K1518" s="200"/>
      <c r="L1518" s="200"/>
      <c r="M1518" s="200"/>
      <c r="N1518" s="200"/>
      <c r="O1518" s="200"/>
      <c r="P1518" s="94"/>
      <c r="Q1518" s="94"/>
      <c r="R1518" s="94"/>
      <c r="S1518" s="94"/>
      <c r="T1518" s="94"/>
      <c r="U1518" s="94"/>
      <c r="V1518" s="94"/>
      <c r="W1518" s="94"/>
      <c r="X1518" s="94"/>
      <c r="Y1518" s="94"/>
      <c r="Z1518" s="94"/>
      <c r="AA1518" s="94"/>
      <c r="AB1518" s="94"/>
      <c r="AC1518" s="94"/>
      <c r="AD1518" s="94"/>
      <c r="AE1518" s="94"/>
      <c r="AF1518" s="94"/>
      <c r="AG1518" s="94"/>
      <c r="AH1518" s="94"/>
      <c r="AI1518" s="94"/>
      <c r="AJ1518" s="94"/>
      <c r="AK1518" s="94"/>
      <c r="AL1518" s="94"/>
      <c r="AM1518" s="94"/>
      <c r="AN1518" s="94"/>
      <c r="AO1518" s="94"/>
      <c r="AP1518" s="94"/>
      <c r="AQ1518" s="94"/>
    </row>
    <row r="1519" spans="3:43" x14ac:dyDescent="0.45">
      <c r="C1519" s="94"/>
      <c r="D1519" s="94"/>
      <c r="E1519" s="489"/>
      <c r="F1519" s="94"/>
      <c r="G1519" s="200"/>
      <c r="H1519" s="200"/>
      <c r="I1519" s="200"/>
      <c r="J1519" s="200"/>
      <c r="K1519" s="200"/>
      <c r="L1519" s="200"/>
      <c r="M1519" s="200"/>
      <c r="N1519" s="200"/>
      <c r="O1519" s="200"/>
      <c r="P1519" s="94"/>
      <c r="Q1519" s="94"/>
      <c r="R1519" s="94"/>
      <c r="S1519" s="94"/>
      <c r="T1519" s="94"/>
      <c r="U1519" s="94"/>
      <c r="V1519" s="94"/>
      <c r="W1519" s="94"/>
      <c r="X1519" s="94"/>
      <c r="Y1519" s="94"/>
      <c r="Z1519" s="94"/>
      <c r="AA1519" s="94"/>
      <c r="AB1519" s="94"/>
      <c r="AC1519" s="94"/>
      <c r="AD1519" s="94"/>
      <c r="AE1519" s="94"/>
      <c r="AF1519" s="94"/>
      <c r="AG1519" s="94"/>
      <c r="AH1519" s="94"/>
      <c r="AI1519" s="94"/>
      <c r="AJ1519" s="94"/>
      <c r="AK1519" s="94"/>
      <c r="AL1519" s="94"/>
      <c r="AM1519" s="94"/>
      <c r="AN1519" s="94"/>
      <c r="AO1519" s="94"/>
      <c r="AP1519" s="94"/>
      <c r="AQ1519" s="94"/>
    </row>
    <row r="1520" spans="3:43" x14ac:dyDescent="0.45">
      <c r="C1520" s="94"/>
      <c r="D1520" s="94"/>
      <c r="E1520" s="489"/>
      <c r="F1520" s="94"/>
      <c r="G1520" s="200"/>
      <c r="H1520" s="200"/>
      <c r="I1520" s="200"/>
      <c r="J1520" s="200"/>
      <c r="K1520" s="200"/>
      <c r="L1520" s="200"/>
      <c r="M1520" s="200"/>
      <c r="N1520" s="200"/>
      <c r="O1520" s="200"/>
      <c r="P1520" s="94"/>
      <c r="Q1520" s="94"/>
      <c r="R1520" s="94"/>
      <c r="S1520" s="94"/>
      <c r="T1520" s="94"/>
      <c r="U1520" s="94"/>
      <c r="V1520" s="94"/>
      <c r="W1520" s="94"/>
      <c r="X1520" s="94"/>
      <c r="Y1520" s="94"/>
      <c r="Z1520" s="94"/>
      <c r="AA1520" s="94"/>
      <c r="AB1520" s="94"/>
      <c r="AC1520" s="94"/>
      <c r="AD1520" s="94"/>
      <c r="AE1520" s="94"/>
      <c r="AF1520" s="94"/>
      <c r="AG1520" s="94"/>
      <c r="AH1520" s="94"/>
      <c r="AI1520" s="94"/>
      <c r="AJ1520" s="94"/>
      <c r="AK1520" s="94"/>
      <c r="AL1520" s="94"/>
      <c r="AM1520" s="94"/>
      <c r="AN1520" s="94"/>
      <c r="AO1520" s="94"/>
      <c r="AP1520" s="94"/>
      <c r="AQ1520" s="94"/>
    </row>
    <row r="1521" spans="3:43" x14ac:dyDescent="0.45">
      <c r="C1521" s="94"/>
      <c r="D1521" s="94"/>
      <c r="E1521" s="489"/>
      <c r="F1521" s="94"/>
      <c r="G1521" s="200"/>
      <c r="H1521" s="200"/>
      <c r="I1521" s="200"/>
      <c r="J1521" s="200"/>
      <c r="K1521" s="200"/>
      <c r="L1521" s="200"/>
      <c r="M1521" s="200"/>
      <c r="N1521" s="200"/>
      <c r="O1521" s="200"/>
      <c r="P1521" s="94"/>
      <c r="Q1521" s="94"/>
      <c r="R1521" s="94"/>
      <c r="S1521" s="94"/>
      <c r="T1521" s="94"/>
      <c r="U1521" s="94"/>
      <c r="V1521" s="94"/>
      <c r="W1521" s="94"/>
      <c r="X1521" s="94"/>
      <c r="Y1521" s="94"/>
      <c r="Z1521" s="94"/>
      <c r="AA1521" s="94"/>
      <c r="AB1521" s="94"/>
      <c r="AC1521" s="94"/>
      <c r="AD1521" s="94"/>
      <c r="AE1521" s="94"/>
      <c r="AF1521" s="94"/>
      <c r="AG1521" s="94"/>
      <c r="AH1521" s="94"/>
      <c r="AI1521" s="94"/>
      <c r="AJ1521" s="94"/>
      <c r="AK1521" s="94"/>
      <c r="AL1521" s="94"/>
      <c r="AM1521" s="94"/>
      <c r="AN1521" s="94"/>
      <c r="AO1521" s="94"/>
      <c r="AP1521" s="94"/>
      <c r="AQ1521" s="94"/>
    </row>
    <row r="1522" spans="3:43" x14ac:dyDescent="0.45">
      <c r="C1522" s="94"/>
      <c r="D1522" s="94"/>
      <c r="E1522" s="489"/>
      <c r="F1522" s="94"/>
      <c r="G1522" s="200"/>
      <c r="H1522" s="200"/>
      <c r="I1522" s="200"/>
      <c r="J1522" s="200"/>
      <c r="K1522" s="200"/>
      <c r="L1522" s="200"/>
      <c r="M1522" s="200"/>
      <c r="N1522" s="200"/>
      <c r="O1522" s="200"/>
      <c r="P1522" s="94"/>
      <c r="Q1522" s="94"/>
      <c r="R1522" s="94"/>
      <c r="S1522" s="94"/>
      <c r="T1522" s="94"/>
      <c r="U1522" s="94"/>
      <c r="V1522" s="94"/>
      <c r="W1522" s="94"/>
      <c r="X1522" s="94"/>
      <c r="Y1522" s="94"/>
      <c r="Z1522" s="94"/>
      <c r="AA1522" s="94"/>
      <c r="AB1522" s="94"/>
      <c r="AC1522" s="94"/>
      <c r="AD1522" s="94"/>
      <c r="AE1522" s="94"/>
      <c r="AF1522" s="94"/>
      <c r="AG1522" s="94"/>
      <c r="AH1522" s="94"/>
      <c r="AI1522" s="94"/>
      <c r="AJ1522" s="94"/>
      <c r="AK1522" s="94"/>
      <c r="AL1522" s="94"/>
      <c r="AM1522" s="94"/>
      <c r="AN1522" s="94"/>
      <c r="AO1522" s="94"/>
      <c r="AP1522" s="94"/>
      <c r="AQ1522" s="94"/>
    </row>
    <row r="1523" spans="3:43" x14ac:dyDescent="0.45">
      <c r="C1523" s="94"/>
      <c r="D1523" s="94"/>
      <c r="E1523" s="489"/>
      <c r="F1523" s="94"/>
      <c r="G1523" s="200"/>
      <c r="H1523" s="200"/>
      <c r="I1523" s="200"/>
      <c r="J1523" s="200"/>
      <c r="K1523" s="200"/>
      <c r="L1523" s="200"/>
      <c r="M1523" s="200"/>
      <c r="N1523" s="200"/>
      <c r="O1523" s="200"/>
      <c r="P1523" s="94"/>
      <c r="Q1523" s="94"/>
      <c r="R1523" s="94"/>
      <c r="S1523" s="94"/>
      <c r="T1523" s="94"/>
      <c r="U1523" s="94"/>
      <c r="V1523" s="94"/>
      <c r="W1523" s="94"/>
      <c r="X1523" s="94"/>
      <c r="Y1523" s="94"/>
      <c r="Z1523" s="94"/>
      <c r="AA1523" s="94"/>
      <c r="AB1523" s="94"/>
      <c r="AC1523" s="94"/>
      <c r="AD1523" s="94"/>
      <c r="AE1523" s="94"/>
      <c r="AF1523" s="94"/>
      <c r="AG1523" s="94"/>
      <c r="AH1523" s="94"/>
      <c r="AI1523" s="94"/>
      <c r="AJ1523" s="94"/>
      <c r="AK1523" s="94"/>
      <c r="AL1523" s="94"/>
      <c r="AM1523" s="94"/>
      <c r="AN1523" s="94"/>
      <c r="AO1523" s="94"/>
      <c r="AP1523" s="94"/>
      <c r="AQ1523" s="94"/>
    </row>
    <row r="1524" spans="3:43" x14ac:dyDescent="0.45">
      <c r="C1524" s="94"/>
      <c r="D1524" s="94"/>
      <c r="E1524" s="489"/>
      <c r="F1524" s="94"/>
      <c r="G1524" s="200"/>
      <c r="H1524" s="200"/>
      <c r="I1524" s="200"/>
      <c r="J1524" s="200"/>
      <c r="K1524" s="200"/>
      <c r="L1524" s="200"/>
      <c r="M1524" s="200"/>
      <c r="N1524" s="200"/>
      <c r="O1524" s="200"/>
      <c r="P1524" s="94"/>
      <c r="Q1524" s="94"/>
      <c r="R1524" s="94"/>
      <c r="S1524" s="94"/>
      <c r="T1524" s="94"/>
      <c r="U1524" s="94"/>
      <c r="V1524" s="94"/>
      <c r="W1524" s="94"/>
      <c r="X1524" s="94"/>
      <c r="Y1524" s="94"/>
      <c r="Z1524" s="94"/>
      <c r="AA1524" s="94"/>
      <c r="AB1524" s="94"/>
      <c r="AC1524" s="94"/>
      <c r="AD1524" s="94"/>
      <c r="AE1524" s="94"/>
      <c r="AF1524" s="94"/>
      <c r="AG1524" s="94"/>
      <c r="AH1524" s="94"/>
      <c r="AI1524" s="94"/>
      <c r="AJ1524" s="94"/>
      <c r="AK1524" s="94"/>
      <c r="AL1524" s="94"/>
      <c r="AM1524" s="94"/>
      <c r="AN1524" s="94"/>
      <c r="AO1524" s="94"/>
      <c r="AP1524" s="94"/>
      <c r="AQ1524" s="94"/>
    </row>
    <row r="1525" spans="3:43" x14ac:dyDescent="0.45">
      <c r="C1525" s="94"/>
      <c r="D1525" s="94"/>
      <c r="E1525" s="489"/>
      <c r="F1525" s="94"/>
      <c r="G1525" s="200"/>
      <c r="H1525" s="200"/>
      <c r="I1525" s="200"/>
      <c r="J1525" s="200"/>
      <c r="K1525" s="200"/>
      <c r="L1525" s="200"/>
      <c r="M1525" s="200"/>
      <c r="N1525" s="200"/>
      <c r="O1525" s="200"/>
      <c r="P1525" s="94"/>
      <c r="Q1525" s="94"/>
      <c r="R1525" s="94"/>
      <c r="S1525" s="94"/>
      <c r="T1525" s="94"/>
      <c r="U1525" s="94"/>
      <c r="V1525" s="94"/>
      <c r="W1525" s="94"/>
      <c r="X1525" s="94"/>
      <c r="Y1525" s="94"/>
      <c r="Z1525" s="94"/>
      <c r="AA1525" s="94"/>
      <c r="AB1525" s="94"/>
      <c r="AC1525" s="94"/>
      <c r="AD1525" s="94"/>
      <c r="AE1525" s="94"/>
      <c r="AF1525" s="94"/>
      <c r="AG1525" s="94"/>
      <c r="AH1525" s="94"/>
      <c r="AI1525" s="94"/>
      <c r="AJ1525" s="94"/>
      <c r="AK1525" s="94"/>
      <c r="AL1525" s="94"/>
      <c r="AM1525" s="94"/>
      <c r="AN1525" s="94"/>
      <c r="AO1525" s="94"/>
      <c r="AP1525" s="94"/>
      <c r="AQ1525" s="94"/>
    </row>
    <row r="1526" spans="3:43" x14ac:dyDescent="0.45">
      <c r="C1526" s="94"/>
      <c r="D1526" s="94"/>
      <c r="E1526" s="489"/>
      <c r="F1526" s="94"/>
      <c r="G1526" s="200"/>
      <c r="H1526" s="200"/>
      <c r="I1526" s="200"/>
      <c r="J1526" s="200"/>
      <c r="K1526" s="200"/>
      <c r="L1526" s="200"/>
      <c r="M1526" s="200"/>
      <c r="N1526" s="200"/>
      <c r="O1526" s="200"/>
      <c r="P1526" s="94"/>
      <c r="Q1526" s="94"/>
      <c r="R1526" s="94"/>
      <c r="S1526" s="94"/>
      <c r="T1526" s="94"/>
      <c r="U1526" s="94"/>
      <c r="V1526" s="94"/>
      <c r="W1526" s="94"/>
      <c r="X1526" s="94"/>
      <c r="Y1526" s="94"/>
      <c r="Z1526" s="94"/>
      <c r="AA1526" s="94"/>
      <c r="AB1526" s="94"/>
      <c r="AC1526" s="94"/>
      <c r="AD1526" s="94"/>
      <c r="AE1526" s="94"/>
      <c r="AF1526" s="94"/>
      <c r="AG1526" s="94"/>
      <c r="AH1526" s="94"/>
      <c r="AI1526" s="94"/>
      <c r="AJ1526" s="94"/>
      <c r="AK1526" s="94"/>
      <c r="AL1526" s="94"/>
      <c r="AM1526" s="94"/>
      <c r="AN1526" s="94"/>
      <c r="AO1526" s="94"/>
      <c r="AP1526" s="94"/>
      <c r="AQ1526" s="94"/>
    </row>
    <row r="1527" spans="3:43" x14ac:dyDescent="0.45">
      <c r="C1527" s="94"/>
      <c r="D1527" s="94"/>
      <c r="E1527" s="489"/>
      <c r="F1527" s="94"/>
      <c r="G1527" s="200"/>
      <c r="H1527" s="200"/>
      <c r="I1527" s="200"/>
      <c r="J1527" s="200"/>
      <c r="K1527" s="200"/>
      <c r="L1527" s="200"/>
      <c r="M1527" s="200"/>
      <c r="N1527" s="200"/>
      <c r="O1527" s="200"/>
      <c r="P1527" s="94"/>
      <c r="Q1527" s="94"/>
      <c r="R1527" s="94"/>
      <c r="S1527" s="94"/>
      <c r="T1527" s="94"/>
      <c r="U1527" s="94"/>
      <c r="V1527" s="94"/>
      <c r="W1527" s="94"/>
      <c r="X1527" s="94"/>
      <c r="Y1527" s="94"/>
      <c r="Z1527" s="94"/>
      <c r="AA1527" s="94"/>
      <c r="AB1527" s="94"/>
      <c r="AC1527" s="94"/>
      <c r="AD1527" s="94"/>
      <c r="AE1527" s="94"/>
      <c r="AF1527" s="94"/>
      <c r="AG1527" s="94"/>
      <c r="AH1527" s="94"/>
      <c r="AI1527" s="94"/>
      <c r="AJ1527" s="94"/>
      <c r="AK1527" s="94"/>
      <c r="AL1527" s="94"/>
      <c r="AM1527" s="94"/>
      <c r="AN1527" s="94"/>
      <c r="AO1527" s="94"/>
      <c r="AP1527" s="94"/>
      <c r="AQ1527" s="94"/>
    </row>
    <row r="1528" spans="3:43" x14ac:dyDescent="0.45">
      <c r="C1528" s="94"/>
      <c r="D1528" s="94"/>
      <c r="E1528" s="489"/>
      <c r="F1528" s="94"/>
      <c r="G1528" s="200"/>
      <c r="H1528" s="200"/>
      <c r="I1528" s="200"/>
      <c r="J1528" s="200"/>
      <c r="K1528" s="200"/>
      <c r="L1528" s="200"/>
      <c r="M1528" s="200"/>
      <c r="N1528" s="200"/>
      <c r="O1528" s="200"/>
      <c r="P1528" s="94"/>
      <c r="Q1528" s="94"/>
      <c r="R1528" s="94"/>
      <c r="S1528" s="94"/>
      <c r="T1528" s="94"/>
      <c r="U1528" s="94"/>
      <c r="V1528" s="94"/>
      <c r="W1528" s="94"/>
      <c r="X1528" s="94"/>
      <c r="Y1528" s="94"/>
      <c r="Z1528" s="94"/>
      <c r="AA1528" s="94"/>
      <c r="AB1528" s="94"/>
      <c r="AC1528" s="94"/>
      <c r="AD1528" s="94"/>
      <c r="AE1528" s="94"/>
      <c r="AF1528" s="94"/>
      <c r="AG1528" s="94"/>
      <c r="AH1528" s="94"/>
      <c r="AI1528" s="94"/>
      <c r="AJ1528" s="94"/>
      <c r="AK1528" s="94"/>
      <c r="AL1528" s="94"/>
      <c r="AM1528" s="94"/>
      <c r="AN1528" s="94"/>
      <c r="AO1528" s="94"/>
      <c r="AP1528" s="94"/>
      <c r="AQ1528" s="94"/>
    </row>
    <row r="1529" spans="3:43" x14ac:dyDescent="0.45">
      <c r="C1529" s="94"/>
      <c r="D1529" s="94"/>
      <c r="E1529" s="489"/>
      <c r="F1529" s="94"/>
      <c r="G1529" s="200"/>
      <c r="H1529" s="200"/>
      <c r="I1529" s="200"/>
      <c r="J1529" s="200"/>
      <c r="K1529" s="200"/>
      <c r="L1529" s="200"/>
      <c r="M1529" s="200"/>
      <c r="N1529" s="200"/>
      <c r="O1529" s="200"/>
      <c r="P1529" s="94"/>
      <c r="Q1529" s="94"/>
      <c r="R1529" s="94"/>
      <c r="S1529" s="94"/>
      <c r="T1529" s="94"/>
      <c r="U1529" s="94"/>
      <c r="V1529" s="94"/>
      <c r="W1529" s="94"/>
      <c r="X1529" s="94"/>
      <c r="Y1529" s="94"/>
      <c r="Z1529" s="94"/>
      <c r="AA1529" s="94"/>
      <c r="AB1529" s="94"/>
      <c r="AC1529" s="94"/>
      <c r="AD1529" s="94"/>
      <c r="AE1529" s="94"/>
      <c r="AF1529" s="94"/>
      <c r="AG1529" s="94"/>
      <c r="AH1529" s="94"/>
      <c r="AI1529" s="94"/>
      <c r="AJ1529" s="94"/>
      <c r="AK1529" s="94"/>
      <c r="AL1529" s="94"/>
      <c r="AM1529" s="94"/>
      <c r="AN1529" s="94"/>
      <c r="AO1529" s="94"/>
      <c r="AP1529" s="94"/>
      <c r="AQ1529" s="94"/>
    </row>
    <row r="1530" spans="3:43" x14ac:dyDescent="0.45">
      <c r="C1530" s="94"/>
      <c r="D1530" s="94"/>
      <c r="E1530" s="489"/>
      <c r="F1530" s="94"/>
      <c r="G1530" s="200"/>
      <c r="H1530" s="200"/>
      <c r="I1530" s="200"/>
      <c r="J1530" s="200"/>
      <c r="K1530" s="200"/>
      <c r="L1530" s="200"/>
      <c r="M1530" s="200"/>
      <c r="N1530" s="200"/>
      <c r="O1530" s="200"/>
      <c r="P1530" s="94"/>
      <c r="Q1530" s="94"/>
      <c r="R1530" s="94"/>
      <c r="S1530" s="94"/>
      <c r="T1530" s="94"/>
      <c r="U1530" s="94"/>
      <c r="V1530" s="94"/>
      <c r="W1530" s="94"/>
      <c r="X1530" s="94"/>
      <c r="Y1530" s="94"/>
      <c r="Z1530" s="94"/>
      <c r="AA1530" s="94"/>
      <c r="AB1530" s="94"/>
      <c r="AC1530" s="94"/>
      <c r="AD1530" s="94"/>
      <c r="AE1530" s="94"/>
      <c r="AF1530" s="94"/>
      <c r="AG1530" s="94"/>
      <c r="AH1530" s="94"/>
      <c r="AI1530" s="94"/>
      <c r="AJ1530" s="94"/>
      <c r="AK1530" s="94"/>
      <c r="AL1530" s="94"/>
      <c r="AM1530" s="94"/>
      <c r="AN1530" s="94"/>
      <c r="AO1530" s="94"/>
      <c r="AP1530" s="94"/>
      <c r="AQ1530" s="94"/>
    </row>
    <row r="1531" spans="3:43" x14ac:dyDescent="0.45">
      <c r="C1531" s="94"/>
      <c r="D1531" s="94"/>
      <c r="E1531" s="489"/>
      <c r="F1531" s="94"/>
      <c r="G1531" s="200"/>
      <c r="H1531" s="200"/>
      <c r="I1531" s="200"/>
      <c r="J1531" s="200"/>
      <c r="K1531" s="200"/>
      <c r="L1531" s="200"/>
      <c r="M1531" s="200"/>
      <c r="N1531" s="200"/>
      <c r="O1531" s="200"/>
      <c r="P1531" s="94"/>
      <c r="Q1531" s="94"/>
      <c r="R1531" s="94"/>
      <c r="S1531" s="94"/>
      <c r="T1531" s="94"/>
      <c r="U1531" s="94"/>
      <c r="V1531" s="94"/>
      <c r="W1531" s="94"/>
      <c r="X1531" s="94"/>
      <c r="Y1531" s="94"/>
      <c r="Z1531" s="94"/>
      <c r="AA1531" s="94"/>
      <c r="AB1531" s="94"/>
      <c r="AC1531" s="94"/>
      <c r="AD1531" s="94"/>
      <c r="AE1531" s="94"/>
      <c r="AF1531" s="94"/>
      <c r="AG1531" s="94"/>
      <c r="AH1531" s="94"/>
      <c r="AI1531" s="94"/>
      <c r="AJ1531" s="94"/>
      <c r="AK1531" s="94"/>
      <c r="AL1531" s="94"/>
      <c r="AM1531" s="94"/>
      <c r="AN1531" s="94"/>
      <c r="AO1531" s="94"/>
      <c r="AP1531" s="94"/>
      <c r="AQ1531" s="94"/>
    </row>
    <row r="1532" spans="3:43" x14ac:dyDescent="0.45">
      <c r="C1532" s="94"/>
      <c r="D1532" s="94"/>
      <c r="E1532" s="489"/>
      <c r="F1532" s="94"/>
      <c r="G1532" s="200"/>
      <c r="H1532" s="200"/>
      <c r="I1532" s="200"/>
      <c r="J1532" s="200"/>
      <c r="K1532" s="200"/>
      <c r="L1532" s="200"/>
      <c r="M1532" s="200"/>
      <c r="N1532" s="200"/>
      <c r="O1532" s="200"/>
      <c r="P1532" s="94"/>
      <c r="Q1532" s="94"/>
      <c r="R1532" s="94"/>
      <c r="S1532" s="94"/>
      <c r="T1532" s="94"/>
      <c r="U1532" s="94"/>
      <c r="V1532" s="94"/>
      <c r="W1532" s="94"/>
      <c r="X1532" s="94"/>
      <c r="Y1532" s="94"/>
      <c r="Z1532" s="94"/>
      <c r="AA1532" s="94"/>
      <c r="AB1532" s="94"/>
      <c r="AC1532" s="94"/>
      <c r="AD1532" s="94"/>
      <c r="AE1532" s="94"/>
      <c r="AF1532" s="94"/>
      <c r="AG1532" s="94"/>
      <c r="AH1532" s="94"/>
      <c r="AI1532" s="94"/>
      <c r="AJ1532" s="94"/>
      <c r="AK1532" s="94"/>
      <c r="AL1532" s="94"/>
      <c r="AM1532" s="94"/>
      <c r="AN1532" s="94"/>
      <c r="AO1532" s="94"/>
      <c r="AP1532" s="94"/>
      <c r="AQ1532" s="94"/>
    </row>
    <row r="1533" spans="3:43" x14ac:dyDescent="0.45">
      <c r="C1533" s="94"/>
      <c r="D1533" s="94"/>
      <c r="E1533" s="489"/>
      <c r="F1533" s="94"/>
      <c r="G1533" s="200"/>
      <c r="H1533" s="200"/>
      <c r="I1533" s="200"/>
      <c r="J1533" s="200"/>
      <c r="K1533" s="200"/>
      <c r="L1533" s="200"/>
      <c r="M1533" s="200"/>
      <c r="N1533" s="200"/>
      <c r="O1533" s="200"/>
      <c r="P1533" s="94"/>
      <c r="Q1533" s="94"/>
      <c r="R1533" s="94"/>
      <c r="S1533" s="94"/>
      <c r="T1533" s="94"/>
      <c r="U1533" s="94"/>
      <c r="V1533" s="94"/>
      <c r="W1533" s="94"/>
      <c r="X1533" s="94"/>
      <c r="Y1533" s="94"/>
      <c r="Z1533" s="94"/>
      <c r="AA1533" s="94"/>
      <c r="AB1533" s="94"/>
      <c r="AC1533" s="94"/>
      <c r="AD1533" s="94"/>
      <c r="AE1533" s="94"/>
      <c r="AF1533" s="94"/>
      <c r="AG1533" s="94"/>
      <c r="AH1533" s="94"/>
      <c r="AI1533" s="94"/>
      <c r="AJ1533" s="94"/>
      <c r="AK1533" s="94"/>
      <c r="AL1533" s="94"/>
      <c r="AM1533" s="94"/>
      <c r="AN1533" s="94"/>
      <c r="AO1533" s="94"/>
      <c r="AP1533" s="94"/>
      <c r="AQ1533" s="94"/>
    </row>
    <row r="1534" spans="3:43" x14ac:dyDescent="0.45">
      <c r="C1534" s="94"/>
      <c r="D1534" s="94"/>
      <c r="E1534" s="489"/>
      <c r="F1534" s="94"/>
      <c r="G1534" s="200"/>
      <c r="H1534" s="200"/>
      <c r="I1534" s="200"/>
      <c r="J1534" s="200"/>
      <c r="K1534" s="200"/>
      <c r="L1534" s="200"/>
      <c r="M1534" s="200"/>
      <c r="N1534" s="200"/>
      <c r="O1534" s="200"/>
      <c r="P1534" s="94"/>
      <c r="Q1534" s="94"/>
      <c r="R1534" s="94"/>
      <c r="S1534" s="94"/>
      <c r="T1534" s="94"/>
      <c r="U1534" s="94"/>
      <c r="V1534" s="94"/>
      <c r="W1534" s="94"/>
      <c r="X1534" s="94"/>
      <c r="Y1534" s="94"/>
      <c r="Z1534" s="94"/>
      <c r="AA1534" s="94"/>
      <c r="AB1534" s="94"/>
      <c r="AC1534" s="94"/>
      <c r="AD1534" s="94"/>
      <c r="AE1534" s="94"/>
      <c r="AF1534" s="94"/>
      <c r="AG1534" s="94"/>
      <c r="AH1534" s="94"/>
      <c r="AI1534" s="94"/>
      <c r="AJ1534" s="94"/>
      <c r="AK1534" s="94"/>
      <c r="AL1534" s="94"/>
      <c r="AM1534" s="94"/>
      <c r="AN1534" s="94"/>
      <c r="AO1534" s="94"/>
      <c r="AP1534" s="94"/>
      <c r="AQ1534" s="94"/>
    </row>
    <row r="1535" spans="3:43" x14ac:dyDescent="0.45">
      <c r="C1535" s="94"/>
      <c r="D1535" s="94"/>
      <c r="E1535" s="489"/>
      <c r="F1535" s="94"/>
      <c r="G1535" s="200"/>
      <c r="H1535" s="200"/>
      <c r="I1535" s="200"/>
      <c r="J1535" s="200"/>
      <c r="K1535" s="200"/>
      <c r="L1535" s="200"/>
      <c r="M1535" s="200"/>
      <c r="N1535" s="200"/>
      <c r="O1535" s="200"/>
      <c r="P1535" s="94"/>
      <c r="Q1535" s="94"/>
      <c r="R1535" s="94"/>
      <c r="S1535" s="94"/>
      <c r="T1535" s="94"/>
      <c r="U1535" s="94"/>
      <c r="V1535" s="94"/>
      <c r="W1535" s="94"/>
      <c r="X1535" s="94"/>
      <c r="Y1535" s="94"/>
      <c r="Z1535" s="94"/>
      <c r="AA1535" s="94"/>
      <c r="AB1535" s="94"/>
      <c r="AC1535" s="94"/>
      <c r="AD1535" s="94"/>
      <c r="AE1535" s="94"/>
      <c r="AF1535" s="94"/>
      <c r="AG1535" s="94"/>
      <c r="AH1535" s="94"/>
      <c r="AI1535" s="94"/>
      <c r="AJ1535" s="94"/>
      <c r="AK1535" s="94"/>
      <c r="AL1535" s="94"/>
      <c r="AM1535" s="94"/>
      <c r="AN1535" s="94"/>
      <c r="AO1535" s="94"/>
      <c r="AP1535" s="94"/>
      <c r="AQ1535" s="94"/>
    </row>
    <row r="1536" spans="3:43" x14ac:dyDescent="0.45">
      <c r="C1536" s="94"/>
      <c r="D1536" s="94"/>
      <c r="E1536" s="489"/>
      <c r="F1536" s="94"/>
      <c r="G1536" s="200"/>
      <c r="H1536" s="200"/>
      <c r="I1536" s="200"/>
      <c r="J1536" s="200"/>
      <c r="K1536" s="200"/>
      <c r="L1536" s="200"/>
      <c r="M1536" s="200"/>
      <c r="N1536" s="200"/>
      <c r="O1536" s="200"/>
      <c r="P1536" s="94"/>
      <c r="Q1536" s="94"/>
      <c r="R1536" s="94"/>
      <c r="S1536" s="94"/>
      <c r="T1536" s="94"/>
      <c r="U1536" s="94"/>
      <c r="V1536" s="94"/>
      <c r="W1536" s="94"/>
      <c r="X1536" s="94"/>
      <c r="Y1536" s="94"/>
      <c r="Z1536" s="94"/>
      <c r="AA1536" s="94"/>
      <c r="AB1536" s="94"/>
      <c r="AC1536" s="94"/>
      <c r="AD1536" s="94"/>
      <c r="AE1536" s="94"/>
      <c r="AF1536" s="94"/>
      <c r="AG1536" s="94"/>
      <c r="AH1536" s="94"/>
      <c r="AI1536" s="94"/>
      <c r="AJ1536" s="94"/>
      <c r="AK1536" s="94"/>
      <c r="AL1536" s="94"/>
      <c r="AM1536" s="94"/>
      <c r="AN1536" s="94"/>
      <c r="AO1536" s="94"/>
      <c r="AP1536" s="94"/>
      <c r="AQ1536" s="94"/>
    </row>
    <row r="1537" spans="3:43" x14ac:dyDescent="0.45">
      <c r="C1537" s="94"/>
      <c r="D1537" s="94"/>
      <c r="E1537" s="489"/>
      <c r="F1537" s="94"/>
      <c r="G1537" s="200"/>
      <c r="H1537" s="200"/>
      <c r="I1537" s="200"/>
      <c r="J1537" s="200"/>
      <c r="K1537" s="200"/>
      <c r="L1537" s="200"/>
      <c r="M1537" s="200"/>
      <c r="N1537" s="200"/>
      <c r="O1537" s="200"/>
      <c r="P1537" s="94"/>
      <c r="Q1537" s="94"/>
      <c r="R1537" s="94"/>
      <c r="S1537" s="94"/>
      <c r="T1537" s="94"/>
      <c r="U1537" s="94"/>
      <c r="V1537" s="94"/>
      <c r="W1537" s="94"/>
      <c r="X1537" s="94"/>
      <c r="Y1537" s="94"/>
      <c r="Z1537" s="94"/>
      <c r="AA1537" s="94"/>
      <c r="AB1537" s="94"/>
      <c r="AC1537" s="94"/>
      <c r="AD1537" s="94"/>
      <c r="AE1537" s="94"/>
      <c r="AF1537" s="94"/>
      <c r="AG1537" s="94"/>
      <c r="AH1537" s="94"/>
      <c r="AI1537" s="94"/>
      <c r="AJ1537" s="94"/>
      <c r="AK1537" s="94"/>
      <c r="AL1537" s="94"/>
      <c r="AM1537" s="94"/>
      <c r="AN1537" s="94"/>
      <c r="AO1537" s="94"/>
      <c r="AP1537" s="94"/>
      <c r="AQ1537" s="94"/>
    </row>
    <row r="1538" spans="3:43" x14ac:dyDescent="0.45">
      <c r="C1538" s="94"/>
      <c r="D1538" s="94"/>
      <c r="E1538" s="489"/>
      <c r="F1538" s="94"/>
      <c r="G1538" s="200"/>
      <c r="H1538" s="200"/>
      <c r="I1538" s="200"/>
      <c r="J1538" s="200"/>
      <c r="K1538" s="200"/>
      <c r="L1538" s="200"/>
      <c r="M1538" s="200"/>
      <c r="N1538" s="200"/>
      <c r="O1538" s="200"/>
      <c r="P1538" s="94"/>
      <c r="Q1538" s="94"/>
      <c r="R1538" s="94"/>
      <c r="S1538" s="94"/>
      <c r="T1538" s="94"/>
      <c r="U1538" s="94"/>
      <c r="V1538" s="94"/>
      <c r="W1538" s="94"/>
      <c r="X1538" s="94"/>
      <c r="Y1538" s="94"/>
      <c r="Z1538" s="94"/>
      <c r="AA1538" s="94"/>
      <c r="AB1538" s="94"/>
      <c r="AC1538" s="94"/>
      <c r="AD1538" s="94"/>
      <c r="AE1538" s="94"/>
      <c r="AF1538" s="94"/>
      <c r="AG1538" s="94"/>
      <c r="AH1538" s="94"/>
      <c r="AI1538" s="94"/>
      <c r="AJ1538" s="94"/>
      <c r="AK1538" s="94"/>
      <c r="AL1538" s="94"/>
      <c r="AM1538" s="94"/>
      <c r="AN1538" s="94"/>
      <c r="AO1538" s="94"/>
      <c r="AP1538" s="94"/>
      <c r="AQ1538" s="94"/>
    </row>
    <row r="1539" spans="3:43" x14ac:dyDescent="0.45">
      <c r="C1539" s="94"/>
      <c r="D1539" s="94"/>
      <c r="E1539" s="489"/>
      <c r="F1539" s="94"/>
      <c r="G1539" s="200"/>
      <c r="H1539" s="200"/>
      <c r="I1539" s="200"/>
      <c r="J1539" s="200"/>
      <c r="K1539" s="200"/>
      <c r="L1539" s="200"/>
      <c r="M1539" s="200"/>
      <c r="N1539" s="200"/>
      <c r="O1539" s="200"/>
      <c r="P1539" s="94"/>
      <c r="Q1539" s="94"/>
      <c r="R1539" s="94"/>
      <c r="S1539" s="94"/>
      <c r="T1539" s="94"/>
      <c r="U1539" s="94"/>
      <c r="V1539" s="94"/>
      <c r="W1539" s="94"/>
      <c r="X1539" s="94"/>
      <c r="Y1539" s="94"/>
      <c r="Z1539" s="94"/>
      <c r="AA1539" s="94"/>
      <c r="AB1539" s="94"/>
      <c r="AC1539" s="94"/>
      <c r="AD1539" s="94"/>
      <c r="AE1539" s="94"/>
      <c r="AF1539" s="94"/>
      <c r="AG1539" s="94"/>
      <c r="AH1539" s="94"/>
      <c r="AI1539" s="94"/>
      <c r="AJ1539" s="94"/>
      <c r="AK1539" s="94"/>
      <c r="AL1539" s="94"/>
      <c r="AM1539" s="94"/>
      <c r="AN1539" s="94"/>
      <c r="AO1539" s="94"/>
      <c r="AP1539" s="94"/>
      <c r="AQ1539" s="94"/>
    </row>
    <row r="1540" spans="3:43" x14ac:dyDescent="0.45">
      <c r="C1540" s="94"/>
      <c r="D1540" s="94"/>
      <c r="E1540" s="489"/>
      <c r="F1540" s="94"/>
      <c r="G1540" s="200"/>
      <c r="H1540" s="200"/>
      <c r="I1540" s="200"/>
      <c r="J1540" s="200"/>
      <c r="K1540" s="200"/>
      <c r="L1540" s="200"/>
      <c r="M1540" s="200"/>
      <c r="N1540" s="200"/>
      <c r="O1540" s="200"/>
      <c r="P1540" s="94"/>
      <c r="Q1540" s="94"/>
      <c r="R1540" s="94"/>
      <c r="S1540" s="94"/>
      <c r="T1540" s="94"/>
      <c r="U1540" s="94"/>
      <c r="V1540" s="94"/>
      <c r="W1540" s="94"/>
      <c r="X1540" s="94"/>
      <c r="Y1540" s="94"/>
      <c r="Z1540" s="94"/>
      <c r="AA1540" s="94"/>
      <c r="AB1540" s="94"/>
      <c r="AC1540" s="94"/>
      <c r="AD1540" s="94"/>
      <c r="AE1540" s="94"/>
      <c r="AF1540" s="94"/>
      <c r="AG1540" s="94"/>
      <c r="AH1540" s="94"/>
      <c r="AI1540" s="94"/>
      <c r="AJ1540" s="94"/>
      <c r="AK1540" s="94"/>
      <c r="AL1540" s="94"/>
      <c r="AM1540" s="94"/>
      <c r="AN1540" s="94"/>
      <c r="AO1540" s="94"/>
      <c r="AP1540" s="94"/>
      <c r="AQ1540" s="94"/>
    </row>
    <row r="1541" spans="3:43" x14ac:dyDescent="0.45">
      <c r="C1541" s="94"/>
      <c r="D1541" s="94"/>
      <c r="E1541" s="489"/>
      <c r="F1541" s="94"/>
      <c r="G1541" s="200"/>
      <c r="H1541" s="200"/>
      <c r="I1541" s="200"/>
      <c r="J1541" s="200"/>
      <c r="K1541" s="200"/>
      <c r="L1541" s="200"/>
      <c r="M1541" s="200"/>
      <c r="N1541" s="200"/>
      <c r="O1541" s="200"/>
      <c r="P1541" s="94"/>
      <c r="Q1541" s="94"/>
      <c r="R1541" s="94"/>
      <c r="S1541" s="94"/>
      <c r="T1541" s="94"/>
      <c r="U1541" s="94"/>
      <c r="V1541" s="94"/>
      <c r="W1541" s="94"/>
      <c r="X1541" s="94"/>
      <c r="Y1541" s="94"/>
      <c r="Z1541" s="94"/>
      <c r="AA1541" s="94"/>
      <c r="AB1541" s="94"/>
      <c r="AC1541" s="94"/>
      <c r="AD1541" s="94"/>
      <c r="AE1541" s="94"/>
      <c r="AF1541" s="94"/>
      <c r="AG1541" s="94"/>
      <c r="AH1541" s="94"/>
      <c r="AI1541" s="94"/>
      <c r="AJ1541" s="94"/>
      <c r="AK1541" s="94"/>
      <c r="AL1541" s="94"/>
      <c r="AM1541" s="94"/>
      <c r="AN1541" s="94"/>
      <c r="AO1541" s="94"/>
      <c r="AP1541" s="94"/>
      <c r="AQ1541" s="94"/>
    </row>
    <row r="1542" spans="3:43" x14ac:dyDescent="0.45">
      <c r="C1542" s="94"/>
      <c r="D1542" s="94"/>
      <c r="E1542" s="489"/>
      <c r="F1542" s="94"/>
      <c r="G1542" s="200"/>
      <c r="H1542" s="200"/>
      <c r="I1542" s="200"/>
      <c r="J1542" s="200"/>
      <c r="K1542" s="200"/>
      <c r="L1542" s="200"/>
      <c r="M1542" s="200"/>
      <c r="N1542" s="200"/>
      <c r="O1542" s="200"/>
      <c r="P1542" s="94"/>
      <c r="Q1542" s="94"/>
      <c r="R1542" s="94"/>
      <c r="S1542" s="94"/>
      <c r="T1542" s="94"/>
      <c r="U1542" s="94"/>
      <c r="V1542" s="94"/>
      <c r="W1542" s="94"/>
      <c r="X1542" s="94"/>
      <c r="Y1542" s="94"/>
      <c r="Z1542" s="94"/>
      <c r="AA1542" s="94"/>
      <c r="AB1542" s="94"/>
      <c r="AC1542" s="94"/>
      <c r="AD1542" s="94"/>
      <c r="AE1542" s="94"/>
      <c r="AF1542" s="94"/>
      <c r="AG1542" s="94"/>
      <c r="AH1542" s="94"/>
      <c r="AI1542" s="94"/>
      <c r="AJ1542" s="94"/>
      <c r="AK1542" s="94"/>
      <c r="AL1542" s="94"/>
      <c r="AM1542" s="94"/>
      <c r="AN1542" s="94"/>
      <c r="AO1542" s="94"/>
      <c r="AP1542" s="94"/>
      <c r="AQ1542" s="94"/>
    </row>
    <row r="1543" spans="3:43" x14ac:dyDescent="0.45">
      <c r="C1543" s="94"/>
      <c r="D1543" s="94"/>
      <c r="E1543" s="489"/>
      <c r="F1543" s="94"/>
      <c r="G1543" s="200"/>
      <c r="H1543" s="200"/>
      <c r="I1543" s="200"/>
      <c r="J1543" s="200"/>
      <c r="K1543" s="200"/>
      <c r="L1543" s="200"/>
      <c r="M1543" s="200"/>
      <c r="N1543" s="200"/>
      <c r="O1543" s="200"/>
      <c r="P1543" s="94"/>
      <c r="Q1543" s="94"/>
      <c r="R1543" s="94"/>
      <c r="S1543" s="94"/>
      <c r="T1543" s="94"/>
      <c r="U1543" s="94"/>
      <c r="V1543" s="94"/>
      <c r="W1543" s="94"/>
      <c r="X1543" s="94"/>
      <c r="Y1543" s="94"/>
      <c r="Z1543" s="94"/>
      <c r="AA1543" s="94"/>
      <c r="AB1543" s="94"/>
      <c r="AC1543" s="94"/>
      <c r="AD1543" s="94"/>
      <c r="AE1543" s="94"/>
      <c r="AF1543" s="94"/>
      <c r="AG1543" s="94"/>
      <c r="AH1543" s="94"/>
      <c r="AI1543" s="94"/>
      <c r="AJ1543" s="94"/>
      <c r="AK1543" s="94"/>
      <c r="AL1543" s="94"/>
      <c r="AM1543" s="94"/>
      <c r="AN1543" s="94"/>
      <c r="AO1543" s="94"/>
      <c r="AP1543" s="94"/>
      <c r="AQ1543" s="94"/>
    </row>
    <row r="1544" spans="3:43" x14ac:dyDescent="0.45">
      <c r="C1544" s="94"/>
      <c r="D1544" s="94"/>
      <c r="E1544" s="489"/>
      <c r="F1544" s="94"/>
      <c r="G1544" s="200"/>
      <c r="H1544" s="200"/>
      <c r="I1544" s="200"/>
      <c r="J1544" s="200"/>
      <c r="K1544" s="200"/>
      <c r="L1544" s="200"/>
      <c r="M1544" s="200"/>
      <c r="N1544" s="200"/>
      <c r="O1544" s="200"/>
      <c r="P1544" s="94"/>
      <c r="Q1544" s="94"/>
      <c r="R1544" s="94"/>
      <c r="S1544" s="94"/>
      <c r="T1544" s="94"/>
      <c r="U1544" s="94"/>
      <c r="V1544" s="94"/>
      <c r="W1544" s="94"/>
      <c r="X1544" s="94"/>
      <c r="Y1544" s="94"/>
      <c r="Z1544" s="94"/>
      <c r="AA1544" s="94"/>
      <c r="AB1544" s="94"/>
      <c r="AC1544" s="94"/>
      <c r="AD1544" s="94"/>
      <c r="AE1544" s="94"/>
      <c r="AF1544" s="94"/>
      <c r="AG1544" s="94"/>
      <c r="AH1544" s="94"/>
      <c r="AI1544" s="94"/>
      <c r="AJ1544" s="94"/>
      <c r="AK1544" s="94"/>
      <c r="AL1544" s="94"/>
      <c r="AM1544" s="94"/>
      <c r="AN1544" s="94"/>
      <c r="AO1544" s="94"/>
      <c r="AP1544" s="94"/>
      <c r="AQ1544" s="94"/>
    </row>
    <row r="1545" spans="3:43" x14ac:dyDescent="0.45">
      <c r="C1545" s="94"/>
      <c r="D1545" s="94"/>
      <c r="E1545" s="489"/>
      <c r="F1545" s="94"/>
      <c r="G1545" s="200"/>
      <c r="H1545" s="200"/>
      <c r="I1545" s="200"/>
      <c r="J1545" s="200"/>
      <c r="K1545" s="200"/>
      <c r="L1545" s="200"/>
      <c r="M1545" s="200"/>
      <c r="N1545" s="200"/>
      <c r="O1545" s="200"/>
      <c r="P1545" s="94"/>
      <c r="Q1545" s="94"/>
      <c r="R1545" s="94"/>
      <c r="S1545" s="94"/>
      <c r="T1545" s="94"/>
      <c r="U1545" s="94"/>
      <c r="V1545" s="94"/>
      <c r="W1545" s="94"/>
      <c r="X1545" s="94"/>
      <c r="Y1545" s="94"/>
      <c r="Z1545" s="94"/>
      <c r="AA1545" s="94"/>
      <c r="AB1545" s="94"/>
      <c r="AC1545" s="94"/>
      <c r="AD1545" s="94"/>
      <c r="AE1545" s="94"/>
      <c r="AF1545" s="94"/>
      <c r="AG1545" s="94"/>
      <c r="AH1545" s="94"/>
      <c r="AI1545" s="94"/>
      <c r="AJ1545" s="94"/>
      <c r="AK1545" s="94"/>
      <c r="AL1545" s="94"/>
      <c r="AM1545" s="94"/>
      <c r="AN1545" s="94"/>
      <c r="AO1545" s="94"/>
      <c r="AP1545" s="94"/>
      <c r="AQ1545" s="94"/>
    </row>
    <row r="1546" spans="3:43" x14ac:dyDescent="0.45">
      <c r="C1546" s="94"/>
      <c r="D1546" s="94"/>
      <c r="E1546" s="489"/>
      <c r="F1546" s="94"/>
      <c r="G1546" s="200"/>
      <c r="H1546" s="200"/>
      <c r="I1546" s="200"/>
      <c r="J1546" s="200"/>
      <c r="K1546" s="200"/>
      <c r="L1546" s="200"/>
      <c r="M1546" s="200"/>
      <c r="N1546" s="200"/>
      <c r="O1546" s="200"/>
      <c r="P1546" s="94"/>
      <c r="Q1546" s="94"/>
      <c r="R1546" s="94"/>
      <c r="S1546" s="94"/>
      <c r="T1546" s="94"/>
      <c r="U1546" s="94"/>
      <c r="V1546" s="94"/>
      <c r="W1546" s="94"/>
      <c r="X1546" s="94"/>
      <c r="Y1546" s="94"/>
      <c r="Z1546" s="94"/>
      <c r="AA1546" s="94"/>
      <c r="AB1546" s="94"/>
      <c r="AC1546" s="94"/>
      <c r="AD1546" s="94"/>
      <c r="AE1546" s="94"/>
      <c r="AF1546" s="94"/>
      <c r="AG1546" s="94"/>
      <c r="AH1546" s="94"/>
      <c r="AI1546" s="94"/>
      <c r="AJ1546" s="94"/>
      <c r="AK1546" s="94"/>
      <c r="AL1546" s="94"/>
      <c r="AM1546" s="94"/>
      <c r="AN1546" s="94"/>
      <c r="AO1546" s="94"/>
      <c r="AP1546" s="94"/>
      <c r="AQ1546" s="94"/>
    </row>
    <row r="1547" spans="3:43" x14ac:dyDescent="0.45">
      <c r="C1547" s="94"/>
      <c r="D1547" s="94"/>
      <c r="E1547" s="489"/>
      <c r="F1547" s="94"/>
      <c r="G1547" s="200"/>
      <c r="H1547" s="200"/>
      <c r="I1547" s="200"/>
      <c r="J1547" s="200"/>
      <c r="K1547" s="200"/>
      <c r="L1547" s="200"/>
      <c r="M1547" s="200"/>
      <c r="N1547" s="200"/>
      <c r="O1547" s="200"/>
      <c r="P1547" s="94"/>
      <c r="Q1547" s="94"/>
      <c r="R1547" s="94"/>
      <c r="S1547" s="94"/>
      <c r="T1547" s="94"/>
      <c r="U1547" s="94"/>
      <c r="V1547" s="94"/>
      <c r="W1547" s="94"/>
      <c r="X1547" s="94"/>
      <c r="Y1547" s="94"/>
      <c r="Z1547" s="94"/>
      <c r="AA1547" s="94"/>
      <c r="AB1547" s="94"/>
      <c r="AC1547" s="94"/>
      <c r="AD1547" s="94"/>
      <c r="AE1547" s="94"/>
      <c r="AF1547" s="94"/>
      <c r="AG1547" s="94"/>
      <c r="AH1547" s="94"/>
      <c r="AI1547" s="94"/>
      <c r="AJ1547" s="94"/>
      <c r="AK1547" s="94"/>
      <c r="AL1547" s="94"/>
      <c r="AM1547" s="94"/>
      <c r="AN1547" s="94"/>
      <c r="AO1547" s="94"/>
      <c r="AP1547" s="94"/>
      <c r="AQ1547" s="94"/>
    </row>
    <row r="1548" spans="3:43" x14ac:dyDescent="0.45">
      <c r="C1548" s="94"/>
      <c r="D1548" s="94"/>
      <c r="E1548" s="489"/>
      <c r="F1548" s="94"/>
      <c r="G1548" s="200"/>
      <c r="H1548" s="200"/>
      <c r="I1548" s="200"/>
      <c r="J1548" s="200"/>
      <c r="K1548" s="200"/>
      <c r="L1548" s="200"/>
      <c r="M1548" s="200"/>
      <c r="N1548" s="200"/>
      <c r="O1548" s="200"/>
      <c r="P1548" s="94"/>
      <c r="Q1548" s="94"/>
      <c r="R1548" s="94"/>
      <c r="S1548" s="94"/>
      <c r="T1548" s="94"/>
      <c r="U1548" s="94"/>
      <c r="V1548" s="94"/>
      <c r="W1548" s="94"/>
      <c r="X1548" s="94"/>
      <c r="Y1548" s="94"/>
      <c r="Z1548" s="94"/>
      <c r="AA1548" s="94"/>
      <c r="AB1548" s="94"/>
      <c r="AC1548" s="94"/>
      <c r="AD1548" s="94"/>
      <c r="AE1548" s="94"/>
      <c r="AF1548" s="94"/>
      <c r="AG1548" s="94"/>
      <c r="AH1548" s="94"/>
      <c r="AI1548" s="94"/>
      <c r="AJ1548" s="94"/>
      <c r="AK1548" s="94"/>
      <c r="AL1548" s="94"/>
      <c r="AM1548" s="94"/>
      <c r="AN1548" s="94"/>
      <c r="AO1548" s="94"/>
      <c r="AP1548" s="94"/>
      <c r="AQ1548" s="94"/>
    </row>
    <row r="1549" spans="3:43" x14ac:dyDescent="0.45">
      <c r="C1549" s="94"/>
      <c r="D1549" s="94"/>
      <c r="E1549" s="489"/>
      <c r="F1549" s="94"/>
      <c r="G1549" s="200"/>
      <c r="H1549" s="200"/>
      <c r="I1549" s="200"/>
      <c r="J1549" s="200"/>
      <c r="K1549" s="200"/>
      <c r="L1549" s="200"/>
      <c r="M1549" s="200"/>
      <c r="N1549" s="200"/>
      <c r="O1549" s="200"/>
      <c r="P1549" s="94"/>
      <c r="Q1549" s="94"/>
      <c r="R1549" s="94"/>
      <c r="S1549" s="94"/>
      <c r="T1549" s="94"/>
      <c r="U1549" s="94"/>
      <c r="V1549" s="94"/>
      <c r="W1549" s="94"/>
      <c r="X1549" s="94"/>
      <c r="Y1549" s="94"/>
      <c r="Z1549" s="94"/>
      <c r="AA1549" s="94"/>
      <c r="AB1549" s="94"/>
      <c r="AC1549" s="94"/>
      <c r="AD1549" s="94"/>
      <c r="AE1549" s="94"/>
      <c r="AF1549" s="94"/>
      <c r="AG1549" s="94"/>
      <c r="AH1549" s="94"/>
      <c r="AI1549" s="94"/>
      <c r="AJ1549" s="94"/>
      <c r="AK1549" s="94"/>
      <c r="AL1549" s="94"/>
      <c r="AM1549" s="94"/>
      <c r="AN1549" s="94"/>
      <c r="AO1549" s="94"/>
      <c r="AP1549" s="94"/>
      <c r="AQ1549" s="94"/>
    </row>
    <row r="1550" spans="3:43" x14ac:dyDescent="0.45">
      <c r="C1550" s="94"/>
      <c r="D1550" s="94"/>
      <c r="E1550" s="489"/>
      <c r="F1550" s="94"/>
      <c r="G1550" s="200"/>
      <c r="H1550" s="200"/>
      <c r="I1550" s="200"/>
      <c r="J1550" s="200"/>
      <c r="K1550" s="200"/>
      <c r="L1550" s="200"/>
      <c r="M1550" s="200"/>
      <c r="N1550" s="200"/>
      <c r="O1550" s="200"/>
      <c r="P1550" s="94"/>
      <c r="Q1550" s="94"/>
      <c r="R1550" s="94"/>
      <c r="S1550" s="94"/>
      <c r="T1550" s="94"/>
      <c r="U1550" s="94"/>
      <c r="V1550" s="94"/>
      <c r="W1550" s="94"/>
      <c r="X1550" s="94"/>
      <c r="Y1550" s="94"/>
      <c r="Z1550" s="94"/>
      <c r="AA1550" s="94"/>
      <c r="AB1550" s="94"/>
      <c r="AC1550" s="94"/>
      <c r="AD1550" s="94"/>
      <c r="AE1550" s="94"/>
      <c r="AF1550" s="94"/>
      <c r="AG1550" s="94"/>
      <c r="AH1550" s="94"/>
      <c r="AI1550" s="94"/>
      <c r="AJ1550" s="94"/>
      <c r="AK1550" s="94"/>
      <c r="AL1550" s="94"/>
      <c r="AM1550" s="94"/>
      <c r="AN1550" s="94"/>
      <c r="AO1550" s="94"/>
      <c r="AP1550" s="94"/>
      <c r="AQ1550" s="94"/>
    </row>
    <row r="1551" spans="3:43" x14ac:dyDescent="0.45">
      <c r="C1551" s="94"/>
      <c r="D1551" s="94"/>
      <c r="E1551" s="489"/>
      <c r="F1551" s="94"/>
      <c r="G1551" s="200"/>
      <c r="H1551" s="200"/>
      <c r="I1551" s="200"/>
      <c r="J1551" s="200"/>
      <c r="K1551" s="200"/>
      <c r="L1551" s="200"/>
      <c r="M1551" s="200"/>
      <c r="N1551" s="200"/>
      <c r="O1551" s="200"/>
      <c r="P1551" s="94"/>
      <c r="Q1551" s="94"/>
      <c r="R1551" s="94"/>
      <c r="S1551" s="94"/>
      <c r="T1551" s="94"/>
      <c r="U1551" s="94"/>
      <c r="V1551" s="94"/>
      <c r="W1551" s="94"/>
      <c r="X1551" s="94"/>
      <c r="Y1551" s="94"/>
      <c r="Z1551" s="94"/>
      <c r="AA1551" s="94"/>
      <c r="AB1551" s="94"/>
      <c r="AC1551" s="94"/>
      <c r="AD1551" s="94"/>
      <c r="AE1551" s="94"/>
      <c r="AF1551" s="94"/>
      <c r="AG1551" s="94"/>
      <c r="AH1551" s="94"/>
      <c r="AI1551" s="94"/>
      <c r="AJ1551" s="94"/>
      <c r="AK1551" s="94"/>
      <c r="AL1551" s="94"/>
      <c r="AM1551" s="94"/>
      <c r="AN1551" s="94"/>
      <c r="AO1551" s="94"/>
      <c r="AP1551" s="94"/>
      <c r="AQ1551" s="94"/>
    </row>
    <row r="1552" spans="3:43" x14ac:dyDescent="0.45">
      <c r="C1552" s="94"/>
      <c r="D1552" s="94"/>
      <c r="E1552" s="489"/>
      <c r="F1552" s="94"/>
      <c r="G1552" s="200"/>
      <c r="H1552" s="200"/>
      <c r="I1552" s="200"/>
      <c r="J1552" s="200"/>
      <c r="K1552" s="200"/>
      <c r="L1552" s="200"/>
      <c r="M1552" s="200"/>
      <c r="N1552" s="200"/>
      <c r="O1552" s="200"/>
      <c r="P1552" s="94"/>
      <c r="Q1552" s="94"/>
      <c r="R1552" s="94"/>
      <c r="S1552" s="94"/>
      <c r="T1552" s="94"/>
      <c r="U1552" s="94"/>
      <c r="V1552" s="94"/>
      <c r="W1552" s="94"/>
      <c r="X1552" s="94"/>
      <c r="Y1552" s="94"/>
      <c r="Z1552" s="94"/>
      <c r="AA1552" s="94"/>
      <c r="AB1552" s="94"/>
      <c r="AC1552" s="94"/>
      <c r="AD1552" s="94"/>
      <c r="AE1552" s="94"/>
      <c r="AF1552" s="94"/>
      <c r="AG1552" s="94"/>
      <c r="AH1552" s="94"/>
      <c r="AI1552" s="94"/>
      <c r="AJ1552" s="94"/>
      <c r="AK1552" s="94"/>
      <c r="AL1552" s="94"/>
      <c r="AM1552" s="94"/>
      <c r="AN1552" s="94"/>
      <c r="AO1552" s="94"/>
      <c r="AP1552" s="94"/>
      <c r="AQ1552" s="94"/>
    </row>
    <row r="1553" spans="3:43" x14ac:dyDescent="0.45">
      <c r="C1553" s="94"/>
      <c r="D1553" s="94"/>
      <c r="E1553" s="489"/>
      <c r="F1553" s="94"/>
      <c r="G1553" s="200"/>
      <c r="H1553" s="200"/>
      <c r="I1553" s="200"/>
      <c r="J1553" s="200"/>
      <c r="K1553" s="200"/>
      <c r="L1553" s="200"/>
      <c r="M1553" s="200"/>
      <c r="N1553" s="200"/>
      <c r="O1553" s="200"/>
      <c r="P1553" s="94"/>
      <c r="Q1553" s="94"/>
      <c r="R1553" s="94"/>
      <c r="S1553" s="94"/>
      <c r="T1553" s="94"/>
      <c r="U1553" s="94"/>
      <c r="V1553" s="94"/>
      <c r="W1553" s="94"/>
      <c r="X1553" s="94"/>
      <c r="Y1553" s="94"/>
      <c r="Z1553" s="94"/>
      <c r="AA1553" s="94"/>
      <c r="AB1553" s="94"/>
      <c r="AC1553" s="94"/>
      <c r="AD1553" s="94"/>
      <c r="AE1553" s="94"/>
      <c r="AF1553" s="94"/>
      <c r="AG1553" s="94"/>
      <c r="AH1553" s="94"/>
      <c r="AI1553" s="94"/>
      <c r="AJ1553" s="94"/>
      <c r="AK1553" s="94"/>
      <c r="AL1553" s="94"/>
      <c r="AM1553" s="94"/>
      <c r="AN1553" s="94"/>
      <c r="AO1553" s="94"/>
      <c r="AP1553" s="94"/>
      <c r="AQ1553" s="94"/>
    </row>
    <row r="1554" spans="3:43" x14ac:dyDescent="0.45">
      <c r="C1554" s="94"/>
      <c r="D1554" s="94"/>
      <c r="E1554" s="489"/>
      <c r="F1554" s="94"/>
      <c r="G1554" s="200"/>
      <c r="H1554" s="200"/>
      <c r="I1554" s="200"/>
      <c r="J1554" s="200"/>
      <c r="K1554" s="200"/>
      <c r="L1554" s="200"/>
      <c r="M1554" s="200"/>
      <c r="N1554" s="200"/>
      <c r="O1554" s="200"/>
      <c r="P1554" s="94"/>
      <c r="Q1554" s="94"/>
      <c r="R1554" s="94"/>
      <c r="S1554" s="94"/>
      <c r="T1554" s="94"/>
      <c r="U1554" s="94"/>
      <c r="V1554" s="94"/>
      <c r="W1554" s="94"/>
      <c r="X1554" s="94"/>
      <c r="Y1554" s="94"/>
      <c r="Z1554" s="94"/>
      <c r="AA1554" s="94"/>
      <c r="AB1554" s="94"/>
      <c r="AC1554" s="94"/>
      <c r="AD1554" s="94"/>
      <c r="AE1554" s="94"/>
      <c r="AF1554" s="94"/>
      <c r="AG1554" s="94"/>
      <c r="AH1554" s="94"/>
      <c r="AI1554" s="94"/>
      <c r="AJ1554" s="94"/>
      <c r="AK1554" s="94"/>
      <c r="AL1554" s="94"/>
      <c r="AM1554" s="94"/>
      <c r="AN1554" s="94"/>
      <c r="AO1554" s="94"/>
      <c r="AP1554" s="94"/>
      <c r="AQ1554" s="94"/>
    </row>
    <row r="1555" spans="3:43" x14ac:dyDescent="0.45">
      <c r="C1555" s="94"/>
      <c r="D1555" s="94"/>
      <c r="E1555" s="489"/>
      <c r="F1555" s="94"/>
      <c r="G1555" s="200"/>
      <c r="H1555" s="200"/>
      <c r="I1555" s="200"/>
      <c r="J1555" s="200"/>
      <c r="K1555" s="200"/>
      <c r="L1555" s="200"/>
      <c r="M1555" s="200"/>
      <c r="N1555" s="200"/>
      <c r="O1555" s="200"/>
      <c r="P1555" s="94"/>
      <c r="Q1555" s="94"/>
      <c r="R1555" s="94"/>
      <c r="S1555" s="94"/>
      <c r="T1555" s="94"/>
      <c r="U1555" s="94"/>
      <c r="V1555" s="94"/>
      <c r="W1555" s="94"/>
      <c r="X1555" s="94"/>
      <c r="Y1555" s="94"/>
      <c r="Z1555" s="94"/>
      <c r="AA1555" s="94"/>
      <c r="AB1555" s="94"/>
      <c r="AC1555" s="94"/>
      <c r="AD1555" s="94"/>
      <c r="AE1555" s="94"/>
      <c r="AF1555" s="94"/>
      <c r="AG1555" s="94"/>
      <c r="AH1555" s="94"/>
      <c r="AI1555" s="94"/>
      <c r="AJ1555" s="94"/>
      <c r="AK1555" s="94"/>
      <c r="AL1555" s="94"/>
      <c r="AM1555" s="94"/>
      <c r="AN1555" s="94"/>
      <c r="AO1555" s="94"/>
      <c r="AP1555" s="94"/>
      <c r="AQ1555" s="94"/>
    </row>
    <row r="1556" spans="3:43" x14ac:dyDescent="0.45">
      <c r="C1556" s="94"/>
      <c r="D1556" s="94"/>
      <c r="E1556" s="489"/>
      <c r="F1556" s="94"/>
      <c r="G1556" s="200"/>
      <c r="H1556" s="200"/>
      <c r="I1556" s="200"/>
      <c r="J1556" s="200"/>
      <c r="K1556" s="200"/>
      <c r="L1556" s="200"/>
      <c r="M1556" s="200"/>
      <c r="N1556" s="200"/>
      <c r="O1556" s="200"/>
      <c r="P1556" s="94"/>
      <c r="Q1556" s="94"/>
      <c r="R1556" s="94"/>
      <c r="S1556" s="94"/>
      <c r="T1556" s="94"/>
      <c r="U1556" s="94"/>
      <c r="V1556" s="94"/>
      <c r="W1556" s="94"/>
      <c r="X1556" s="94"/>
      <c r="Y1556" s="94"/>
      <c r="Z1556" s="94"/>
      <c r="AA1556" s="94"/>
      <c r="AB1556" s="94"/>
      <c r="AC1556" s="94"/>
      <c r="AD1556" s="94"/>
      <c r="AE1556" s="94"/>
      <c r="AF1556" s="94"/>
      <c r="AG1556" s="94"/>
      <c r="AH1556" s="94"/>
      <c r="AI1556" s="94"/>
      <c r="AJ1556" s="94"/>
      <c r="AK1556" s="94"/>
      <c r="AL1556" s="94"/>
      <c r="AM1556" s="94"/>
      <c r="AN1556" s="94"/>
      <c r="AO1556" s="94"/>
      <c r="AP1556" s="94"/>
      <c r="AQ1556" s="94"/>
    </row>
    <row r="1557" spans="3:43" x14ac:dyDescent="0.45">
      <c r="C1557" s="94"/>
      <c r="D1557" s="94"/>
      <c r="E1557" s="489"/>
      <c r="F1557" s="94"/>
      <c r="G1557" s="200"/>
      <c r="H1557" s="200"/>
      <c r="I1557" s="200"/>
      <c r="J1557" s="200"/>
      <c r="K1557" s="200"/>
      <c r="L1557" s="200"/>
      <c r="M1557" s="200"/>
      <c r="N1557" s="200"/>
      <c r="O1557" s="200"/>
      <c r="P1557" s="94"/>
      <c r="Q1557" s="94"/>
      <c r="R1557" s="94"/>
      <c r="S1557" s="94"/>
      <c r="T1557" s="94"/>
      <c r="U1557" s="94"/>
      <c r="V1557" s="94"/>
      <c r="W1557" s="94"/>
      <c r="X1557" s="94"/>
      <c r="Y1557" s="94"/>
      <c r="Z1557" s="94"/>
      <c r="AA1557" s="94"/>
      <c r="AB1557" s="94"/>
      <c r="AC1557" s="94"/>
      <c r="AD1557" s="94"/>
      <c r="AE1557" s="94"/>
      <c r="AF1557" s="94"/>
      <c r="AG1557" s="94"/>
      <c r="AH1557" s="94"/>
      <c r="AI1557" s="94"/>
      <c r="AJ1557" s="94"/>
      <c r="AK1557" s="94"/>
      <c r="AL1557" s="94"/>
      <c r="AM1557" s="94"/>
      <c r="AN1557" s="94"/>
      <c r="AO1557" s="94"/>
      <c r="AP1557" s="94"/>
      <c r="AQ1557" s="94"/>
    </row>
    <row r="1558" spans="3:43" x14ac:dyDescent="0.45">
      <c r="C1558" s="94"/>
      <c r="D1558" s="94"/>
      <c r="E1558" s="489"/>
      <c r="F1558" s="94"/>
      <c r="G1558" s="200"/>
      <c r="H1558" s="200"/>
      <c r="I1558" s="200"/>
      <c r="J1558" s="200"/>
      <c r="K1558" s="200"/>
      <c r="L1558" s="200"/>
      <c r="M1558" s="200"/>
      <c r="N1558" s="200"/>
      <c r="O1558" s="200"/>
      <c r="P1558" s="94"/>
      <c r="Q1558" s="94"/>
      <c r="R1558" s="94"/>
      <c r="S1558" s="94"/>
      <c r="T1558" s="94"/>
      <c r="U1558" s="94"/>
      <c r="V1558" s="94"/>
      <c r="W1558" s="94"/>
      <c r="X1558" s="94"/>
      <c r="Y1558" s="94"/>
      <c r="Z1558" s="94"/>
      <c r="AA1558" s="94"/>
      <c r="AB1558" s="94"/>
      <c r="AC1558" s="94"/>
      <c r="AD1558" s="94"/>
      <c r="AE1558" s="94"/>
      <c r="AF1558" s="94"/>
      <c r="AG1558" s="94"/>
      <c r="AH1558" s="94"/>
      <c r="AI1558" s="94"/>
      <c r="AJ1558" s="94"/>
      <c r="AK1558" s="94"/>
      <c r="AL1558" s="94"/>
      <c r="AM1558" s="94"/>
      <c r="AN1558" s="94"/>
      <c r="AO1558" s="94"/>
      <c r="AP1558" s="94"/>
      <c r="AQ1558" s="94"/>
    </row>
    <row r="1559" spans="3:43" x14ac:dyDescent="0.45">
      <c r="C1559" s="94"/>
      <c r="D1559" s="94"/>
      <c r="E1559" s="489"/>
      <c r="F1559" s="94"/>
      <c r="G1559" s="200"/>
      <c r="H1559" s="200"/>
      <c r="I1559" s="200"/>
      <c r="J1559" s="200"/>
      <c r="K1559" s="200"/>
      <c r="L1559" s="200"/>
      <c r="M1559" s="200"/>
      <c r="N1559" s="200"/>
      <c r="O1559" s="200"/>
      <c r="P1559" s="94"/>
      <c r="Q1559" s="94"/>
      <c r="R1559" s="94"/>
      <c r="S1559" s="94"/>
      <c r="T1559" s="94"/>
      <c r="U1559" s="94"/>
      <c r="V1559" s="94"/>
      <c r="W1559" s="94"/>
      <c r="X1559" s="94"/>
      <c r="Y1559" s="94"/>
      <c r="Z1559" s="94"/>
      <c r="AA1559" s="94"/>
      <c r="AB1559" s="94"/>
      <c r="AC1559" s="94"/>
      <c r="AD1559" s="94"/>
      <c r="AE1559" s="94"/>
      <c r="AF1559" s="94"/>
      <c r="AG1559" s="94"/>
      <c r="AH1559" s="94"/>
      <c r="AI1559" s="94"/>
      <c r="AJ1559" s="94"/>
      <c r="AK1559" s="94"/>
      <c r="AL1559" s="94"/>
      <c r="AM1559" s="94"/>
      <c r="AN1559" s="94"/>
      <c r="AO1559" s="94"/>
      <c r="AP1559" s="94"/>
      <c r="AQ1559" s="94"/>
    </row>
    <row r="1560" spans="3:43" x14ac:dyDescent="0.45">
      <c r="C1560" s="94"/>
      <c r="D1560" s="94"/>
      <c r="E1560" s="489"/>
      <c r="F1560" s="94"/>
      <c r="G1560" s="200"/>
      <c r="H1560" s="200"/>
      <c r="I1560" s="200"/>
      <c r="J1560" s="200"/>
      <c r="K1560" s="200"/>
      <c r="L1560" s="200"/>
      <c r="M1560" s="200"/>
      <c r="N1560" s="200"/>
      <c r="O1560" s="200"/>
      <c r="P1560" s="94"/>
      <c r="Q1560" s="94"/>
      <c r="R1560" s="94"/>
      <c r="S1560" s="94"/>
      <c r="T1560" s="94"/>
      <c r="U1560" s="94"/>
      <c r="V1560" s="94"/>
      <c r="W1560" s="94"/>
      <c r="X1560" s="94"/>
      <c r="Y1560" s="94"/>
      <c r="Z1560" s="94"/>
      <c r="AA1560" s="94"/>
      <c r="AB1560" s="94"/>
      <c r="AC1560" s="94"/>
      <c r="AD1560" s="94"/>
      <c r="AE1560" s="94"/>
      <c r="AF1560" s="94"/>
      <c r="AG1560" s="94"/>
      <c r="AH1560" s="94"/>
      <c r="AI1560" s="94"/>
      <c r="AJ1560" s="94"/>
      <c r="AK1560" s="94"/>
      <c r="AL1560" s="94"/>
      <c r="AM1560" s="94"/>
      <c r="AN1560" s="94"/>
      <c r="AO1560" s="94"/>
      <c r="AP1560" s="94"/>
      <c r="AQ1560" s="94"/>
    </row>
    <row r="1561" spans="3:43" x14ac:dyDescent="0.45">
      <c r="C1561" s="94"/>
      <c r="D1561" s="94"/>
      <c r="E1561" s="489"/>
      <c r="F1561" s="94"/>
      <c r="G1561" s="200"/>
      <c r="H1561" s="200"/>
      <c r="I1561" s="200"/>
      <c r="J1561" s="200"/>
      <c r="K1561" s="200"/>
      <c r="L1561" s="200"/>
      <c r="M1561" s="200"/>
      <c r="N1561" s="200"/>
      <c r="O1561" s="200"/>
      <c r="P1561" s="94"/>
      <c r="Q1561" s="94"/>
      <c r="R1561" s="94"/>
      <c r="S1561" s="94"/>
      <c r="T1561" s="94"/>
      <c r="U1561" s="94"/>
      <c r="V1561" s="94"/>
      <c r="W1561" s="94"/>
      <c r="X1561" s="94"/>
      <c r="Y1561" s="94"/>
      <c r="Z1561" s="94"/>
      <c r="AA1561" s="94"/>
      <c r="AB1561" s="94"/>
      <c r="AC1561" s="94"/>
      <c r="AD1561" s="94"/>
      <c r="AE1561" s="94"/>
      <c r="AF1561" s="94"/>
      <c r="AG1561" s="94"/>
      <c r="AH1561" s="94"/>
      <c r="AI1561" s="94"/>
      <c r="AJ1561" s="94"/>
      <c r="AK1561" s="94"/>
      <c r="AL1561" s="94"/>
      <c r="AM1561" s="94"/>
      <c r="AN1561" s="94"/>
      <c r="AO1561" s="94"/>
      <c r="AP1561" s="94"/>
      <c r="AQ1561" s="94"/>
    </row>
    <row r="1562" spans="3:43" x14ac:dyDescent="0.45">
      <c r="C1562" s="94"/>
      <c r="D1562" s="94"/>
      <c r="E1562" s="489"/>
      <c r="F1562" s="94"/>
      <c r="G1562" s="200"/>
      <c r="H1562" s="200"/>
      <c r="I1562" s="200"/>
      <c r="J1562" s="200"/>
      <c r="K1562" s="200"/>
      <c r="L1562" s="200"/>
      <c r="M1562" s="200"/>
      <c r="N1562" s="200"/>
      <c r="O1562" s="200"/>
      <c r="P1562" s="94"/>
      <c r="Q1562" s="94"/>
      <c r="R1562" s="94"/>
      <c r="S1562" s="94"/>
      <c r="T1562" s="94"/>
      <c r="U1562" s="94"/>
      <c r="V1562" s="94"/>
      <c r="W1562" s="94"/>
      <c r="X1562" s="94"/>
      <c r="Y1562" s="94"/>
      <c r="Z1562" s="94"/>
      <c r="AA1562" s="94"/>
      <c r="AB1562" s="94"/>
      <c r="AC1562" s="94"/>
      <c r="AD1562" s="94"/>
      <c r="AE1562" s="94"/>
      <c r="AF1562" s="94"/>
      <c r="AG1562" s="94"/>
      <c r="AH1562" s="94"/>
      <c r="AI1562" s="94"/>
      <c r="AJ1562" s="94"/>
      <c r="AK1562" s="94"/>
      <c r="AL1562" s="94"/>
      <c r="AM1562" s="94"/>
      <c r="AN1562" s="94"/>
      <c r="AO1562" s="94"/>
      <c r="AP1562" s="94"/>
      <c r="AQ1562" s="94"/>
    </row>
    <row r="1563" spans="3:43" x14ac:dyDescent="0.45">
      <c r="C1563" s="94"/>
      <c r="D1563" s="94"/>
      <c r="E1563" s="489"/>
      <c r="F1563" s="94"/>
      <c r="G1563" s="200"/>
      <c r="H1563" s="200"/>
      <c r="I1563" s="200"/>
      <c r="J1563" s="200"/>
      <c r="K1563" s="200"/>
      <c r="L1563" s="200"/>
      <c r="M1563" s="200"/>
      <c r="N1563" s="200"/>
      <c r="O1563" s="200"/>
      <c r="P1563" s="94"/>
      <c r="Q1563" s="94"/>
      <c r="R1563" s="94"/>
      <c r="S1563" s="94"/>
      <c r="T1563" s="94"/>
      <c r="U1563" s="94"/>
      <c r="V1563" s="94"/>
      <c r="W1563" s="94"/>
      <c r="X1563" s="94"/>
      <c r="Y1563" s="94"/>
      <c r="Z1563" s="94"/>
      <c r="AA1563" s="94"/>
      <c r="AB1563" s="94"/>
      <c r="AC1563" s="94"/>
      <c r="AD1563" s="94"/>
      <c r="AE1563" s="94"/>
      <c r="AF1563" s="94"/>
      <c r="AG1563" s="94"/>
      <c r="AH1563" s="94"/>
      <c r="AI1563" s="94"/>
      <c r="AJ1563" s="94"/>
      <c r="AK1563" s="94"/>
      <c r="AL1563" s="94"/>
      <c r="AM1563" s="94"/>
      <c r="AN1563" s="94"/>
      <c r="AO1563" s="94"/>
      <c r="AP1563" s="94"/>
      <c r="AQ1563" s="94"/>
    </row>
    <row r="1564" spans="3:43" x14ac:dyDescent="0.45">
      <c r="C1564" s="94"/>
      <c r="D1564" s="94"/>
      <c r="E1564" s="489"/>
      <c r="F1564" s="94"/>
      <c r="G1564" s="200"/>
      <c r="H1564" s="200"/>
      <c r="I1564" s="200"/>
      <c r="J1564" s="200"/>
      <c r="K1564" s="200"/>
      <c r="L1564" s="200"/>
      <c r="M1564" s="200"/>
      <c r="N1564" s="200"/>
      <c r="O1564" s="200"/>
      <c r="P1564" s="94"/>
      <c r="Q1564" s="94"/>
      <c r="R1564" s="94"/>
      <c r="S1564" s="94"/>
      <c r="T1564" s="94"/>
      <c r="U1564" s="94"/>
      <c r="V1564" s="94"/>
      <c r="W1564" s="94"/>
      <c r="X1564" s="94"/>
      <c r="Y1564" s="94"/>
      <c r="Z1564" s="94"/>
      <c r="AA1564" s="94"/>
      <c r="AB1564" s="94"/>
      <c r="AC1564" s="94"/>
      <c r="AD1564" s="94"/>
      <c r="AE1564" s="94"/>
      <c r="AF1564" s="94"/>
      <c r="AG1564" s="94"/>
      <c r="AH1564" s="94"/>
      <c r="AI1564" s="94"/>
      <c r="AJ1564" s="94"/>
      <c r="AK1564" s="94"/>
      <c r="AL1564" s="94"/>
      <c r="AM1564" s="94"/>
      <c r="AN1564" s="94"/>
      <c r="AO1564" s="94"/>
      <c r="AP1564" s="94"/>
      <c r="AQ1564" s="94"/>
    </row>
    <row r="1565" spans="3:43" x14ac:dyDescent="0.45">
      <c r="C1565" s="94"/>
      <c r="D1565" s="94"/>
      <c r="E1565" s="489"/>
      <c r="F1565" s="94"/>
      <c r="G1565" s="200"/>
      <c r="H1565" s="200"/>
      <c r="I1565" s="200"/>
      <c r="J1565" s="200"/>
      <c r="K1565" s="200"/>
      <c r="L1565" s="200"/>
      <c r="M1565" s="200"/>
      <c r="N1565" s="200"/>
      <c r="O1565" s="200"/>
      <c r="P1565" s="94"/>
      <c r="Q1565" s="94"/>
      <c r="R1565" s="94"/>
      <c r="S1565" s="94"/>
      <c r="T1565" s="94"/>
      <c r="U1565" s="94"/>
      <c r="V1565" s="94"/>
      <c r="W1565" s="94"/>
      <c r="X1565" s="94"/>
      <c r="Y1565" s="94"/>
      <c r="Z1565" s="94"/>
      <c r="AA1565" s="94"/>
      <c r="AB1565" s="94"/>
      <c r="AC1565" s="94"/>
      <c r="AD1565" s="94"/>
      <c r="AE1565" s="94"/>
      <c r="AF1565" s="94"/>
      <c r="AG1565" s="94"/>
      <c r="AH1565" s="94"/>
      <c r="AI1565" s="94"/>
      <c r="AJ1565" s="94"/>
      <c r="AK1565" s="94"/>
      <c r="AL1565" s="94"/>
      <c r="AM1565" s="94"/>
      <c r="AN1565" s="94"/>
      <c r="AO1565" s="94"/>
      <c r="AP1565" s="94"/>
      <c r="AQ1565" s="94"/>
    </row>
    <row r="1566" spans="3:43" x14ac:dyDescent="0.45">
      <c r="C1566" s="94"/>
      <c r="D1566" s="94"/>
      <c r="E1566" s="489"/>
      <c r="F1566" s="94"/>
      <c r="G1566" s="200"/>
      <c r="H1566" s="200"/>
      <c r="I1566" s="200"/>
      <c r="J1566" s="200"/>
      <c r="K1566" s="200"/>
      <c r="L1566" s="200"/>
      <c r="M1566" s="200"/>
      <c r="N1566" s="200"/>
      <c r="O1566" s="200"/>
      <c r="P1566" s="94"/>
      <c r="Q1566" s="94"/>
      <c r="R1566" s="94"/>
      <c r="S1566" s="94"/>
      <c r="T1566" s="94"/>
      <c r="U1566" s="94"/>
      <c r="V1566" s="94"/>
      <c r="W1566" s="94"/>
      <c r="X1566" s="94"/>
      <c r="Y1566" s="94"/>
      <c r="Z1566" s="94"/>
      <c r="AA1566" s="94"/>
      <c r="AB1566" s="94"/>
      <c r="AC1566" s="94"/>
      <c r="AD1566" s="94"/>
      <c r="AE1566" s="94"/>
      <c r="AF1566" s="94"/>
      <c r="AG1566" s="94"/>
      <c r="AH1566" s="94"/>
      <c r="AI1566" s="94"/>
      <c r="AJ1566" s="94"/>
      <c r="AK1566" s="94"/>
      <c r="AL1566" s="94"/>
      <c r="AM1566" s="94"/>
      <c r="AN1566" s="94"/>
      <c r="AO1566" s="94"/>
      <c r="AP1566" s="94"/>
      <c r="AQ1566" s="94"/>
    </row>
    <row r="1567" spans="3:43" x14ac:dyDescent="0.45">
      <c r="C1567" s="94"/>
      <c r="D1567" s="94"/>
      <c r="E1567" s="489"/>
      <c r="F1567" s="94"/>
      <c r="G1567" s="200"/>
      <c r="H1567" s="200"/>
      <c r="I1567" s="200"/>
      <c r="J1567" s="200"/>
      <c r="K1567" s="200"/>
      <c r="L1567" s="200"/>
      <c r="M1567" s="200"/>
      <c r="N1567" s="200"/>
      <c r="O1567" s="200"/>
      <c r="P1567" s="94"/>
      <c r="Q1567" s="94"/>
      <c r="R1567" s="94"/>
      <c r="S1567" s="94"/>
      <c r="T1567" s="94"/>
      <c r="U1567" s="94"/>
      <c r="V1567" s="94"/>
      <c r="W1567" s="94"/>
      <c r="X1567" s="94"/>
      <c r="Y1567" s="94"/>
      <c r="Z1567" s="94"/>
      <c r="AA1567" s="94"/>
      <c r="AB1567" s="94"/>
      <c r="AC1567" s="94"/>
      <c r="AD1567" s="94"/>
      <c r="AE1567" s="94"/>
      <c r="AF1567" s="94"/>
      <c r="AG1567" s="94"/>
      <c r="AH1567" s="94"/>
      <c r="AI1567" s="94"/>
      <c r="AJ1567" s="94"/>
      <c r="AK1567" s="94"/>
      <c r="AL1567" s="94"/>
      <c r="AM1567" s="94"/>
      <c r="AN1567" s="94"/>
      <c r="AO1567" s="94"/>
      <c r="AP1567" s="94"/>
      <c r="AQ1567" s="94"/>
    </row>
    <row r="1568" spans="3:43" x14ac:dyDescent="0.45">
      <c r="C1568" s="94"/>
      <c r="D1568" s="94"/>
      <c r="E1568" s="489"/>
      <c r="F1568" s="94"/>
      <c r="G1568" s="200"/>
      <c r="H1568" s="200"/>
      <c r="I1568" s="200"/>
      <c r="J1568" s="200"/>
      <c r="K1568" s="200"/>
      <c r="L1568" s="200"/>
      <c r="M1568" s="200"/>
      <c r="N1568" s="200"/>
      <c r="O1568" s="200"/>
      <c r="P1568" s="94"/>
      <c r="Q1568" s="94"/>
      <c r="R1568" s="94"/>
      <c r="S1568" s="94"/>
      <c r="T1568" s="94"/>
      <c r="U1568" s="94"/>
      <c r="V1568" s="94"/>
      <c r="W1568" s="94"/>
      <c r="X1568" s="94"/>
      <c r="Y1568" s="94"/>
      <c r="Z1568" s="94"/>
      <c r="AA1568" s="94"/>
      <c r="AB1568" s="94"/>
      <c r="AC1568" s="94"/>
      <c r="AD1568" s="94"/>
      <c r="AE1568" s="94"/>
      <c r="AF1568" s="94"/>
      <c r="AG1568" s="94"/>
      <c r="AH1568" s="94"/>
      <c r="AI1568" s="94"/>
      <c r="AJ1568" s="94"/>
      <c r="AK1568" s="94"/>
      <c r="AL1568" s="94"/>
      <c r="AM1568" s="94"/>
      <c r="AN1568" s="94"/>
      <c r="AO1568" s="94"/>
      <c r="AP1568" s="94"/>
      <c r="AQ1568" s="94"/>
    </row>
    <row r="1569" spans="3:43" x14ac:dyDescent="0.45">
      <c r="C1569" s="94"/>
      <c r="D1569" s="94"/>
      <c r="E1569" s="489"/>
      <c r="F1569" s="94"/>
      <c r="G1569" s="200"/>
      <c r="H1569" s="200"/>
      <c r="I1569" s="200"/>
      <c r="J1569" s="200"/>
      <c r="K1569" s="200"/>
      <c r="L1569" s="200"/>
      <c r="M1569" s="200"/>
      <c r="N1569" s="200"/>
      <c r="O1569" s="200"/>
      <c r="P1569" s="94"/>
      <c r="Q1569" s="94"/>
      <c r="R1569" s="94"/>
      <c r="S1569" s="94"/>
      <c r="T1569" s="94"/>
      <c r="U1569" s="94"/>
      <c r="V1569" s="94"/>
      <c r="W1569" s="94"/>
      <c r="X1569" s="94"/>
      <c r="Y1569" s="94"/>
      <c r="Z1569" s="94"/>
      <c r="AA1569" s="94"/>
      <c r="AB1569" s="94"/>
      <c r="AC1569" s="94"/>
      <c r="AD1569" s="94"/>
      <c r="AE1569" s="94"/>
      <c r="AF1569" s="94"/>
      <c r="AG1569" s="94"/>
      <c r="AH1569" s="94"/>
      <c r="AI1569" s="94"/>
      <c r="AJ1569" s="94"/>
      <c r="AK1569" s="94"/>
      <c r="AL1569" s="94"/>
      <c r="AM1569" s="94"/>
      <c r="AN1569" s="94"/>
      <c r="AO1569" s="94"/>
      <c r="AP1569" s="94"/>
      <c r="AQ1569" s="94"/>
    </row>
    <row r="1570" spans="3:43" x14ac:dyDescent="0.45">
      <c r="C1570" s="94"/>
      <c r="D1570" s="94"/>
      <c r="E1570" s="489"/>
      <c r="F1570" s="94"/>
      <c r="G1570" s="200"/>
      <c r="H1570" s="200"/>
      <c r="I1570" s="200"/>
      <c r="J1570" s="200"/>
      <c r="K1570" s="200"/>
      <c r="L1570" s="200"/>
      <c r="M1570" s="200"/>
      <c r="N1570" s="200"/>
      <c r="O1570" s="200"/>
      <c r="P1570" s="94"/>
      <c r="Q1570" s="94"/>
      <c r="R1570" s="94"/>
      <c r="S1570" s="94"/>
      <c r="T1570" s="94"/>
      <c r="U1570" s="94"/>
      <c r="V1570" s="94"/>
      <c r="W1570" s="94"/>
      <c r="X1570" s="94"/>
      <c r="Y1570" s="94"/>
      <c r="Z1570" s="94"/>
      <c r="AA1570" s="94"/>
      <c r="AB1570" s="94"/>
      <c r="AC1570" s="94"/>
      <c r="AD1570" s="94"/>
      <c r="AE1570" s="94"/>
      <c r="AF1570" s="94"/>
      <c r="AG1570" s="94"/>
      <c r="AH1570" s="94"/>
      <c r="AI1570" s="94"/>
      <c r="AJ1570" s="94"/>
      <c r="AK1570" s="94"/>
      <c r="AL1570" s="94"/>
      <c r="AM1570" s="94"/>
      <c r="AN1570" s="94"/>
      <c r="AO1570" s="94"/>
      <c r="AP1570" s="94"/>
      <c r="AQ1570" s="94"/>
    </row>
    <row r="1571" spans="3:43" x14ac:dyDescent="0.45">
      <c r="C1571" s="94"/>
      <c r="D1571" s="94"/>
      <c r="E1571" s="489"/>
      <c r="F1571" s="94"/>
      <c r="G1571" s="200"/>
      <c r="H1571" s="200"/>
      <c r="I1571" s="200"/>
      <c r="J1571" s="200"/>
      <c r="K1571" s="200"/>
      <c r="L1571" s="200"/>
      <c r="M1571" s="200"/>
      <c r="N1571" s="200"/>
      <c r="O1571" s="200"/>
      <c r="P1571" s="94"/>
      <c r="Q1571" s="94"/>
      <c r="R1571" s="94"/>
      <c r="S1571" s="94"/>
      <c r="T1571" s="94"/>
      <c r="U1571" s="94"/>
      <c r="V1571" s="94"/>
      <c r="W1571" s="94"/>
      <c r="X1571" s="94"/>
      <c r="Y1571" s="94"/>
      <c r="Z1571" s="94"/>
      <c r="AA1571" s="94"/>
      <c r="AB1571" s="94"/>
      <c r="AC1571" s="94"/>
      <c r="AD1571" s="94"/>
      <c r="AE1571" s="94"/>
      <c r="AF1571" s="94"/>
      <c r="AG1571" s="94"/>
      <c r="AH1571" s="94"/>
      <c r="AI1571" s="94"/>
      <c r="AJ1571" s="94"/>
      <c r="AK1571" s="94"/>
      <c r="AL1571" s="94"/>
      <c r="AM1571" s="94"/>
      <c r="AN1571" s="94"/>
      <c r="AO1571" s="94"/>
      <c r="AP1571" s="94"/>
      <c r="AQ1571" s="94"/>
    </row>
    <row r="1572" spans="3:43" x14ac:dyDescent="0.45">
      <c r="C1572" s="94"/>
      <c r="D1572" s="94"/>
      <c r="E1572" s="489"/>
      <c r="F1572" s="94"/>
      <c r="G1572" s="200"/>
      <c r="H1572" s="200"/>
      <c r="I1572" s="200"/>
      <c r="J1572" s="200"/>
      <c r="K1572" s="200"/>
      <c r="L1572" s="200"/>
      <c r="M1572" s="200"/>
      <c r="N1572" s="200"/>
      <c r="O1572" s="200"/>
      <c r="P1572" s="94"/>
      <c r="Q1572" s="94"/>
      <c r="R1572" s="94"/>
      <c r="S1572" s="94"/>
      <c r="T1572" s="94"/>
      <c r="U1572" s="94"/>
      <c r="V1572" s="94"/>
      <c r="W1572" s="94"/>
      <c r="X1572" s="94"/>
      <c r="Y1572" s="94"/>
      <c r="Z1572" s="94"/>
      <c r="AA1572" s="94"/>
      <c r="AB1572" s="94"/>
      <c r="AC1572" s="94"/>
      <c r="AD1572" s="94"/>
      <c r="AE1572" s="94"/>
      <c r="AF1572" s="94"/>
      <c r="AG1572" s="94"/>
      <c r="AH1572" s="94"/>
      <c r="AI1572" s="94"/>
      <c r="AJ1572" s="94"/>
      <c r="AK1572" s="94"/>
      <c r="AL1572" s="94"/>
      <c r="AM1572" s="94"/>
      <c r="AN1572" s="94"/>
      <c r="AO1572" s="94"/>
      <c r="AP1572" s="94"/>
      <c r="AQ1572" s="94"/>
    </row>
    <row r="1573" spans="3:43" x14ac:dyDescent="0.45">
      <c r="C1573" s="94"/>
      <c r="D1573" s="94"/>
      <c r="E1573" s="489"/>
      <c r="F1573" s="94"/>
      <c r="G1573" s="200"/>
      <c r="H1573" s="200"/>
      <c r="I1573" s="200"/>
      <c r="J1573" s="200"/>
      <c r="K1573" s="200"/>
      <c r="L1573" s="200"/>
      <c r="M1573" s="200"/>
      <c r="N1573" s="200"/>
      <c r="O1573" s="200"/>
      <c r="P1573" s="94"/>
      <c r="Q1573" s="94"/>
      <c r="R1573" s="94"/>
      <c r="S1573" s="94"/>
      <c r="T1573" s="94"/>
      <c r="U1573" s="94"/>
      <c r="V1573" s="94"/>
      <c r="W1573" s="94"/>
      <c r="X1573" s="94"/>
      <c r="Y1573" s="94"/>
      <c r="Z1573" s="94"/>
      <c r="AA1573" s="94"/>
      <c r="AB1573" s="94"/>
      <c r="AC1573" s="94"/>
      <c r="AD1573" s="94"/>
      <c r="AE1573" s="94"/>
      <c r="AF1573" s="94"/>
      <c r="AG1573" s="94"/>
      <c r="AH1573" s="94"/>
      <c r="AI1573" s="94"/>
      <c r="AJ1573" s="94"/>
      <c r="AK1573" s="94"/>
      <c r="AL1573" s="94"/>
      <c r="AM1573" s="94"/>
      <c r="AN1573" s="94"/>
      <c r="AO1573" s="94"/>
      <c r="AP1573" s="94"/>
      <c r="AQ1573" s="94"/>
    </row>
    <row r="1574" spans="3:43" x14ac:dyDescent="0.45">
      <c r="C1574" s="94"/>
      <c r="D1574" s="94"/>
      <c r="E1574" s="489"/>
      <c r="F1574" s="94"/>
      <c r="G1574" s="200"/>
      <c r="H1574" s="200"/>
      <c r="I1574" s="200"/>
      <c r="J1574" s="200"/>
      <c r="K1574" s="200"/>
      <c r="L1574" s="200"/>
      <c r="M1574" s="200"/>
      <c r="N1574" s="200"/>
      <c r="O1574" s="200"/>
      <c r="P1574" s="94"/>
      <c r="Q1574" s="94"/>
      <c r="R1574" s="94"/>
      <c r="S1574" s="94"/>
      <c r="T1574" s="94"/>
      <c r="U1574" s="94"/>
      <c r="V1574" s="94"/>
      <c r="W1574" s="94"/>
      <c r="X1574" s="94"/>
      <c r="Y1574" s="94"/>
      <c r="Z1574" s="94"/>
      <c r="AA1574" s="94"/>
      <c r="AB1574" s="94"/>
      <c r="AC1574" s="94"/>
      <c r="AD1574" s="94"/>
      <c r="AE1574" s="94"/>
      <c r="AF1574" s="94"/>
      <c r="AG1574" s="94"/>
      <c r="AH1574" s="94"/>
      <c r="AI1574" s="94"/>
      <c r="AJ1574" s="94"/>
      <c r="AK1574" s="94"/>
      <c r="AL1574" s="94"/>
      <c r="AM1574" s="94"/>
      <c r="AN1574" s="94"/>
      <c r="AO1574" s="94"/>
      <c r="AP1574" s="94"/>
      <c r="AQ1574" s="94"/>
    </row>
    <row r="1575" spans="3:43" x14ac:dyDescent="0.45">
      <c r="C1575" s="94"/>
      <c r="D1575" s="94"/>
      <c r="E1575" s="489"/>
      <c r="F1575" s="94"/>
      <c r="G1575" s="200"/>
      <c r="H1575" s="200"/>
      <c r="I1575" s="200"/>
      <c r="J1575" s="200"/>
      <c r="K1575" s="200"/>
      <c r="L1575" s="200"/>
      <c r="M1575" s="200"/>
      <c r="N1575" s="200"/>
      <c r="O1575" s="200"/>
      <c r="P1575" s="94"/>
      <c r="Q1575" s="94"/>
      <c r="R1575" s="94"/>
      <c r="S1575" s="94"/>
      <c r="T1575" s="94"/>
      <c r="U1575" s="94"/>
      <c r="V1575" s="94"/>
      <c r="W1575" s="94"/>
      <c r="X1575" s="94"/>
      <c r="Y1575" s="94"/>
      <c r="Z1575" s="94"/>
      <c r="AA1575" s="94"/>
      <c r="AB1575" s="94"/>
      <c r="AC1575" s="94"/>
      <c r="AD1575" s="94"/>
      <c r="AE1575" s="94"/>
      <c r="AF1575" s="94"/>
      <c r="AG1575" s="94"/>
      <c r="AH1575" s="94"/>
      <c r="AI1575" s="94"/>
      <c r="AJ1575" s="94"/>
      <c r="AK1575" s="94"/>
      <c r="AL1575" s="94"/>
      <c r="AM1575" s="94"/>
      <c r="AN1575" s="94"/>
      <c r="AO1575" s="94"/>
      <c r="AP1575" s="94"/>
      <c r="AQ1575" s="94"/>
    </row>
    <row r="1576" spans="3:43" x14ac:dyDescent="0.45">
      <c r="C1576" s="94"/>
      <c r="D1576" s="94"/>
      <c r="E1576" s="489"/>
      <c r="F1576" s="94"/>
      <c r="G1576" s="200"/>
      <c r="H1576" s="200"/>
      <c r="I1576" s="200"/>
      <c r="J1576" s="200"/>
      <c r="K1576" s="200"/>
      <c r="L1576" s="200"/>
      <c r="M1576" s="200"/>
      <c r="N1576" s="200"/>
      <c r="O1576" s="200"/>
      <c r="P1576" s="94"/>
      <c r="Q1576" s="94"/>
      <c r="R1576" s="94"/>
      <c r="S1576" s="94"/>
      <c r="T1576" s="94"/>
      <c r="U1576" s="94"/>
      <c r="V1576" s="94"/>
      <c r="W1576" s="94"/>
      <c r="X1576" s="94"/>
      <c r="Y1576" s="94"/>
      <c r="Z1576" s="94"/>
      <c r="AA1576" s="94"/>
      <c r="AB1576" s="94"/>
      <c r="AC1576" s="94"/>
      <c r="AD1576" s="94"/>
      <c r="AE1576" s="94"/>
      <c r="AF1576" s="94"/>
      <c r="AG1576" s="94"/>
      <c r="AH1576" s="94"/>
      <c r="AI1576" s="94"/>
      <c r="AJ1576" s="94"/>
      <c r="AK1576" s="94"/>
      <c r="AL1576" s="94"/>
      <c r="AM1576" s="94"/>
      <c r="AN1576" s="94"/>
      <c r="AO1576" s="94"/>
      <c r="AP1576" s="94"/>
      <c r="AQ1576" s="94"/>
    </row>
    <row r="1577" spans="3:43" x14ac:dyDescent="0.45">
      <c r="C1577" s="94"/>
      <c r="D1577" s="94"/>
      <c r="E1577" s="489"/>
      <c r="F1577" s="94"/>
      <c r="G1577" s="200"/>
      <c r="H1577" s="200"/>
      <c r="I1577" s="200"/>
      <c r="J1577" s="200"/>
      <c r="K1577" s="200"/>
      <c r="L1577" s="200"/>
      <c r="M1577" s="200"/>
      <c r="N1577" s="200"/>
      <c r="O1577" s="200"/>
      <c r="P1577" s="94"/>
      <c r="Q1577" s="94"/>
      <c r="R1577" s="94"/>
      <c r="S1577" s="94"/>
      <c r="T1577" s="94"/>
      <c r="U1577" s="94"/>
      <c r="V1577" s="94"/>
      <c r="W1577" s="94"/>
      <c r="X1577" s="94"/>
      <c r="Y1577" s="94"/>
      <c r="Z1577" s="94"/>
      <c r="AA1577" s="94"/>
      <c r="AB1577" s="94"/>
      <c r="AC1577" s="94"/>
      <c r="AD1577" s="94"/>
      <c r="AE1577" s="94"/>
      <c r="AF1577" s="94"/>
      <c r="AG1577" s="94"/>
      <c r="AH1577" s="94"/>
      <c r="AI1577" s="94"/>
      <c r="AJ1577" s="94"/>
      <c r="AK1577" s="94"/>
      <c r="AL1577" s="94"/>
      <c r="AM1577" s="94"/>
      <c r="AN1577" s="94"/>
      <c r="AO1577" s="94"/>
      <c r="AP1577" s="94"/>
      <c r="AQ1577" s="94"/>
    </row>
    <row r="1578" spans="3:43" x14ac:dyDescent="0.45">
      <c r="C1578" s="94"/>
      <c r="D1578" s="94"/>
      <c r="E1578" s="489"/>
      <c r="F1578" s="94"/>
      <c r="G1578" s="200"/>
      <c r="H1578" s="200"/>
      <c r="I1578" s="200"/>
      <c r="J1578" s="200"/>
      <c r="K1578" s="200"/>
      <c r="L1578" s="200"/>
      <c r="M1578" s="200"/>
      <c r="N1578" s="200"/>
      <c r="O1578" s="200"/>
      <c r="P1578" s="94"/>
      <c r="Q1578" s="94"/>
      <c r="R1578" s="94"/>
      <c r="S1578" s="94"/>
      <c r="T1578" s="94"/>
      <c r="U1578" s="94"/>
      <c r="V1578" s="94"/>
      <c r="W1578" s="94"/>
      <c r="X1578" s="94"/>
      <c r="Y1578" s="94"/>
      <c r="Z1578" s="94"/>
      <c r="AA1578" s="94"/>
      <c r="AB1578" s="94"/>
      <c r="AC1578" s="94"/>
      <c r="AD1578" s="94"/>
      <c r="AE1578" s="94"/>
      <c r="AF1578" s="94"/>
      <c r="AG1578" s="94"/>
      <c r="AH1578" s="94"/>
      <c r="AI1578" s="94"/>
      <c r="AJ1578" s="94"/>
      <c r="AK1578" s="94"/>
      <c r="AL1578" s="94"/>
      <c r="AM1578" s="94"/>
      <c r="AN1578" s="94"/>
      <c r="AO1578" s="94"/>
      <c r="AP1578" s="94"/>
      <c r="AQ1578" s="94"/>
    </row>
    <row r="1579" spans="3:43" x14ac:dyDescent="0.45">
      <c r="C1579" s="94"/>
      <c r="D1579" s="94"/>
      <c r="E1579" s="489"/>
      <c r="F1579" s="94"/>
      <c r="G1579" s="200"/>
      <c r="H1579" s="200"/>
      <c r="I1579" s="200"/>
      <c r="J1579" s="200"/>
      <c r="K1579" s="200"/>
      <c r="L1579" s="200"/>
      <c r="M1579" s="200"/>
      <c r="N1579" s="200"/>
      <c r="O1579" s="200"/>
      <c r="P1579" s="94"/>
      <c r="Q1579" s="94"/>
      <c r="R1579" s="94"/>
      <c r="S1579" s="94"/>
      <c r="T1579" s="94"/>
      <c r="U1579" s="94"/>
      <c r="V1579" s="94"/>
      <c r="W1579" s="94"/>
      <c r="X1579" s="94"/>
      <c r="Y1579" s="94"/>
      <c r="Z1579" s="94"/>
      <c r="AA1579" s="94"/>
      <c r="AB1579" s="94"/>
      <c r="AC1579" s="94"/>
      <c r="AD1579" s="94"/>
      <c r="AE1579" s="94"/>
      <c r="AF1579" s="94"/>
      <c r="AG1579" s="94"/>
      <c r="AH1579" s="94"/>
      <c r="AI1579" s="94"/>
      <c r="AJ1579" s="94"/>
      <c r="AK1579" s="94"/>
      <c r="AL1579" s="94"/>
      <c r="AM1579" s="94"/>
      <c r="AN1579" s="94"/>
      <c r="AO1579" s="94"/>
      <c r="AP1579" s="94"/>
      <c r="AQ1579" s="94"/>
    </row>
    <row r="1580" spans="3:43" x14ac:dyDescent="0.45">
      <c r="C1580" s="94"/>
      <c r="D1580" s="94"/>
      <c r="E1580" s="489"/>
      <c r="F1580" s="94"/>
      <c r="G1580" s="200"/>
      <c r="H1580" s="200"/>
      <c r="I1580" s="200"/>
      <c r="J1580" s="200"/>
      <c r="K1580" s="200"/>
      <c r="L1580" s="200"/>
      <c r="M1580" s="200"/>
      <c r="N1580" s="200"/>
      <c r="O1580" s="200"/>
      <c r="P1580" s="94"/>
      <c r="Q1580" s="94"/>
      <c r="R1580" s="94"/>
      <c r="S1580" s="94"/>
      <c r="T1580" s="94"/>
      <c r="U1580" s="94"/>
      <c r="V1580" s="94"/>
      <c r="W1580" s="94"/>
      <c r="X1580" s="94"/>
      <c r="Y1580" s="94"/>
      <c r="Z1580" s="94"/>
      <c r="AA1580" s="94"/>
      <c r="AB1580" s="94"/>
      <c r="AC1580" s="94"/>
      <c r="AD1580" s="94"/>
      <c r="AE1580" s="94"/>
      <c r="AF1580" s="94"/>
      <c r="AG1580" s="94"/>
      <c r="AH1580" s="94"/>
      <c r="AI1580" s="94"/>
      <c r="AJ1580" s="94"/>
      <c r="AK1580" s="94"/>
      <c r="AL1580" s="94"/>
      <c r="AM1580" s="94"/>
      <c r="AN1580" s="94"/>
      <c r="AO1580" s="94"/>
      <c r="AP1580" s="94"/>
      <c r="AQ1580" s="94"/>
    </row>
    <row r="1581" spans="3:43" x14ac:dyDescent="0.45">
      <c r="C1581" s="94"/>
      <c r="D1581" s="94"/>
      <c r="E1581" s="489"/>
      <c r="F1581" s="94"/>
      <c r="G1581" s="200"/>
      <c r="H1581" s="200"/>
      <c r="I1581" s="200"/>
      <c r="J1581" s="200"/>
      <c r="K1581" s="200"/>
      <c r="L1581" s="200"/>
      <c r="M1581" s="200"/>
      <c r="N1581" s="200"/>
      <c r="O1581" s="200"/>
      <c r="P1581" s="94"/>
      <c r="Q1581" s="94"/>
      <c r="R1581" s="94"/>
      <c r="S1581" s="94"/>
      <c r="T1581" s="94"/>
      <c r="U1581" s="94"/>
      <c r="V1581" s="94"/>
      <c r="W1581" s="94"/>
      <c r="X1581" s="94"/>
      <c r="Y1581" s="94"/>
      <c r="Z1581" s="94"/>
      <c r="AA1581" s="94"/>
      <c r="AB1581" s="94"/>
      <c r="AC1581" s="94"/>
      <c r="AD1581" s="94"/>
      <c r="AE1581" s="94"/>
      <c r="AF1581" s="94"/>
      <c r="AG1581" s="94"/>
      <c r="AH1581" s="94"/>
      <c r="AI1581" s="94"/>
      <c r="AJ1581" s="94"/>
      <c r="AK1581" s="94"/>
      <c r="AL1581" s="94"/>
      <c r="AM1581" s="94"/>
      <c r="AN1581" s="94"/>
      <c r="AO1581" s="94"/>
      <c r="AP1581" s="94"/>
      <c r="AQ1581" s="94"/>
    </row>
    <row r="1582" spans="3:43" x14ac:dyDescent="0.45">
      <c r="C1582" s="94"/>
      <c r="D1582" s="94"/>
      <c r="E1582" s="489"/>
      <c r="F1582" s="94"/>
      <c r="G1582" s="200"/>
      <c r="H1582" s="200"/>
      <c r="I1582" s="200"/>
      <c r="J1582" s="200"/>
      <c r="K1582" s="200"/>
      <c r="L1582" s="200"/>
      <c r="M1582" s="200"/>
      <c r="N1582" s="200"/>
      <c r="O1582" s="200"/>
      <c r="P1582" s="94"/>
      <c r="Q1582" s="94"/>
      <c r="R1582" s="94"/>
      <c r="S1582" s="94"/>
      <c r="T1582" s="94"/>
      <c r="U1582" s="94"/>
      <c r="V1582" s="94"/>
      <c r="W1582" s="94"/>
      <c r="X1582" s="94"/>
      <c r="Y1582" s="94"/>
      <c r="Z1582" s="94"/>
      <c r="AA1582" s="94"/>
      <c r="AB1582" s="94"/>
      <c r="AC1582" s="94"/>
      <c r="AD1582" s="94"/>
      <c r="AE1582" s="94"/>
      <c r="AF1582" s="94"/>
      <c r="AG1582" s="94"/>
      <c r="AH1582" s="94"/>
      <c r="AI1582" s="94"/>
      <c r="AJ1582" s="94"/>
      <c r="AK1582" s="94"/>
      <c r="AL1582" s="94"/>
      <c r="AM1582" s="94"/>
      <c r="AN1582" s="94"/>
      <c r="AO1582" s="94"/>
      <c r="AP1582" s="94"/>
      <c r="AQ1582" s="94"/>
    </row>
    <row r="1583" spans="3:43" x14ac:dyDescent="0.45">
      <c r="C1583" s="94"/>
      <c r="D1583" s="94"/>
      <c r="E1583" s="489"/>
      <c r="F1583" s="94"/>
      <c r="G1583" s="200"/>
      <c r="H1583" s="200"/>
      <c r="I1583" s="200"/>
      <c r="J1583" s="200"/>
      <c r="K1583" s="200"/>
      <c r="L1583" s="200"/>
      <c r="M1583" s="200"/>
      <c r="N1583" s="200"/>
      <c r="O1583" s="200"/>
      <c r="P1583" s="94"/>
      <c r="Q1583" s="94"/>
      <c r="R1583" s="94"/>
      <c r="S1583" s="94"/>
      <c r="T1583" s="94"/>
      <c r="U1583" s="94"/>
      <c r="V1583" s="94"/>
      <c r="W1583" s="94"/>
      <c r="X1583" s="94"/>
      <c r="Y1583" s="94"/>
      <c r="Z1583" s="94"/>
      <c r="AA1583" s="94"/>
      <c r="AB1583" s="94"/>
      <c r="AC1583" s="94"/>
      <c r="AD1583" s="94"/>
      <c r="AE1583" s="94"/>
      <c r="AF1583" s="94"/>
      <c r="AG1583" s="94"/>
      <c r="AH1583" s="94"/>
      <c r="AI1583" s="94"/>
      <c r="AJ1583" s="94"/>
      <c r="AK1583" s="94"/>
      <c r="AL1583" s="94"/>
      <c r="AM1583" s="94"/>
      <c r="AN1583" s="94"/>
      <c r="AO1583" s="94"/>
      <c r="AP1583" s="94"/>
      <c r="AQ1583" s="94"/>
    </row>
    <row r="1584" spans="3:43" x14ac:dyDescent="0.45">
      <c r="C1584" s="94"/>
      <c r="D1584" s="94"/>
      <c r="E1584" s="489"/>
      <c r="F1584" s="94"/>
      <c r="G1584" s="200"/>
      <c r="H1584" s="200"/>
      <c r="I1584" s="200"/>
      <c r="J1584" s="200"/>
      <c r="K1584" s="200"/>
      <c r="L1584" s="200"/>
      <c r="M1584" s="200"/>
      <c r="N1584" s="200"/>
      <c r="O1584" s="200"/>
      <c r="P1584" s="94"/>
      <c r="Q1584" s="94"/>
      <c r="R1584" s="94"/>
      <c r="S1584" s="94"/>
      <c r="T1584" s="94"/>
      <c r="U1584" s="94"/>
      <c r="V1584" s="94"/>
      <c r="W1584" s="94"/>
      <c r="X1584" s="94"/>
      <c r="Y1584" s="94"/>
      <c r="Z1584" s="94"/>
      <c r="AA1584" s="94"/>
      <c r="AB1584" s="94"/>
      <c r="AC1584" s="94"/>
      <c r="AD1584" s="94"/>
      <c r="AE1584" s="94"/>
      <c r="AF1584" s="94"/>
      <c r="AG1584" s="94"/>
      <c r="AH1584" s="94"/>
      <c r="AI1584" s="94"/>
      <c r="AJ1584" s="94"/>
      <c r="AK1584" s="94"/>
      <c r="AL1584" s="94"/>
      <c r="AM1584" s="94"/>
      <c r="AN1584" s="94"/>
      <c r="AO1584" s="94"/>
      <c r="AP1584" s="94"/>
      <c r="AQ1584" s="94"/>
    </row>
    <row r="1585" spans="3:43" x14ac:dyDescent="0.45">
      <c r="C1585" s="94"/>
      <c r="D1585" s="94"/>
      <c r="E1585" s="489"/>
      <c r="F1585" s="94"/>
      <c r="G1585" s="200"/>
      <c r="H1585" s="200"/>
      <c r="I1585" s="200"/>
      <c r="J1585" s="200"/>
      <c r="K1585" s="200"/>
      <c r="L1585" s="200"/>
      <c r="M1585" s="200"/>
      <c r="N1585" s="200"/>
      <c r="O1585" s="200"/>
      <c r="P1585" s="94"/>
      <c r="Q1585" s="94"/>
      <c r="R1585" s="94"/>
      <c r="S1585" s="94"/>
      <c r="T1585" s="94"/>
      <c r="U1585" s="94"/>
      <c r="V1585" s="94"/>
      <c r="W1585" s="94"/>
      <c r="X1585" s="94"/>
      <c r="Y1585" s="94"/>
      <c r="Z1585" s="94"/>
      <c r="AA1585" s="94"/>
      <c r="AB1585" s="94"/>
      <c r="AC1585" s="94"/>
      <c r="AD1585" s="94"/>
      <c r="AE1585" s="94"/>
      <c r="AF1585" s="94"/>
      <c r="AG1585" s="94"/>
      <c r="AH1585" s="94"/>
      <c r="AI1585" s="94"/>
      <c r="AJ1585" s="94"/>
      <c r="AK1585" s="94"/>
      <c r="AL1585" s="94"/>
      <c r="AM1585" s="94"/>
      <c r="AN1585" s="94"/>
      <c r="AO1585" s="94"/>
      <c r="AP1585" s="94"/>
      <c r="AQ1585" s="94"/>
    </row>
    <row r="1586" spans="3:43" x14ac:dyDescent="0.45">
      <c r="C1586" s="94"/>
      <c r="D1586" s="94"/>
      <c r="E1586" s="489"/>
      <c r="F1586" s="94"/>
      <c r="G1586" s="200"/>
      <c r="H1586" s="200"/>
      <c r="I1586" s="200"/>
      <c r="J1586" s="200"/>
      <c r="K1586" s="200"/>
      <c r="L1586" s="200"/>
      <c r="M1586" s="200"/>
      <c r="N1586" s="200"/>
      <c r="O1586" s="200"/>
      <c r="P1586" s="94"/>
      <c r="Q1586" s="94"/>
      <c r="R1586" s="94"/>
      <c r="S1586" s="94"/>
      <c r="T1586" s="94"/>
      <c r="U1586" s="94"/>
      <c r="V1586" s="94"/>
      <c r="W1586" s="94"/>
      <c r="X1586" s="94"/>
      <c r="Y1586" s="94"/>
      <c r="Z1586" s="94"/>
      <c r="AA1586" s="94"/>
      <c r="AB1586" s="94"/>
      <c r="AC1586" s="94"/>
      <c r="AD1586" s="94"/>
      <c r="AE1586" s="94"/>
      <c r="AF1586" s="94"/>
      <c r="AG1586" s="94"/>
      <c r="AH1586" s="94"/>
      <c r="AI1586" s="94"/>
      <c r="AJ1586" s="94"/>
      <c r="AK1586" s="94"/>
      <c r="AL1586" s="94"/>
      <c r="AM1586" s="94"/>
      <c r="AN1586" s="94"/>
      <c r="AO1586" s="94"/>
      <c r="AP1586" s="94"/>
      <c r="AQ1586" s="94"/>
    </row>
    <row r="1587" spans="3:43" x14ac:dyDescent="0.45">
      <c r="C1587" s="94"/>
      <c r="D1587" s="94"/>
      <c r="E1587" s="489"/>
      <c r="F1587" s="94"/>
      <c r="G1587" s="200"/>
      <c r="H1587" s="200"/>
      <c r="I1587" s="200"/>
      <c r="J1587" s="200"/>
      <c r="K1587" s="200"/>
      <c r="L1587" s="200"/>
      <c r="M1587" s="200"/>
      <c r="N1587" s="200"/>
      <c r="O1587" s="200"/>
      <c r="P1587" s="94"/>
      <c r="Q1587" s="94"/>
      <c r="R1587" s="94"/>
      <c r="S1587" s="94"/>
      <c r="T1587" s="94"/>
      <c r="U1587" s="94"/>
      <c r="V1587" s="94"/>
      <c r="W1587" s="94"/>
      <c r="X1587" s="94"/>
      <c r="Y1587" s="94"/>
      <c r="Z1587" s="94"/>
      <c r="AA1587" s="94"/>
      <c r="AB1587" s="94"/>
      <c r="AC1587" s="94"/>
      <c r="AD1587" s="94"/>
      <c r="AE1587" s="94"/>
      <c r="AF1587" s="94"/>
      <c r="AG1587" s="94"/>
      <c r="AH1587" s="94"/>
      <c r="AI1587" s="94"/>
      <c r="AJ1587" s="94"/>
      <c r="AK1587" s="94"/>
      <c r="AL1587" s="94"/>
      <c r="AM1587" s="94"/>
      <c r="AN1587" s="94"/>
      <c r="AO1587" s="94"/>
      <c r="AP1587" s="94"/>
      <c r="AQ1587" s="94"/>
    </row>
    <row r="1588" spans="3:43" x14ac:dyDescent="0.45">
      <c r="C1588" s="94"/>
      <c r="D1588" s="94"/>
      <c r="E1588" s="489"/>
      <c r="F1588" s="94"/>
      <c r="G1588" s="200"/>
      <c r="H1588" s="200"/>
      <c r="I1588" s="200"/>
      <c r="J1588" s="200"/>
      <c r="K1588" s="200"/>
      <c r="L1588" s="200"/>
      <c r="M1588" s="200"/>
      <c r="N1588" s="200"/>
      <c r="O1588" s="200"/>
      <c r="P1588" s="94"/>
      <c r="Q1588" s="94"/>
      <c r="R1588" s="94"/>
      <c r="S1588" s="94"/>
      <c r="T1588" s="94"/>
      <c r="U1588" s="94"/>
      <c r="V1588" s="94"/>
      <c r="W1588" s="94"/>
      <c r="X1588" s="94"/>
      <c r="Y1588" s="94"/>
      <c r="Z1588" s="94"/>
      <c r="AA1588" s="94"/>
      <c r="AB1588" s="94"/>
      <c r="AC1588" s="94"/>
      <c r="AD1588" s="94"/>
      <c r="AE1588" s="94"/>
      <c r="AF1588" s="94"/>
      <c r="AG1588" s="94"/>
      <c r="AH1588" s="94"/>
      <c r="AI1588" s="94"/>
      <c r="AJ1588" s="94"/>
      <c r="AK1588" s="94"/>
      <c r="AL1588" s="94"/>
      <c r="AM1588" s="94"/>
      <c r="AN1588" s="94"/>
      <c r="AO1588" s="94"/>
      <c r="AP1588" s="94"/>
      <c r="AQ1588" s="94"/>
    </row>
    <row r="1589" spans="3:43" x14ac:dyDescent="0.45">
      <c r="C1589" s="94"/>
      <c r="D1589" s="94"/>
      <c r="E1589" s="489"/>
      <c r="F1589" s="94"/>
      <c r="G1589" s="200"/>
      <c r="H1589" s="200"/>
      <c r="I1589" s="200"/>
      <c r="J1589" s="200"/>
      <c r="K1589" s="200"/>
      <c r="L1589" s="200"/>
      <c r="M1589" s="200"/>
      <c r="N1589" s="200"/>
      <c r="O1589" s="200"/>
      <c r="P1589" s="94"/>
      <c r="Q1589" s="94"/>
      <c r="R1589" s="94"/>
      <c r="S1589" s="94"/>
      <c r="T1589" s="94"/>
      <c r="U1589" s="94"/>
      <c r="V1589" s="94"/>
      <c r="W1589" s="94"/>
      <c r="X1589" s="94"/>
      <c r="Y1589" s="94"/>
      <c r="Z1589" s="94"/>
      <c r="AA1589" s="94"/>
      <c r="AB1589" s="94"/>
      <c r="AC1589" s="94"/>
      <c r="AD1589" s="94"/>
      <c r="AE1589" s="94"/>
      <c r="AF1589" s="94"/>
      <c r="AG1589" s="94"/>
      <c r="AH1589" s="94"/>
      <c r="AI1589" s="94"/>
      <c r="AJ1589" s="94"/>
      <c r="AK1589" s="94"/>
      <c r="AL1589" s="94"/>
      <c r="AM1589" s="94"/>
      <c r="AN1589" s="94"/>
      <c r="AO1589" s="94"/>
      <c r="AP1589" s="94"/>
      <c r="AQ1589" s="94"/>
    </row>
    <row r="1590" spans="3:43" x14ac:dyDescent="0.45">
      <c r="C1590" s="94"/>
      <c r="D1590" s="94"/>
      <c r="E1590" s="489"/>
      <c r="F1590" s="94"/>
      <c r="G1590" s="200"/>
      <c r="H1590" s="200"/>
      <c r="I1590" s="200"/>
      <c r="J1590" s="200"/>
      <c r="K1590" s="200"/>
      <c r="L1590" s="200"/>
      <c r="M1590" s="200"/>
      <c r="N1590" s="200"/>
      <c r="O1590" s="200"/>
      <c r="P1590" s="94"/>
      <c r="Q1590" s="94"/>
      <c r="R1590" s="94"/>
      <c r="S1590" s="94"/>
      <c r="T1590" s="94"/>
      <c r="U1590" s="94"/>
      <c r="V1590" s="94"/>
      <c r="W1590" s="94"/>
      <c r="X1590" s="94"/>
      <c r="Y1590" s="94"/>
      <c r="Z1590" s="94"/>
      <c r="AA1590" s="94"/>
      <c r="AB1590" s="94"/>
      <c r="AC1590" s="94"/>
      <c r="AD1590" s="94"/>
      <c r="AE1590" s="94"/>
      <c r="AF1590" s="94"/>
      <c r="AG1590" s="94"/>
      <c r="AH1590" s="94"/>
      <c r="AI1590" s="94"/>
      <c r="AJ1590" s="94"/>
      <c r="AK1590" s="94"/>
      <c r="AL1590" s="94"/>
      <c r="AM1590" s="94"/>
      <c r="AN1590" s="94"/>
      <c r="AO1590" s="94"/>
      <c r="AP1590" s="94"/>
      <c r="AQ1590" s="94"/>
    </row>
    <row r="1591" spans="3:43" x14ac:dyDescent="0.45">
      <c r="C1591" s="94"/>
      <c r="D1591" s="94"/>
      <c r="E1591" s="489"/>
      <c r="F1591" s="94"/>
      <c r="G1591" s="200"/>
      <c r="H1591" s="200"/>
      <c r="I1591" s="200"/>
      <c r="J1591" s="200"/>
      <c r="K1591" s="200"/>
      <c r="L1591" s="200"/>
      <c r="M1591" s="200"/>
      <c r="N1591" s="200"/>
      <c r="O1591" s="200"/>
      <c r="P1591" s="94"/>
      <c r="Q1591" s="94"/>
      <c r="R1591" s="94"/>
      <c r="S1591" s="94"/>
      <c r="T1591" s="94"/>
      <c r="U1591" s="94"/>
      <c r="V1591" s="94"/>
      <c r="W1591" s="94"/>
      <c r="X1591" s="94"/>
      <c r="Y1591" s="94"/>
      <c r="Z1591" s="94"/>
      <c r="AA1591" s="94"/>
      <c r="AB1591" s="94"/>
      <c r="AC1591" s="94"/>
      <c r="AD1591" s="94"/>
      <c r="AE1591" s="94"/>
      <c r="AF1591" s="94"/>
      <c r="AG1591" s="94"/>
      <c r="AH1591" s="94"/>
      <c r="AI1591" s="94"/>
      <c r="AJ1591" s="94"/>
      <c r="AK1591" s="94"/>
      <c r="AL1591" s="94"/>
      <c r="AM1591" s="94"/>
      <c r="AN1591" s="94"/>
      <c r="AO1591" s="94"/>
      <c r="AP1591" s="94"/>
      <c r="AQ1591" s="94"/>
    </row>
    <row r="1592" spans="3:43" x14ac:dyDescent="0.45">
      <c r="C1592" s="94"/>
      <c r="D1592" s="94"/>
      <c r="E1592" s="489"/>
      <c r="F1592" s="94"/>
      <c r="G1592" s="200"/>
      <c r="H1592" s="200"/>
      <c r="I1592" s="200"/>
      <c r="J1592" s="200"/>
      <c r="K1592" s="200"/>
      <c r="L1592" s="200"/>
      <c r="M1592" s="200"/>
      <c r="N1592" s="200"/>
      <c r="O1592" s="200"/>
      <c r="P1592" s="94"/>
      <c r="Q1592" s="94"/>
      <c r="R1592" s="94"/>
      <c r="S1592" s="94"/>
      <c r="T1592" s="94"/>
      <c r="U1592" s="94"/>
      <c r="V1592" s="94"/>
      <c r="W1592" s="94"/>
      <c r="X1592" s="94"/>
      <c r="Y1592" s="94"/>
      <c r="Z1592" s="94"/>
      <c r="AA1592" s="94"/>
      <c r="AB1592" s="94"/>
      <c r="AC1592" s="94"/>
      <c r="AD1592" s="94"/>
      <c r="AE1592" s="94"/>
      <c r="AF1592" s="94"/>
      <c r="AG1592" s="94"/>
      <c r="AH1592" s="94"/>
      <c r="AI1592" s="94"/>
      <c r="AJ1592" s="94"/>
      <c r="AK1592" s="94"/>
      <c r="AL1592" s="94"/>
      <c r="AM1592" s="94"/>
      <c r="AN1592" s="94"/>
      <c r="AO1592" s="94"/>
      <c r="AP1592" s="94"/>
      <c r="AQ1592" s="94"/>
    </row>
    <row r="1593" spans="3:43" x14ac:dyDescent="0.45">
      <c r="C1593" s="94"/>
      <c r="D1593" s="94"/>
      <c r="E1593" s="489"/>
      <c r="F1593" s="94"/>
      <c r="G1593" s="200"/>
      <c r="H1593" s="200"/>
      <c r="I1593" s="200"/>
      <c r="J1593" s="200"/>
      <c r="K1593" s="200"/>
      <c r="L1593" s="200"/>
      <c r="M1593" s="200"/>
      <c r="N1593" s="200"/>
      <c r="O1593" s="200"/>
      <c r="P1593" s="94"/>
      <c r="Q1593" s="94"/>
      <c r="R1593" s="94"/>
      <c r="S1593" s="94"/>
      <c r="T1593" s="94"/>
      <c r="U1593" s="94"/>
      <c r="V1593" s="94"/>
      <c r="W1593" s="94"/>
      <c r="X1593" s="94"/>
      <c r="Y1593" s="94"/>
      <c r="Z1593" s="94"/>
      <c r="AA1593" s="94"/>
      <c r="AB1593" s="94"/>
      <c r="AC1593" s="94"/>
      <c r="AD1593" s="94"/>
      <c r="AE1593" s="94"/>
      <c r="AF1593" s="94"/>
      <c r="AG1593" s="94"/>
      <c r="AH1593" s="94"/>
      <c r="AI1593" s="94"/>
      <c r="AJ1593" s="94"/>
      <c r="AK1593" s="94"/>
      <c r="AL1593" s="94"/>
      <c r="AM1593" s="94"/>
      <c r="AN1593" s="94"/>
      <c r="AO1593" s="94"/>
      <c r="AP1593" s="94"/>
      <c r="AQ1593" s="94"/>
    </row>
    <row r="1594" spans="3:43" x14ac:dyDescent="0.45">
      <c r="C1594" s="94"/>
      <c r="D1594" s="94"/>
      <c r="E1594" s="489"/>
      <c r="F1594" s="94"/>
      <c r="G1594" s="200"/>
      <c r="H1594" s="200"/>
      <c r="I1594" s="200"/>
      <c r="J1594" s="200"/>
      <c r="K1594" s="200"/>
      <c r="L1594" s="200"/>
      <c r="M1594" s="200"/>
      <c r="N1594" s="200"/>
      <c r="O1594" s="200"/>
      <c r="P1594" s="94"/>
      <c r="Q1594" s="94"/>
      <c r="R1594" s="94"/>
      <c r="S1594" s="94"/>
      <c r="T1594" s="94"/>
      <c r="U1594" s="94"/>
      <c r="V1594" s="94"/>
      <c r="W1594" s="94"/>
      <c r="X1594" s="94"/>
      <c r="Y1594" s="94"/>
      <c r="Z1594" s="94"/>
      <c r="AA1594" s="94"/>
      <c r="AB1594" s="94"/>
      <c r="AC1594" s="94"/>
      <c r="AD1594" s="94"/>
      <c r="AE1594" s="94"/>
      <c r="AF1594" s="94"/>
      <c r="AG1594" s="94"/>
      <c r="AH1594" s="94"/>
      <c r="AI1594" s="94"/>
      <c r="AJ1594" s="94"/>
      <c r="AK1594" s="94"/>
      <c r="AL1594" s="94"/>
      <c r="AM1594" s="94"/>
      <c r="AN1594" s="94"/>
      <c r="AO1594" s="94"/>
      <c r="AP1594" s="94"/>
      <c r="AQ1594" s="94"/>
    </row>
    <row r="1595" spans="3:43" x14ac:dyDescent="0.45">
      <c r="C1595" s="94"/>
      <c r="D1595" s="94"/>
      <c r="E1595" s="489"/>
      <c r="F1595" s="94"/>
      <c r="G1595" s="200"/>
      <c r="H1595" s="200"/>
      <c r="I1595" s="200"/>
      <c r="J1595" s="200"/>
      <c r="K1595" s="200"/>
      <c r="L1595" s="200"/>
      <c r="M1595" s="200"/>
      <c r="N1595" s="200"/>
      <c r="O1595" s="200"/>
      <c r="P1595" s="94"/>
      <c r="Q1595" s="94"/>
      <c r="R1595" s="94"/>
      <c r="S1595" s="94"/>
      <c r="T1595" s="94"/>
      <c r="U1595" s="94"/>
      <c r="V1595" s="94"/>
      <c r="W1595" s="94"/>
      <c r="X1595" s="94"/>
      <c r="Y1595" s="94"/>
      <c r="Z1595" s="94"/>
      <c r="AA1595" s="94"/>
      <c r="AB1595" s="94"/>
      <c r="AC1595" s="94"/>
      <c r="AD1595" s="94"/>
      <c r="AE1595" s="94"/>
      <c r="AF1595" s="94"/>
      <c r="AG1595" s="94"/>
      <c r="AH1595" s="94"/>
      <c r="AI1595" s="94"/>
      <c r="AJ1595" s="94"/>
      <c r="AK1595" s="94"/>
      <c r="AL1595" s="94"/>
      <c r="AM1595" s="94"/>
      <c r="AN1595" s="94"/>
      <c r="AO1595" s="94"/>
      <c r="AP1595" s="94"/>
      <c r="AQ1595" s="94"/>
    </row>
    <row r="1596" spans="3:43" x14ac:dyDescent="0.45">
      <c r="C1596" s="94"/>
      <c r="D1596" s="94"/>
      <c r="E1596" s="489"/>
      <c r="F1596" s="94"/>
      <c r="G1596" s="200"/>
      <c r="H1596" s="200"/>
      <c r="I1596" s="200"/>
      <c r="J1596" s="200"/>
      <c r="K1596" s="200"/>
      <c r="L1596" s="200"/>
      <c r="M1596" s="200"/>
      <c r="N1596" s="200"/>
      <c r="O1596" s="200"/>
      <c r="P1596" s="94"/>
      <c r="Q1596" s="94"/>
      <c r="R1596" s="94"/>
      <c r="S1596" s="94"/>
      <c r="T1596" s="94"/>
      <c r="U1596" s="94"/>
      <c r="V1596" s="94"/>
      <c r="W1596" s="94"/>
      <c r="X1596" s="94"/>
      <c r="Y1596" s="94"/>
      <c r="Z1596" s="94"/>
      <c r="AA1596" s="94"/>
      <c r="AB1596" s="94"/>
      <c r="AC1596" s="94"/>
      <c r="AD1596" s="94"/>
      <c r="AE1596" s="94"/>
      <c r="AF1596" s="94"/>
      <c r="AG1596" s="94"/>
      <c r="AH1596" s="94"/>
      <c r="AI1596" s="94"/>
      <c r="AJ1596" s="94"/>
      <c r="AK1596" s="94"/>
      <c r="AL1596" s="94"/>
      <c r="AM1596" s="94"/>
      <c r="AN1596" s="94"/>
      <c r="AO1596" s="94"/>
      <c r="AP1596" s="94"/>
      <c r="AQ1596" s="94"/>
    </row>
    <row r="1597" spans="3:43" x14ac:dyDescent="0.45">
      <c r="C1597" s="94"/>
      <c r="D1597" s="94"/>
      <c r="E1597" s="489"/>
      <c r="F1597" s="94"/>
      <c r="G1597" s="200"/>
      <c r="H1597" s="200"/>
      <c r="I1597" s="200"/>
      <c r="J1597" s="200"/>
      <c r="K1597" s="200"/>
      <c r="L1597" s="200"/>
      <c r="M1597" s="200"/>
      <c r="N1597" s="200"/>
      <c r="O1597" s="200"/>
      <c r="P1597" s="94"/>
      <c r="Q1597" s="94"/>
      <c r="R1597" s="94"/>
      <c r="S1597" s="94"/>
      <c r="T1597" s="94"/>
      <c r="U1597" s="94"/>
      <c r="V1597" s="94"/>
      <c r="W1597" s="94"/>
      <c r="X1597" s="94"/>
      <c r="Y1597" s="94"/>
      <c r="Z1597" s="94"/>
      <c r="AA1597" s="94"/>
      <c r="AB1597" s="94"/>
      <c r="AC1597" s="94"/>
      <c r="AD1597" s="94"/>
      <c r="AE1597" s="94"/>
      <c r="AF1597" s="94"/>
      <c r="AG1597" s="94"/>
      <c r="AH1597" s="94"/>
      <c r="AI1597" s="94"/>
      <c r="AJ1597" s="94"/>
      <c r="AK1597" s="94"/>
      <c r="AL1597" s="94"/>
      <c r="AM1597" s="94"/>
      <c r="AN1597" s="94"/>
      <c r="AO1597" s="94"/>
      <c r="AP1597" s="94"/>
      <c r="AQ1597" s="94"/>
    </row>
    <row r="1598" spans="3:43" x14ac:dyDescent="0.45">
      <c r="C1598" s="94"/>
      <c r="D1598" s="94"/>
      <c r="E1598" s="489"/>
      <c r="F1598" s="94"/>
      <c r="G1598" s="200"/>
      <c r="H1598" s="200"/>
      <c r="I1598" s="200"/>
      <c r="J1598" s="200"/>
      <c r="K1598" s="200"/>
      <c r="L1598" s="200"/>
      <c r="M1598" s="200"/>
      <c r="N1598" s="200"/>
      <c r="O1598" s="200"/>
      <c r="P1598" s="94"/>
      <c r="Q1598" s="94"/>
      <c r="R1598" s="94"/>
      <c r="S1598" s="94"/>
      <c r="T1598" s="94"/>
      <c r="U1598" s="94"/>
      <c r="V1598" s="94"/>
      <c r="W1598" s="94"/>
      <c r="X1598" s="94"/>
      <c r="Y1598" s="94"/>
      <c r="Z1598" s="94"/>
      <c r="AA1598" s="94"/>
      <c r="AB1598" s="94"/>
      <c r="AC1598" s="94"/>
      <c r="AD1598" s="94"/>
      <c r="AE1598" s="94"/>
      <c r="AF1598" s="94"/>
      <c r="AG1598" s="94"/>
      <c r="AH1598" s="94"/>
      <c r="AI1598" s="94"/>
      <c r="AJ1598" s="94"/>
      <c r="AK1598" s="94"/>
      <c r="AL1598" s="94"/>
      <c r="AM1598" s="94"/>
      <c r="AN1598" s="94"/>
      <c r="AO1598" s="94"/>
      <c r="AP1598" s="94"/>
      <c r="AQ1598" s="94"/>
    </row>
    <row r="1599" spans="3:43" x14ac:dyDescent="0.45">
      <c r="C1599" s="94"/>
      <c r="D1599" s="94"/>
      <c r="E1599" s="489"/>
      <c r="F1599" s="94"/>
      <c r="G1599" s="200"/>
      <c r="H1599" s="200"/>
      <c r="I1599" s="200"/>
      <c r="J1599" s="200"/>
      <c r="K1599" s="200"/>
      <c r="L1599" s="200"/>
      <c r="M1599" s="200"/>
      <c r="N1599" s="200"/>
      <c r="O1599" s="200"/>
      <c r="P1599" s="94"/>
      <c r="Q1599" s="94"/>
      <c r="R1599" s="94"/>
      <c r="S1599" s="94"/>
      <c r="T1599" s="94"/>
      <c r="U1599" s="94"/>
      <c r="V1599" s="94"/>
      <c r="W1599" s="94"/>
      <c r="X1599" s="94"/>
      <c r="Y1599" s="94"/>
      <c r="Z1599" s="94"/>
      <c r="AA1599" s="94"/>
      <c r="AB1599" s="94"/>
      <c r="AC1599" s="94"/>
      <c r="AD1599" s="94"/>
      <c r="AE1599" s="94"/>
      <c r="AF1599" s="94"/>
      <c r="AG1599" s="94"/>
      <c r="AH1599" s="94"/>
      <c r="AI1599" s="94"/>
      <c r="AJ1599" s="94"/>
      <c r="AK1599" s="94"/>
      <c r="AL1599" s="94"/>
      <c r="AM1599" s="94"/>
      <c r="AN1599" s="94"/>
      <c r="AO1599" s="94"/>
      <c r="AP1599" s="94"/>
      <c r="AQ1599" s="94"/>
    </row>
    <row r="1600" spans="3:43" x14ac:dyDescent="0.45">
      <c r="C1600" s="94"/>
      <c r="D1600" s="94"/>
      <c r="E1600" s="489"/>
      <c r="F1600" s="94"/>
      <c r="G1600" s="200"/>
      <c r="H1600" s="200"/>
      <c r="I1600" s="200"/>
      <c r="J1600" s="200"/>
      <c r="K1600" s="200"/>
      <c r="L1600" s="200"/>
      <c r="M1600" s="200"/>
      <c r="N1600" s="200"/>
      <c r="O1600" s="200"/>
      <c r="P1600" s="94"/>
      <c r="Q1600" s="94"/>
      <c r="R1600" s="94"/>
      <c r="S1600" s="94"/>
      <c r="T1600" s="94"/>
      <c r="U1600" s="94"/>
      <c r="V1600" s="94"/>
      <c r="W1600" s="94"/>
      <c r="X1600" s="94"/>
      <c r="Y1600" s="94"/>
      <c r="Z1600" s="94"/>
      <c r="AA1600" s="94"/>
      <c r="AB1600" s="94"/>
      <c r="AC1600" s="94"/>
      <c r="AD1600" s="94"/>
      <c r="AE1600" s="94"/>
      <c r="AF1600" s="94"/>
      <c r="AG1600" s="94"/>
      <c r="AH1600" s="94"/>
      <c r="AI1600" s="94"/>
      <c r="AJ1600" s="94"/>
      <c r="AK1600" s="94"/>
      <c r="AL1600" s="94"/>
      <c r="AM1600" s="94"/>
      <c r="AN1600" s="94"/>
      <c r="AO1600" s="94"/>
      <c r="AP1600" s="94"/>
      <c r="AQ1600" s="94"/>
    </row>
    <row r="1601" spans="3:43" x14ac:dyDescent="0.45">
      <c r="C1601" s="94"/>
      <c r="D1601" s="94"/>
      <c r="E1601" s="489"/>
      <c r="F1601" s="94"/>
      <c r="G1601" s="200"/>
      <c r="H1601" s="200"/>
      <c r="I1601" s="200"/>
      <c r="J1601" s="200"/>
      <c r="K1601" s="200"/>
      <c r="L1601" s="200"/>
      <c r="M1601" s="200"/>
      <c r="N1601" s="200"/>
      <c r="O1601" s="200"/>
      <c r="P1601" s="94"/>
      <c r="Q1601" s="94"/>
      <c r="R1601" s="94"/>
      <c r="S1601" s="94"/>
      <c r="T1601" s="94"/>
      <c r="U1601" s="94"/>
      <c r="V1601" s="94"/>
      <c r="W1601" s="94"/>
      <c r="X1601" s="94"/>
      <c r="Y1601" s="94"/>
      <c r="Z1601" s="94"/>
      <c r="AA1601" s="94"/>
      <c r="AB1601" s="94"/>
      <c r="AC1601" s="94"/>
      <c r="AD1601" s="94"/>
      <c r="AE1601" s="94"/>
      <c r="AF1601" s="94"/>
      <c r="AG1601" s="94"/>
      <c r="AH1601" s="94"/>
      <c r="AI1601" s="94"/>
      <c r="AJ1601" s="94"/>
      <c r="AK1601" s="94"/>
      <c r="AL1601" s="94"/>
      <c r="AM1601" s="94"/>
      <c r="AN1601" s="94"/>
      <c r="AO1601" s="94"/>
      <c r="AP1601" s="94"/>
      <c r="AQ1601" s="94"/>
    </row>
    <row r="1602" spans="3:43" x14ac:dyDescent="0.45">
      <c r="C1602" s="94"/>
      <c r="D1602" s="94"/>
      <c r="E1602" s="489"/>
      <c r="F1602" s="94"/>
      <c r="G1602" s="200"/>
      <c r="H1602" s="200"/>
      <c r="I1602" s="200"/>
      <c r="J1602" s="200"/>
      <c r="K1602" s="200"/>
      <c r="L1602" s="200"/>
      <c r="M1602" s="200"/>
      <c r="N1602" s="200"/>
      <c r="O1602" s="200"/>
      <c r="P1602" s="94"/>
      <c r="Q1602" s="94"/>
      <c r="R1602" s="94"/>
      <c r="S1602" s="94"/>
      <c r="T1602" s="94"/>
      <c r="U1602" s="94"/>
      <c r="V1602" s="94"/>
      <c r="W1602" s="94"/>
      <c r="X1602" s="94"/>
      <c r="Y1602" s="94"/>
      <c r="Z1602" s="94"/>
      <c r="AA1602" s="94"/>
      <c r="AB1602" s="94"/>
      <c r="AC1602" s="94"/>
      <c r="AD1602" s="94"/>
      <c r="AE1602" s="94"/>
      <c r="AF1602" s="94"/>
      <c r="AG1602" s="94"/>
      <c r="AH1602" s="94"/>
      <c r="AI1602" s="94"/>
      <c r="AJ1602" s="94"/>
      <c r="AK1602" s="94"/>
      <c r="AL1602" s="94"/>
      <c r="AM1602" s="94"/>
      <c r="AN1602" s="94"/>
      <c r="AO1602" s="94"/>
      <c r="AP1602" s="94"/>
      <c r="AQ1602" s="94"/>
    </row>
    <row r="1603" spans="3:43" x14ac:dyDescent="0.45">
      <c r="C1603" s="94"/>
      <c r="D1603" s="94"/>
      <c r="E1603" s="489"/>
      <c r="F1603" s="94"/>
      <c r="G1603" s="200"/>
      <c r="H1603" s="200"/>
      <c r="I1603" s="200"/>
      <c r="J1603" s="200"/>
      <c r="K1603" s="200"/>
      <c r="L1603" s="200"/>
      <c r="M1603" s="200"/>
      <c r="N1603" s="200"/>
      <c r="O1603" s="200"/>
      <c r="P1603" s="94"/>
      <c r="Q1603" s="94"/>
      <c r="R1603" s="94"/>
      <c r="S1603" s="94"/>
      <c r="T1603" s="94"/>
      <c r="U1603" s="94"/>
      <c r="V1603" s="94"/>
      <c r="W1603" s="94"/>
      <c r="X1603" s="94"/>
      <c r="Y1603" s="94"/>
      <c r="Z1603" s="94"/>
      <c r="AA1603" s="94"/>
      <c r="AB1603" s="94"/>
      <c r="AC1603" s="94"/>
      <c r="AD1603" s="94"/>
      <c r="AE1603" s="94"/>
      <c r="AF1603" s="94"/>
      <c r="AG1603" s="94"/>
      <c r="AH1603" s="94"/>
      <c r="AI1603" s="94"/>
      <c r="AJ1603" s="94"/>
      <c r="AK1603" s="94"/>
      <c r="AL1603" s="94"/>
      <c r="AM1603" s="94"/>
      <c r="AN1603" s="94"/>
      <c r="AO1603" s="94"/>
      <c r="AP1603" s="94"/>
      <c r="AQ1603" s="94"/>
    </row>
    <row r="1604" spans="3:43" x14ac:dyDescent="0.45">
      <c r="C1604" s="94"/>
      <c r="D1604" s="94"/>
      <c r="E1604" s="489"/>
      <c r="F1604" s="94"/>
      <c r="G1604" s="200"/>
      <c r="H1604" s="200"/>
      <c r="I1604" s="200"/>
      <c r="J1604" s="200"/>
      <c r="K1604" s="200"/>
      <c r="L1604" s="200"/>
      <c r="M1604" s="200"/>
      <c r="N1604" s="200"/>
      <c r="O1604" s="200"/>
      <c r="P1604" s="94"/>
      <c r="Q1604" s="94"/>
      <c r="R1604" s="94"/>
      <c r="S1604" s="94"/>
      <c r="T1604" s="94"/>
      <c r="U1604" s="94"/>
      <c r="V1604" s="94"/>
      <c r="W1604" s="94"/>
      <c r="X1604" s="94"/>
      <c r="Y1604" s="94"/>
      <c r="Z1604" s="94"/>
      <c r="AA1604" s="94"/>
      <c r="AB1604" s="94"/>
      <c r="AC1604" s="94"/>
      <c r="AD1604" s="94"/>
      <c r="AE1604" s="94"/>
      <c r="AF1604" s="94"/>
      <c r="AG1604" s="94"/>
      <c r="AH1604" s="94"/>
      <c r="AI1604" s="94"/>
      <c r="AJ1604" s="94"/>
      <c r="AK1604" s="94"/>
      <c r="AL1604" s="94"/>
      <c r="AM1604" s="94"/>
      <c r="AN1604" s="94"/>
      <c r="AO1604" s="94"/>
      <c r="AP1604" s="94"/>
      <c r="AQ1604" s="94"/>
    </row>
    <row r="1605" spans="3:43" x14ac:dyDescent="0.45">
      <c r="C1605" s="94"/>
      <c r="D1605" s="94"/>
      <c r="E1605" s="489"/>
      <c r="F1605" s="94"/>
      <c r="G1605" s="200"/>
      <c r="H1605" s="200"/>
      <c r="I1605" s="200"/>
      <c r="J1605" s="200"/>
      <c r="K1605" s="200"/>
      <c r="L1605" s="200"/>
      <c r="M1605" s="200"/>
      <c r="N1605" s="200"/>
      <c r="O1605" s="200"/>
      <c r="P1605" s="94"/>
      <c r="Q1605" s="94"/>
      <c r="R1605" s="94"/>
      <c r="S1605" s="94"/>
      <c r="T1605" s="94"/>
      <c r="U1605" s="94"/>
      <c r="V1605" s="94"/>
      <c r="W1605" s="94"/>
      <c r="X1605" s="94"/>
      <c r="Y1605" s="94"/>
      <c r="Z1605" s="94"/>
      <c r="AA1605" s="94"/>
      <c r="AB1605" s="94"/>
      <c r="AC1605" s="94"/>
      <c r="AD1605" s="94"/>
      <c r="AE1605" s="94"/>
      <c r="AF1605" s="94"/>
      <c r="AG1605" s="94"/>
      <c r="AH1605" s="94"/>
      <c r="AI1605" s="94"/>
      <c r="AJ1605" s="94"/>
      <c r="AK1605" s="94"/>
      <c r="AL1605" s="94"/>
      <c r="AM1605" s="94"/>
      <c r="AN1605" s="94"/>
      <c r="AO1605" s="94"/>
      <c r="AP1605" s="94"/>
      <c r="AQ1605" s="94"/>
    </row>
    <row r="1606" spans="3:43" x14ac:dyDescent="0.45">
      <c r="C1606" s="94"/>
      <c r="D1606" s="94"/>
      <c r="E1606" s="489"/>
      <c r="F1606" s="94"/>
      <c r="G1606" s="200"/>
      <c r="H1606" s="200"/>
      <c r="I1606" s="200"/>
      <c r="J1606" s="200"/>
      <c r="K1606" s="200"/>
      <c r="L1606" s="200"/>
      <c r="M1606" s="200"/>
      <c r="N1606" s="200"/>
      <c r="O1606" s="200"/>
      <c r="P1606" s="94"/>
      <c r="Q1606" s="94"/>
      <c r="R1606" s="94"/>
      <c r="S1606" s="94"/>
      <c r="T1606" s="94"/>
      <c r="U1606" s="94"/>
      <c r="V1606" s="94"/>
      <c r="W1606" s="94"/>
      <c r="X1606" s="94"/>
      <c r="Y1606" s="94"/>
      <c r="Z1606" s="94"/>
      <c r="AA1606" s="94"/>
      <c r="AB1606" s="94"/>
      <c r="AC1606" s="94"/>
      <c r="AD1606" s="94"/>
      <c r="AE1606" s="94"/>
      <c r="AF1606" s="94"/>
      <c r="AG1606" s="94"/>
      <c r="AH1606" s="94"/>
      <c r="AI1606" s="94"/>
      <c r="AJ1606" s="94"/>
      <c r="AK1606" s="94"/>
      <c r="AL1606" s="94"/>
      <c r="AM1606" s="94"/>
      <c r="AN1606" s="94"/>
      <c r="AO1606" s="94"/>
      <c r="AP1606" s="94"/>
      <c r="AQ1606" s="94"/>
    </row>
    <row r="1607" spans="3:43" x14ac:dyDescent="0.45">
      <c r="C1607" s="94"/>
      <c r="D1607" s="94"/>
      <c r="E1607" s="489"/>
      <c r="F1607" s="94"/>
      <c r="G1607" s="200"/>
      <c r="H1607" s="200"/>
      <c r="I1607" s="200"/>
      <c r="J1607" s="200"/>
      <c r="K1607" s="200"/>
      <c r="L1607" s="200"/>
      <c r="M1607" s="200"/>
      <c r="N1607" s="200"/>
      <c r="O1607" s="200"/>
      <c r="P1607" s="94"/>
      <c r="Q1607" s="94"/>
      <c r="R1607" s="94"/>
      <c r="S1607" s="94"/>
      <c r="T1607" s="94"/>
      <c r="U1607" s="94"/>
      <c r="V1607" s="94"/>
      <c r="W1607" s="94"/>
      <c r="X1607" s="94"/>
      <c r="Y1607" s="94"/>
      <c r="Z1607" s="94"/>
      <c r="AA1607" s="94"/>
      <c r="AB1607" s="94"/>
      <c r="AC1607" s="94"/>
      <c r="AD1607" s="94"/>
      <c r="AE1607" s="94"/>
      <c r="AF1607" s="94"/>
      <c r="AG1607" s="94"/>
      <c r="AH1607" s="94"/>
      <c r="AI1607" s="94"/>
      <c r="AJ1607" s="94"/>
      <c r="AK1607" s="94"/>
      <c r="AL1607" s="94"/>
      <c r="AM1607" s="94"/>
      <c r="AN1607" s="94"/>
      <c r="AO1607" s="94"/>
      <c r="AP1607" s="94"/>
      <c r="AQ1607" s="94"/>
    </row>
    <row r="1608" spans="3:43" x14ac:dyDescent="0.45">
      <c r="C1608" s="94"/>
      <c r="D1608" s="94"/>
      <c r="E1608" s="489"/>
      <c r="F1608" s="94"/>
      <c r="G1608" s="200"/>
      <c r="H1608" s="200"/>
      <c r="I1608" s="200"/>
      <c r="J1608" s="200"/>
      <c r="K1608" s="200"/>
      <c r="L1608" s="200"/>
      <c r="M1608" s="200"/>
      <c r="N1608" s="200"/>
      <c r="O1608" s="200"/>
      <c r="P1608" s="94"/>
      <c r="Q1608" s="94"/>
      <c r="R1608" s="94"/>
      <c r="S1608" s="94"/>
      <c r="T1608" s="94"/>
      <c r="U1608" s="94"/>
      <c r="V1608" s="94"/>
      <c r="W1608" s="94"/>
      <c r="X1608" s="94"/>
      <c r="Y1608" s="94"/>
      <c r="Z1608" s="94"/>
      <c r="AA1608" s="94"/>
      <c r="AB1608" s="94"/>
      <c r="AC1608" s="94"/>
      <c r="AD1608" s="94"/>
      <c r="AE1608" s="94"/>
      <c r="AF1608" s="94"/>
      <c r="AG1608" s="94"/>
      <c r="AH1608" s="94"/>
      <c r="AI1608" s="94"/>
      <c r="AJ1608" s="94"/>
      <c r="AK1608" s="94"/>
      <c r="AL1608" s="94"/>
      <c r="AM1608" s="94"/>
      <c r="AN1608" s="94"/>
      <c r="AO1608" s="94"/>
      <c r="AP1608" s="94"/>
      <c r="AQ1608" s="94"/>
    </row>
    <row r="1609" spans="3:43" x14ac:dyDescent="0.45">
      <c r="C1609" s="94"/>
      <c r="D1609" s="94"/>
      <c r="E1609" s="489"/>
      <c r="F1609" s="94"/>
      <c r="G1609" s="200"/>
      <c r="H1609" s="200"/>
      <c r="I1609" s="200"/>
      <c r="J1609" s="200"/>
      <c r="K1609" s="200"/>
      <c r="L1609" s="200"/>
      <c r="M1609" s="200"/>
      <c r="N1609" s="200"/>
      <c r="O1609" s="200"/>
      <c r="P1609" s="94"/>
      <c r="Q1609" s="94"/>
      <c r="R1609" s="94"/>
      <c r="S1609" s="94"/>
      <c r="T1609" s="94"/>
      <c r="U1609" s="94"/>
      <c r="V1609" s="94"/>
      <c r="W1609" s="94"/>
      <c r="X1609" s="94"/>
      <c r="Y1609" s="94"/>
      <c r="Z1609" s="94"/>
      <c r="AA1609" s="94"/>
      <c r="AB1609" s="94"/>
      <c r="AC1609" s="94"/>
      <c r="AD1609" s="94"/>
      <c r="AE1609" s="94"/>
      <c r="AF1609" s="94"/>
      <c r="AG1609" s="94"/>
      <c r="AH1609" s="94"/>
      <c r="AI1609" s="94"/>
      <c r="AJ1609" s="94"/>
      <c r="AK1609" s="94"/>
      <c r="AL1609" s="94"/>
      <c r="AM1609" s="94"/>
      <c r="AN1609" s="94"/>
      <c r="AO1609" s="94"/>
      <c r="AP1609" s="94"/>
      <c r="AQ1609" s="94"/>
    </row>
    <row r="1610" spans="3:43" x14ac:dyDescent="0.45">
      <c r="C1610" s="94"/>
      <c r="D1610" s="94"/>
      <c r="E1610" s="489"/>
      <c r="F1610" s="94"/>
      <c r="G1610" s="200"/>
      <c r="H1610" s="200"/>
      <c r="I1610" s="200"/>
      <c r="J1610" s="200"/>
      <c r="K1610" s="200"/>
      <c r="L1610" s="200"/>
      <c r="M1610" s="200"/>
      <c r="N1610" s="200"/>
      <c r="O1610" s="200"/>
      <c r="P1610" s="94"/>
      <c r="Q1610" s="94"/>
      <c r="R1610" s="94"/>
      <c r="S1610" s="94"/>
      <c r="T1610" s="94"/>
      <c r="U1610" s="94"/>
      <c r="V1610" s="94"/>
      <c r="W1610" s="94"/>
      <c r="X1610" s="94"/>
      <c r="Y1610" s="94"/>
      <c r="Z1610" s="94"/>
      <c r="AA1610" s="94"/>
      <c r="AB1610" s="94"/>
      <c r="AC1610" s="94"/>
      <c r="AD1610" s="94"/>
      <c r="AE1610" s="94"/>
      <c r="AF1610" s="94"/>
      <c r="AG1610" s="94"/>
      <c r="AH1610" s="94"/>
      <c r="AI1610" s="94"/>
      <c r="AJ1610" s="94"/>
      <c r="AK1610" s="94"/>
      <c r="AL1610" s="94"/>
      <c r="AM1610" s="94"/>
      <c r="AN1610" s="94"/>
      <c r="AO1610" s="94"/>
      <c r="AP1610" s="94"/>
      <c r="AQ1610" s="94"/>
    </row>
    <row r="1611" spans="3:43" x14ac:dyDescent="0.45">
      <c r="C1611" s="94"/>
      <c r="D1611" s="94"/>
      <c r="E1611" s="489"/>
      <c r="F1611" s="94"/>
      <c r="G1611" s="200"/>
      <c r="H1611" s="200"/>
      <c r="I1611" s="200"/>
      <c r="J1611" s="200"/>
      <c r="K1611" s="200"/>
      <c r="L1611" s="200"/>
      <c r="M1611" s="200"/>
      <c r="N1611" s="200"/>
      <c r="O1611" s="200"/>
      <c r="P1611" s="94"/>
      <c r="Q1611" s="94"/>
      <c r="R1611" s="94"/>
      <c r="S1611" s="94"/>
      <c r="T1611" s="94"/>
      <c r="U1611" s="94"/>
      <c r="V1611" s="94"/>
      <c r="W1611" s="94"/>
      <c r="X1611" s="94"/>
      <c r="Y1611" s="94"/>
      <c r="Z1611" s="94"/>
      <c r="AA1611" s="94"/>
      <c r="AB1611" s="94"/>
      <c r="AC1611" s="94"/>
      <c r="AD1611" s="94"/>
      <c r="AE1611" s="94"/>
      <c r="AF1611" s="94"/>
      <c r="AG1611" s="94"/>
      <c r="AH1611" s="94"/>
      <c r="AI1611" s="94"/>
      <c r="AJ1611" s="94"/>
      <c r="AK1611" s="94"/>
      <c r="AL1611" s="94"/>
      <c r="AM1611" s="94"/>
      <c r="AN1611" s="94"/>
      <c r="AO1611" s="94"/>
      <c r="AP1611" s="94"/>
      <c r="AQ1611" s="94"/>
    </row>
    <row r="1612" spans="3:43" x14ac:dyDescent="0.45">
      <c r="C1612" s="94"/>
      <c r="D1612" s="94"/>
      <c r="E1612" s="489"/>
      <c r="F1612" s="94"/>
      <c r="G1612" s="200"/>
      <c r="H1612" s="200"/>
      <c r="I1612" s="200"/>
      <c r="J1612" s="200"/>
      <c r="K1612" s="200"/>
      <c r="L1612" s="200"/>
      <c r="M1612" s="200"/>
      <c r="N1612" s="200"/>
      <c r="O1612" s="200"/>
      <c r="P1612" s="94"/>
      <c r="Q1612" s="94"/>
      <c r="R1612" s="94"/>
      <c r="S1612" s="94"/>
      <c r="T1612" s="94"/>
      <c r="U1612" s="94"/>
      <c r="V1612" s="94"/>
      <c r="W1612" s="94"/>
      <c r="X1612" s="94"/>
      <c r="Y1612" s="94"/>
      <c r="Z1612" s="94"/>
      <c r="AA1612" s="94"/>
      <c r="AB1612" s="94"/>
      <c r="AC1612" s="94"/>
      <c r="AD1612" s="94"/>
      <c r="AE1612" s="94"/>
      <c r="AF1612" s="94"/>
      <c r="AG1612" s="94"/>
      <c r="AH1612" s="94"/>
      <c r="AI1612" s="94"/>
      <c r="AJ1612" s="94"/>
      <c r="AK1612" s="94"/>
      <c r="AL1612" s="94"/>
      <c r="AM1612" s="94"/>
      <c r="AN1612" s="94"/>
      <c r="AO1612" s="94"/>
      <c r="AP1612" s="94"/>
      <c r="AQ1612" s="94"/>
    </row>
    <row r="1613" spans="3:43" x14ac:dyDescent="0.45">
      <c r="C1613" s="94"/>
      <c r="D1613" s="94"/>
      <c r="E1613" s="489"/>
      <c r="F1613" s="94"/>
      <c r="G1613" s="200"/>
      <c r="H1613" s="200"/>
      <c r="I1613" s="200"/>
      <c r="J1613" s="200"/>
      <c r="K1613" s="200"/>
      <c r="L1613" s="200"/>
      <c r="M1613" s="200"/>
      <c r="N1613" s="200"/>
      <c r="O1613" s="200"/>
      <c r="P1613" s="94"/>
      <c r="Q1613" s="94"/>
      <c r="R1613" s="94"/>
      <c r="S1613" s="94"/>
      <c r="T1613" s="94"/>
      <c r="U1613" s="94"/>
      <c r="V1613" s="94"/>
      <c r="W1613" s="94"/>
      <c r="X1613" s="94"/>
      <c r="Y1613" s="94"/>
      <c r="Z1613" s="94"/>
      <c r="AA1613" s="94"/>
      <c r="AB1613" s="94"/>
      <c r="AC1613" s="94"/>
      <c r="AD1613" s="94"/>
      <c r="AE1613" s="94"/>
      <c r="AF1613" s="94"/>
      <c r="AG1613" s="94"/>
      <c r="AH1613" s="94"/>
      <c r="AI1613" s="94"/>
      <c r="AJ1613" s="94"/>
      <c r="AK1613" s="94"/>
      <c r="AL1613" s="94"/>
      <c r="AM1613" s="94"/>
      <c r="AN1613" s="94"/>
      <c r="AO1613" s="94"/>
      <c r="AP1613" s="94"/>
      <c r="AQ1613" s="94"/>
    </row>
    <row r="1614" spans="3:43" x14ac:dyDescent="0.45">
      <c r="C1614" s="94"/>
      <c r="D1614" s="94"/>
      <c r="E1614" s="489"/>
      <c r="F1614" s="94"/>
      <c r="G1614" s="200"/>
      <c r="H1614" s="200"/>
      <c r="I1614" s="200"/>
      <c r="J1614" s="200"/>
      <c r="K1614" s="200"/>
      <c r="L1614" s="200"/>
      <c r="M1614" s="200"/>
      <c r="N1614" s="200"/>
      <c r="O1614" s="200"/>
      <c r="P1614" s="94"/>
      <c r="Q1614" s="94"/>
      <c r="R1614" s="94"/>
      <c r="S1614" s="94"/>
      <c r="T1614" s="94"/>
      <c r="U1614" s="94"/>
      <c r="V1614" s="94"/>
      <c r="W1614" s="94"/>
      <c r="X1614" s="94"/>
      <c r="Y1614" s="94"/>
      <c r="Z1614" s="94"/>
      <c r="AA1614" s="94"/>
      <c r="AB1614" s="94"/>
      <c r="AC1614" s="94"/>
      <c r="AD1614" s="94"/>
      <c r="AE1614" s="94"/>
      <c r="AF1614" s="94"/>
      <c r="AG1614" s="94"/>
      <c r="AH1614" s="94"/>
      <c r="AI1614" s="94"/>
      <c r="AJ1614" s="94"/>
      <c r="AK1614" s="94"/>
      <c r="AL1614" s="94"/>
      <c r="AM1614" s="94"/>
      <c r="AN1614" s="94"/>
      <c r="AO1614" s="94"/>
      <c r="AP1614" s="94"/>
      <c r="AQ1614" s="94"/>
    </row>
    <row r="1615" spans="3:43" x14ac:dyDescent="0.45">
      <c r="C1615" s="94"/>
      <c r="D1615" s="94"/>
      <c r="E1615" s="489"/>
      <c r="F1615" s="94"/>
      <c r="G1615" s="200"/>
      <c r="H1615" s="200"/>
      <c r="I1615" s="200"/>
      <c r="J1615" s="200"/>
      <c r="K1615" s="200"/>
      <c r="L1615" s="200"/>
      <c r="M1615" s="200"/>
      <c r="N1615" s="200"/>
      <c r="O1615" s="200"/>
      <c r="P1615" s="94"/>
      <c r="Q1615" s="94"/>
      <c r="R1615" s="94"/>
      <c r="S1615" s="94"/>
      <c r="T1615" s="94"/>
      <c r="U1615" s="94"/>
      <c r="V1615" s="94"/>
      <c r="W1615" s="94"/>
      <c r="X1615" s="94"/>
      <c r="Y1615" s="94"/>
      <c r="Z1615" s="94"/>
      <c r="AA1615" s="94"/>
      <c r="AB1615" s="94"/>
      <c r="AC1615" s="94"/>
      <c r="AD1615" s="94"/>
      <c r="AE1615" s="94"/>
      <c r="AF1615" s="94"/>
      <c r="AG1615" s="94"/>
      <c r="AH1615" s="94"/>
      <c r="AI1615" s="94"/>
      <c r="AJ1615" s="94"/>
      <c r="AK1615" s="94"/>
      <c r="AL1615" s="94"/>
      <c r="AM1615" s="94"/>
      <c r="AN1615" s="94"/>
      <c r="AO1615" s="94"/>
      <c r="AP1615" s="94"/>
      <c r="AQ1615" s="94"/>
    </row>
    <row r="1616" spans="3:43" x14ac:dyDescent="0.45">
      <c r="C1616" s="94"/>
      <c r="D1616" s="94"/>
      <c r="E1616" s="489"/>
      <c r="F1616" s="94"/>
      <c r="G1616" s="200"/>
      <c r="H1616" s="200"/>
      <c r="I1616" s="200"/>
      <c r="J1616" s="200"/>
      <c r="K1616" s="200"/>
      <c r="L1616" s="200"/>
      <c r="M1616" s="200"/>
      <c r="N1616" s="200"/>
      <c r="O1616" s="200"/>
      <c r="P1616" s="94"/>
      <c r="Q1616" s="94"/>
      <c r="R1616" s="94"/>
      <c r="S1616" s="94"/>
      <c r="T1616" s="94"/>
      <c r="U1616" s="94"/>
      <c r="V1616" s="94"/>
      <c r="W1616" s="94"/>
      <c r="X1616" s="94"/>
      <c r="Y1616" s="94"/>
      <c r="Z1616" s="94"/>
      <c r="AA1616" s="94"/>
      <c r="AB1616" s="94"/>
      <c r="AC1616" s="94"/>
      <c r="AD1616" s="94"/>
      <c r="AE1616" s="94"/>
      <c r="AF1616" s="94"/>
      <c r="AG1616" s="94"/>
      <c r="AH1616" s="94"/>
      <c r="AI1616" s="94"/>
      <c r="AJ1616" s="94"/>
      <c r="AK1616" s="94"/>
      <c r="AL1616" s="94"/>
      <c r="AM1616" s="94"/>
      <c r="AN1616" s="94"/>
      <c r="AO1616" s="94"/>
      <c r="AP1616" s="94"/>
      <c r="AQ1616" s="94"/>
    </row>
    <row r="1617" spans="3:43" x14ac:dyDescent="0.45">
      <c r="C1617" s="94"/>
      <c r="D1617" s="94"/>
      <c r="E1617" s="489"/>
      <c r="F1617" s="94"/>
      <c r="G1617" s="200"/>
      <c r="H1617" s="200"/>
      <c r="I1617" s="200"/>
      <c r="J1617" s="200"/>
      <c r="K1617" s="200"/>
      <c r="L1617" s="200"/>
      <c r="M1617" s="200"/>
      <c r="N1617" s="200"/>
      <c r="O1617" s="200"/>
      <c r="P1617" s="94"/>
      <c r="Q1617" s="94"/>
      <c r="R1617" s="94"/>
      <c r="S1617" s="94"/>
      <c r="T1617" s="94"/>
      <c r="U1617" s="94"/>
      <c r="V1617" s="94"/>
      <c r="W1617" s="94"/>
      <c r="X1617" s="94"/>
      <c r="Y1617" s="94"/>
      <c r="Z1617" s="94"/>
      <c r="AA1617" s="94"/>
      <c r="AB1617" s="94"/>
      <c r="AC1617" s="94"/>
      <c r="AD1617" s="94"/>
      <c r="AE1617" s="94"/>
      <c r="AF1617" s="94"/>
      <c r="AG1617" s="94"/>
      <c r="AH1617" s="94"/>
      <c r="AI1617" s="94"/>
      <c r="AJ1617" s="94"/>
      <c r="AK1617" s="94"/>
      <c r="AL1617" s="94"/>
      <c r="AM1617" s="94"/>
      <c r="AN1617" s="94"/>
      <c r="AO1617" s="94"/>
      <c r="AP1617" s="94"/>
      <c r="AQ1617" s="94"/>
    </row>
    <row r="1618" spans="3:43" x14ac:dyDescent="0.45">
      <c r="C1618" s="94"/>
      <c r="D1618" s="94"/>
      <c r="E1618" s="489"/>
      <c r="F1618" s="94"/>
      <c r="G1618" s="200"/>
      <c r="H1618" s="200"/>
      <c r="I1618" s="200"/>
      <c r="J1618" s="200"/>
      <c r="K1618" s="200"/>
      <c r="L1618" s="200"/>
      <c r="M1618" s="200"/>
      <c r="N1618" s="200"/>
      <c r="O1618" s="200"/>
      <c r="P1618" s="94"/>
      <c r="Q1618" s="94"/>
      <c r="R1618" s="94"/>
      <c r="S1618" s="94"/>
      <c r="T1618" s="94"/>
      <c r="U1618" s="94"/>
      <c r="V1618" s="94"/>
      <c r="W1618" s="94"/>
      <c r="X1618" s="94"/>
      <c r="Y1618" s="94"/>
      <c r="Z1618" s="94"/>
      <c r="AA1618" s="94"/>
      <c r="AB1618" s="94"/>
      <c r="AC1618" s="94"/>
      <c r="AD1618" s="94"/>
      <c r="AE1618" s="94"/>
      <c r="AF1618" s="94"/>
      <c r="AG1618" s="94"/>
      <c r="AH1618" s="94"/>
      <c r="AI1618" s="94"/>
      <c r="AJ1618" s="94"/>
      <c r="AK1618" s="94"/>
      <c r="AL1618" s="94"/>
      <c r="AM1618" s="94"/>
      <c r="AN1618" s="94"/>
      <c r="AO1618" s="94"/>
      <c r="AP1618" s="94"/>
      <c r="AQ1618" s="94"/>
    </row>
    <row r="1619" spans="3:43" x14ac:dyDescent="0.45">
      <c r="C1619" s="94"/>
      <c r="D1619" s="94"/>
      <c r="E1619" s="489"/>
      <c r="F1619" s="94"/>
      <c r="G1619" s="200"/>
      <c r="H1619" s="200"/>
      <c r="I1619" s="200"/>
      <c r="J1619" s="200"/>
      <c r="K1619" s="200"/>
      <c r="L1619" s="200"/>
      <c r="M1619" s="200"/>
      <c r="N1619" s="200"/>
      <c r="O1619" s="200"/>
      <c r="P1619" s="94"/>
      <c r="Q1619" s="94"/>
      <c r="R1619" s="94"/>
      <c r="S1619" s="94"/>
      <c r="T1619" s="94"/>
      <c r="U1619" s="94"/>
      <c r="V1619" s="94"/>
      <c r="W1619" s="94"/>
      <c r="X1619" s="94"/>
      <c r="Y1619" s="94"/>
      <c r="Z1619" s="94"/>
      <c r="AA1619" s="94"/>
      <c r="AB1619" s="94"/>
      <c r="AC1619" s="94"/>
      <c r="AD1619" s="94"/>
      <c r="AE1619" s="94"/>
      <c r="AF1619" s="94"/>
      <c r="AG1619" s="94"/>
      <c r="AH1619" s="94"/>
      <c r="AI1619" s="94"/>
      <c r="AJ1619" s="94"/>
      <c r="AK1619" s="94"/>
      <c r="AL1619" s="94"/>
      <c r="AM1619" s="94"/>
      <c r="AN1619" s="94"/>
      <c r="AO1619" s="94"/>
      <c r="AP1619" s="94"/>
      <c r="AQ1619" s="94"/>
    </row>
    <row r="1620" spans="3:43" x14ac:dyDescent="0.45">
      <c r="C1620" s="94"/>
      <c r="D1620" s="94"/>
      <c r="E1620" s="489"/>
      <c r="F1620" s="94"/>
      <c r="G1620" s="200"/>
      <c r="H1620" s="200"/>
      <c r="I1620" s="200"/>
      <c r="J1620" s="200"/>
      <c r="K1620" s="200"/>
      <c r="L1620" s="200"/>
      <c r="M1620" s="200"/>
      <c r="N1620" s="200"/>
      <c r="O1620" s="200"/>
      <c r="P1620" s="94"/>
      <c r="Q1620" s="94"/>
      <c r="R1620" s="94"/>
      <c r="S1620" s="94"/>
      <c r="T1620" s="94"/>
      <c r="U1620" s="94"/>
      <c r="V1620" s="94"/>
      <c r="W1620" s="94"/>
      <c r="X1620" s="94"/>
      <c r="Y1620" s="94"/>
      <c r="Z1620" s="94"/>
      <c r="AA1620" s="94"/>
      <c r="AB1620" s="94"/>
      <c r="AC1620" s="94"/>
      <c r="AD1620" s="94"/>
      <c r="AE1620" s="94"/>
      <c r="AF1620" s="94"/>
      <c r="AG1620" s="94"/>
      <c r="AH1620" s="94"/>
      <c r="AI1620" s="94"/>
      <c r="AJ1620" s="94"/>
      <c r="AK1620" s="94"/>
      <c r="AL1620" s="94"/>
      <c r="AM1620" s="94"/>
      <c r="AN1620" s="94"/>
      <c r="AO1620" s="94"/>
      <c r="AP1620" s="94"/>
      <c r="AQ1620" s="94"/>
    </row>
    <row r="1621" spans="3:43" x14ac:dyDescent="0.45">
      <c r="C1621" s="94"/>
      <c r="D1621" s="94"/>
      <c r="E1621" s="489"/>
      <c r="F1621" s="94"/>
      <c r="G1621" s="200"/>
      <c r="H1621" s="200"/>
      <c r="I1621" s="200"/>
      <c r="J1621" s="200"/>
      <c r="K1621" s="200"/>
      <c r="L1621" s="200"/>
      <c r="M1621" s="200"/>
      <c r="N1621" s="200"/>
      <c r="O1621" s="200"/>
      <c r="P1621" s="94"/>
      <c r="Q1621" s="94"/>
      <c r="R1621" s="94"/>
      <c r="S1621" s="94"/>
      <c r="T1621" s="94"/>
      <c r="U1621" s="94"/>
      <c r="V1621" s="94"/>
      <c r="W1621" s="94"/>
      <c r="X1621" s="94"/>
      <c r="Y1621" s="94"/>
      <c r="Z1621" s="94"/>
      <c r="AA1621" s="94"/>
      <c r="AB1621" s="94"/>
      <c r="AC1621" s="94"/>
      <c r="AD1621" s="94"/>
      <c r="AE1621" s="94"/>
      <c r="AF1621" s="94"/>
      <c r="AG1621" s="94"/>
      <c r="AH1621" s="94"/>
      <c r="AI1621" s="94"/>
      <c r="AJ1621" s="94"/>
      <c r="AK1621" s="94"/>
      <c r="AL1621" s="94"/>
      <c r="AM1621" s="94"/>
      <c r="AN1621" s="94"/>
      <c r="AO1621" s="94"/>
      <c r="AP1621" s="94"/>
      <c r="AQ1621" s="94"/>
    </row>
    <row r="1622" spans="3:43" x14ac:dyDescent="0.45">
      <c r="C1622" s="94"/>
      <c r="D1622" s="94"/>
      <c r="E1622" s="489"/>
      <c r="F1622" s="94"/>
      <c r="G1622" s="200"/>
      <c r="H1622" s="200"/>
      <c r="I1622" s="200"/>
      <c r="J1622" s="200"/>
      <c r="K1622" s="200"/>
      <c r="L1622" s="200"/>
      <c r="M1622" s="200"/>
      <c r="N1622" s="200"/>
      <c r="O1622" s="200"/>
      <c r="P1622" s="94"/>
      <c r="Q1622" s="94"/>
      <c r="R1622" s="94"/>
      <c r="S1622" s="94"/>
      <c r="T1622" s="94"/>
      <c r="U1622" s="94"/>
      <c r="V1622" s="94"/>
      <c r="W1622" s="94"/>
      <c r="X1622" s="94"/>
      <c r="Y1622" s="94"/>
      <c r="Z1622" s="94"/>
      <c r="AA1622" s="94"/>
      <c r="AB1622" s="94"/>
      <c r="AC1622" s="94"/>
      <c r="AD1622" s="94"/>
      <c r="AE1622" s="94"/>
      <c r="AF1622" s="94"/>
      <c r="AG1622" s="94"/>
      <c r="AH1622" s="94"/>
      <c r="AI1622" s="94"/>
      <c r="AJ1622" s="94"/>
      <c r="AK1622" s="94"/>
      <c r="AL1622" s="94"/>
      <c r="AM1622" s="94"/>
      <c r="AN1622" s="94"/>
      <c r="AO1622" s="94"/>
      <c r="AP1622" s="94"/>
      <c r="AQ1622" s="94"/>
    </row>
    <row r="1623" spans="3:43" x14ac:dyDescent="0.45">
      <c r="C1623" s="94"/>
      <c r="D1623" s="94"/>
      <c r="E1623" s="489"/>
      <c r="F1623" s="94"/>
      <c r="G1623" s="200"/>
      <c r="H1623" s="200"/>
      <c r="I1623" s="200"/>
      <c r="J1623" s="200"/>
      <c r="K1623" s="200"/>
      <c r="L1623" s="200"/>
      <c r="M1623" s="200"/>
      <c r="N1623" s="200"/>
      <c r="O1623" s="200"/>
      <c r="P1623" s="94"/>
      <c r="Q1623" s="94"/>
      <c r="R1623" s="94"/>
      <c r="S1623" s="94"/>
      <c r="T1623" s="94"/>
      <c r="U1623" s="94"/>
      <c r="V1623" s="94"/>
      <c r="W1623" s="94"/>
      <c r="X1623" s="94"/>
      <c r="Y1623" s="94"/>
      <c r="Z1623" s="94"/>
      <c r="AA1623" s="94"/>
      <c r="AB1623" s="94"/>
      <c r="AC1623" s="94"/>
      <c r="AD1623" s="94"/>
      <c r="AE1623" s="94"/>
      <c r="AF1623" s="94"/>
      <c r="AG1623" s="94"/>
      <c r="AH1623" s="94"/>
      <c r="AI1623" s="94"/>
      <c r="AJ1623" s="94"/>
      <c r="AK1623" s="94"/>
      <c r="AL1623" s="94"/>
      <c r="AM1623" s="94"/>
      <c r="AN1623" s="94"/>
      <c r="AO1623" s="94"/>
      <c r="AP1623" s="94"/>
      <c r="AQ1623" s="94"/>
    </row>
    <row r="1624" spans="3:43" x14ac:dyDescent="0.45">
      <c r="C1624" s="94"/>
      <c r="D1624" s="94"/>
      <c r="E1624" s="489"/>
      <c r="F1624" s="94"/>
      <c r="G1624" s="200"/>
      <c r="H1624" s="200"/>
      <c r="I1624" s="200"/>
      <c r="J1624" s="200"/>
      <c r="K1624" s="200"/>
      <c r="L1624" s="200"/>
      <c r="M1624" s="200"/>
      <c r="N1624" s="200"/>
      <c r="O1624" s="200"/>
      <c r="P1624" s="94"/>
      <c r="Q1624" s="94"/>
      <c r="R1624" s="94"/>
      <c r="S1624" s="94"/>
      <c r="T1624" s="94"/>
      <c r="U1624" s="94"/>
      <c r="V1624" s="94"/>
      <c r="W1624" s="94"/>
      <c r="X1624" s="94"/>
      <c r="Y1624" s="94"/>
      <c r="Z1624" s="94"/>
      <c r="AA1624" s="94"/>
      <c r="AB1624" s="94"/>
      <c r="AC1624" s="94"/>
      <c r="AD1624" s="94"/>
      <c r="AE1624" s="94"/>
      <c r="AF1624" s="94"/>
      <c r="AG1624" s="94"/>
      <c r="AH1624" s="94"/>
      <c r="AI1624" s="94"/>
      <c r="AJ1624" s="94"/>
      <c r="AK1624" s="94"/>
      <c r="AL1624" s="94"/>
      <c r="AM1624" s="94"/>
      <c r="AN1624" s="94"/>
      <c r="AO1624" s="94"/>
      <c r="AP1624" s="94"/>
      <c r="AQ1624" s="94"/>
    </row>
    <row r="1625" spans="3:43" x14ac:dyDescent="0.45">
      <c r="C1625" s="94"/>
      <c r="D1625" s="94"/>
      <c r="E1625" s="489"/>
      <c r="F1625" s="94"/>
      <c r="G1625" s="200"/>
      <c r="H1625" s="200"/>
      <c r="I1625" s="200"/>
      <c r="J1625" s="200"/>
      <c r="K1625" s="200"/>
      <c r="L1625" s="200"/>
      <c r="M1625" s="200"/>
      <c r="N1625" s="200"/>
      <c r="O1625" s="200"/>
      <c r="P1625" s="94"/>
      <c r="Q1625" s="94"/>
      <c r="R1625" s="94"/>
      <c r="S1625" s="94"/>
      <c r="T1625" s="94"/>
      <c r="U1625" s="94"/>
      <c r="V1625" s="94"/>
      <c r="W1625" s="94"/>
      <c r="X1625" s="94"/>
      <c r="Y1625" s="94"/>
      <c r="Z1625" s="94"/>
      <c r="AA1625" s="94"/>
      <c r="AB1625" s="94"/>
      <c r="AC1625" s="94"/>
      <c r="AD1625" s="94"/>
      <c r="AE1625" s="94"/>
      <c r="AF1625" s="94"/>
      <c r="AG1625" s="94"/>
      <c r="AH1625" s="94"/>
      <c r="AI1625" s="94"/>
      <c r="AJ1625" s="94"/>
      <c r="AK1625" s="94"/>
      <c r="AL1625" s="94"/>
      <c r="AM1625" s="94"/>
      <c r="AN1625" s="94"/>
      <c r="AO1625" s="94"/>
      <c r="AP1625" s="94"/>
      <c r="AQ1625" s="94"/>
    </row>
    <row r="1626" spans="3:43" x14ac:dyDescent="0.45">
      <c r="C1626" s="94"/>
      <c r="D1626" s="94"/>
      <c r="E1626" s="489"/>
      <c r="F1626" s="94"/>
      <c r="G1626" s="200"/>
      <c r="H1626" s="200"/>
      <c r="I1626" s="200"/>
      <c r="J1626" s="200"/>
      <c r="K1626" s="200"/>
      <c r="L1626" s="200"/>
      <c r="M1626" s="200"/>
      <c r="N1626" s="200"/>
      <c r="O1626" s="200"/>
      <c r="P1626" s="94"/>
      <c r="Q1626" s="94"/>
      <c r="R1626" s="94"/>
      <c r="S1626" s="94"/>
      <c r="T1626" s="94"/>
      <c r="U1626" s="94"/>
      <c r="V1626" s="94"/>
      <c r="W1626" s="94"/>
      <c r="X1626" s="94"/>
      <c r="Y1626" s="94"/>
      <c r="Z1626" s="94"/>
      <c r="AA1626" s="94"/>
      <c r="AB1626" s="94"/>
      <c r="AC1626" s="94"/>
      <c r="AD1626" s="94"/>
      <c r="AE1626" s="94"/>
      <c r="AF1626" s="94"/>
      <c r="AG1626" s="94"/>
      <c r="AH1626" s="94"/>
      <c r="AI1626" s="94"/>
      <c r="AJ1626" s="94"/>
      <c r="AK1626" s="94"/>
      <c r="AL1626" s="94"/>
      <c r="AM1626" s="94"/>
      <c r="AN1626" s="94"/>
      <c r="AO1626" s="94"/>
      <c r="AP1626" s="94"/>
      <c r="AQ1626" s="94"/>
    </row>
    <row r="1627" spans="3:43" x14ac:dyDescent="0.45">
      <c r="C1627" s="94"/>
      <c r="D1627" s="94"/>
      <c r="E1627" s="489"/>
      <c r="F1627" s="94"/>
      <c r="G1627" s="200"/>
      <c r="H1627" s="200"/>
      <c r="I1627" s="200"/>
      <c r="J1627" s="200"/>
      <c r="K1627" s="200"/>
      <c r="L1627" s="200"/>
      <c r="M1627" s="200"/>
      <c r="N1627" s="200"/>
      <c r="O1627" s="200"/>
      <c r="P1627" s="94"/>
      <c r="Q1627" s="94"/>
      <c r="R1627" s="94"/>
      <c r="S1627" s="94"/>
      <c r="T1627" s="94"/>
      <c r="U1627" s="94"/>
      <c r="V1627" s="94"/>
      <c r="W1627" s="94"/>
      <c r="X1627" s="94"/>
      <c r="Y1627" s="94"/>
      <c r="Z1627" s="94"/>
      <c r="AA1627" s="94"/>
      <c r="AB1627" s="94"/>
      <c r="AC1627" s="94"/>
      <c r="AD1627" s="94"/>
      <c r="AE1627" s="94"/>
      <c r="AF1627" s="94"/>
      <c r="AG1627" s="94"/>
      <c r="AH1627" s="94"/>
      <c r="AI1627" s="94"/>
      <c r="AJ1627" s="94"/>
      <c r="AK1627" s="94"/>
      <c r="AL1627" s="94"/>
      <c r="AM1627" s="94"/>
      <c r="AN1627" s="94"/>
      <c r="AO1627" s="94"/>
      <c r="AP1627" s="94"/>
      <c r="AQ1627" s="94"/>
    </row>
    <row r="1628" spans="3:43" x14ac:dyDescent="0.45">
      <c r="C1628" s="94"/>
      <c r="D1628" s="94"/>
      <c r="E1628" s="489"/>
      <c r="F1628" s="94"/>
      <c r="G1628" s="200"/>
      <c r="H1628" s="200"/>
      <c r="I1628" s="200"/>
      <c r="J1628" s="200"/>
      <c r="K1628" s="200"/>
      <c r="L1628" s="200"/>
      <c r="M1628" s="200"/>
      <c r="N1628" s="200"/>
      <c r="O1628" s="200"/>
      <c r="P1628" s="94"/>
      <c r="Q1628" s="94"/>
      <c r="R1628" s="94"/>
      <c r="S1628" s="94"/>
      <c r="T1628" s="94"/>
      <c r="U1628" s="94"/>
      <c r="V1628" s="94"/>
      <c r="W1628" s="94"/>
      <c r="X1628" s="94"/>
      <c r="Y1628" s="94"/>
      <c r="Z1628" s="94"/>
      <c r="AA1628" s="94"/>
      <c r="AB1628" s="94"/>
      <c r="AC1628" s="94"/>
      <c r="AD1628" s="94"/>
      <c r="AE1628" s="94"/>
      <c r="AF1628" s="94"/>
      <c r="AG1628" s="94"/>
      <c r="AH1628" s="94"/>
      <c r="AI1628" s="94"/>
      <c r="AJ1628" s="94"/>
      <c r="AK1628" s="94"/>
      <c r="AL1628" s="94"/>
      <c r="AM1628" s="94"/>
      <c r="AN1628" s="94"/>
      <c r="AO1628" s="94"/>
      <c r="AP1628" s="94"/>
      <c r="AQ1628" s="94"/>
    </row>
    <row r="1629" spans="3:43" x14ac:dyDescent="0.45">
      <c r="C1629" s="94"/>
      <c r="D1629" s="94"/>
      <c r="E1629" s="489"/>
      <c r="F1629" s="94"/>
      <c r="G1629" s="200"/>
      <c r="H1629" s="200"/>
      <c r="I1629" s="200"/>
      <c r="J1629" s="200"/>
      <c r="K1629" s="200"/>
      <c r="L1629" s="200"/>
      <c r="M1629" s="200"/>
      <c r="N1629" s="200"/>
      <c r="O1629" s="200"/>
      <c r="P1629" s="94"/>
      <c r="Q1629" s="94"/>
      <c r="R1629" s="94"/>
      <c r="S1629" s="94"/>
      <c r="T1629" s="94"/>
      <c r="U1629" s="94"/>
      <c r="V1629" s="94"/>
      <c r="W1629" s="94"/>
      <c r="X1629" s="94"/>
      <c r="Y1629" s="94"/>
      <c r="Z1629" s="94"/>
      <c r="AA1629" s="94"/>
      <c r="AB1629" s="94"/>
      <c r="AC1629" s="94"/>
      <c r="AD1629" s="94"/>
      <c r="AE1629" s="94"/>
      <c r="AF1629" s="94"/>
      <c r="AG1629" s="94"/>
      <c r="AH1629" s="94"/>
      <c r="AI1629" s="94"/>
      <c r="AJ1629" s="94"/>
      <c r="AK1629" s="94"/>
      <c r="AL1629" s="94"/>
      <c r="AM1629" s="94"/>
      <c r="AN1629" s="94"/>
      <c r="AO1629" s="94"/>
      <c r="AP1629" s="94"/>
      <c r="AQ1629" s="94"/>
    </row>
    <row r="1630" spans="3:43" x14ac:dyDescent="0.45">
      <c r="C1630" s="94"/>
      <c r="D1630" s="94"/>
      <c r="E1630" s="489"/>
      <c r="F1630" s="94"/>
      <c r="G1630" s="200"/>
      <c r="H1630" s="200"/>
      <c r="I1630" s="200"/>
      <c r="J1630" s="200"/>
      <c r="K1630" s="200"/>
      <c r="L1630" s="200"/>
      <c r="M1630" s="200"/>
      <c r="N1630" s="200"/>
      <c r="O1630" s="200"/>
      <c r="P1630" s="94"/>
      <c r="Q1630" s="94"/>
      <c r="R1630" s="94"/>
      <c r="S1630" s="94"/>
      <c r="T1630" s="94"/>
      <c r="U1630" s="94"/>
      <c r="V1630" s="94"/>
      <c r="W1630" s="94"/>
      <c r="X1630" s="94"/>
      <c r="Y1630" s="94"/>
      <c r="Z1630" s="94"/>
      <c r="AA1630" s="94"/>
      <c r="AB1630" s="94"/>
      <c r="AC1630" s="94"/>
      <c r="AD1630" s="94"/>
      <c r="AE1630" s="94"/>
      <c r="AF1630" s="94"/>
      <c r="AG1630" s="94"/>
      <c r="AH1630" s="94"/>
      <c r="AI1630" s="94"/>
      <c r="AJ1630" s="94"/>
      <c r="AK1630" s="94"/>
      <c r="AL1630" s="94"/>
      <c r="AM1630" s="94"/>
      <c r="AN1630" s="94"/>
      <c r="AO1630" s="94"/>
      <c r="AP1630" s="94"/>
      <c r="AQ1630" s="94"/>
    </row>
    <row r="1631" spans="3:43" x14ac:dyDescent="0.45">
      <c r="C1631" s="94"/>
      <c r="D1631" s="94"/>
      <c r="E1631" s="489"/>
      <c r="F1631" s="94"/>
      <c r="G1631" s="200"/>
      <c r="H1631" s="200"/>
      <c r="I1631" s="200"/>
      <c r="J1631" s="200"/>
      <c r="K1631" s="200"/>
      <c r="L1631" s="200"/>
      <c r="M1631" s="200"/>
      <c r="N1631" s="200"/>
      <c r="O1631" s="200"/>
      <c r="P1631" s="94"/>
      <c r="Q1631" s="94"/>
      <c r="R1631" s="94"/>
      <c r="S1631" s="94"/>
      <c r="T1631" s="94"/>
      <c r="U1631" s="94"/>
      <c r="V1631" s="94"/>
      <c r="W1631" s="94"/>
      <c r="X1631" s="94"/>
      <c r="Y1631" s="94"/>
      <c r="Z1631" s="94"/>
      <c r="AA1631" s="94"/>
      <c r="AB1631" s="94"/>
      <c r="AC1631" s="94"/>
      <c r="AD1631" s="94"/>
      <c r="AE1631" s="94"/>
      <c r="AF1631" s="94"/>
      <c r="AG1631" s="94"/>
      <c r="AH1631" s="94"/>
      <c r="AI1631" s="94"/>
      <c r="AJ1631" s="94"/>
      <c r="AK1631" s="94"/>
      <c r="AL1631" s="94"/>
      <c r="AM1631" s="94"/>
      <c r="AN1631" s="94"/>
      <c r="AO1631" s="94"/>
      <c r="AP1631" s="94"/>
      <c r="AQ1631" s="94"/>
    </row>
    <row r="1632" spans="3:43" x14ac:dyDescent="0.45">
      <c r="C1632" s="94"/>
      <c r="D1632" s="94"/>
      <c r="E1632" s="489"/>
      <c r="F1632" s="94"/>
      <c r="G1632" s="200"/>
      <c r="H1632" s="200"/>
      <c r="I1632" s="200"/>
      <c r="J1632" s="200"/>
      <c r="K1632" s="200"/>
      <c r="L1632" s="200"/>
      <c r="M1632" s="200"/>
      <c r="N1632" s="200"/>
      <c r="O1632" s="200"/>
      <c r="P1632" s="94"/>
      <c r="Q1632" s="94"/>
      <c r="R1632" s="94"/>
      <c r="S1632" s="94"/>
      <c r="T1632" s="94"/>
      <c r="U1632" s="94"/>
      <c r="V1632" s="94"/>
      <c r="W1632" s="94"/>
      <c r="X1632" s="94"/>
      <c r="Y1632" s="94"/>
      <c r="Z1632" s="94"/>
      <c r="AA1632" s="94"/>
      <c r="AB1632" s="94"/>
      <c r="AC1632" s="94"/>
      <c r="AD1632" s="94"/>
      <c r="AE1632" s="94"/>
      <c r="AF1632" s="94"/>
      <c r="AG1632" s="94"/>
      <c r="AH1632" s="94"/>
      <c r="AI1632" s="94"/>
      <c r="AJ1632" s="94"/>
      <c r="AK1632" s="94"/>
      <c r="AL1632" s="94"/>
      <c r="AM1632" s="94"/>
      <c r="AN1632" s="94"/>
      <c r="AO1632" s="94"/>
      <c r="AP1632" s="94"/>
      <c r="AQ1632" s="94"/>
    </row>
    <row r="1633" spans="3:43" x14ac:dyDescent="0.45">
      <c r="C1633" s="94"/>
      <c r="D1633" s="94"/>
      <c r="E1633" s="489"/>
      <c r="F1633" s="94"/>
      <c r="G1633" s="200"/>
      <c r="H1633" s="200"/>
      <c r="I1633" s="200"/>
      <c r="J1633" s="200"/>
      <c r="K1633" s="200"/>
      <c r="L1633" s="200"/>
      <c r="M1633" s="200"/>
      <c r="N1633" s="200"/>
      <c r="O1633" s="200"/>
      <c r="P1633" s="94"/>
      <c r="Q1633" s="94"/>
      <c r="R1633" s="94"/>
      <c r="S1633" s="94"/>
      <c r="T1633" s="94"/>
      <c r="U1633" s="94"/>
      <c r="V1633" s="94"/>
      <c r="W1633" s="94"/>
      <c r="X1633" s="94"/>
      <c r="Y1633" s="94"/>
      <c r="Z1633" s="94"/>
      <c r="AA1633" s="94"/>
      <c r="AB1633" s="94"/>
      <c r="AC1633" s="94"/>
      <c r="AD1633" s="94"/>
      <c r="AE1633" s="94"/>
      <c r="AF1633" s="94"/>
      <c r="AG1633" s="94"/>
      <c r="AH1633" s="94"/>
      <c r="AI1633" s="94"/>
      <c r="AJ1633" s="94"/>
      <c r="AK1633" s="94"/>
      <c r="AL1633" s="94"/>
      <c r="AM1633" s="94"/>
      <c r="AN1633" s="94"/>
      <c r="AO1633" s="94"/>
      <c r="AP1633" s="94"/>
      <c r="AQ1633" s="94"/>
    </row>
    <row r="1634" spans="3:43" x14ac:dyDescent="0.45">
      <c r="C1634" s="94"/>
      <c r="D1634" s="94"/>
      <c r="E1634" s="489"/>
      <c r="F1634" s="94"/>
      <c r="G1634" s="200"/>
      <c r="H1634" s="200"/>
      <c r="I1634" s="200"/>
      <c r="J1634" s="200"/>
      <c r="K1634" s="200"/>
      <c r="L1634" s="200"/>
      <c r="M1634" s="200"/>
      <c r="N1634" s="200"/>
      <c r="O1634" s="200"/>
      <c r="P1634" s="94"/>
      <c r="Q1634" s="94"/>
      <c r="R1634" s="94"/>
      <c r="S1634" s="94"/>
      <c r="T1634" s="94"/>
      <c r="U1634" s="94"/>
      <c r="V1634" s="94"/>
      <c r="W1634" s="94"/>
      <c r="X1634" s="94"/>
      <c r="Y1634" s="94"/>
      <c r="Z1634" s="94"/>
      <c r="AA1634" s="94"/>
      <c r="AB1634" s="94"/>
      <c r="AC1634" s="94"/>
      <c r="AD1634" s="94"/>
      <c r="AE1634" s="94"/>
      <c r="AF1634" s="94"/>
      <c r="AG1634" s="94"/>
      <c r="AH1634" s="94"/>
      <c r="AI1634" s="94"/>
      <c r="AJ1634" s="94"/>
      <c r="AK1634" s="94"/>
      <c r="AL1634" s="94"/>
      <c r="AM1634" s="94"/>
      <c r="AN1634" s="94"/>
      <c r="AO1634" s="94"/>
      <c r="AP1634" s="94"/>
      <c r="AQ1634" s="94"/>
    </row>
    <row r="1635" spans="3:43" x14ac:dyDescent="0.45">
      <c r="C1635" s="94"/>
      <c r="D1635" s="94"/>
      <c r="E1635" s="489"/>
      <c r="F1635" s="94"/>
      <c r="G1635" s="200"/>
      <c r="H1635" s="200"/>
      <c r="I1635" s="200"/>
      <c r="J1635" s="200"/>
      <c r="K1635" s="200"/>
      <c r="L1635" s="200"/>
      <c r="M1635" s="200"/>
      <c r="N1635" s="200"/>
      <c r="O1635" s="200"/>
      <c r="P1635" s="94"/>
      <c r="Q1635" s="94"/>
      <c r="R1635" s="94"/>
      <c r="S1635" s="94"/>
      <c r="T1635" s="94"/>
      <c r="U1635" s="94"/>
      <c r="V1635" s="94"/>
      <c r="W1635" s="94"/>
      <c r="X1635" s="94"/>
      <c r="Y1635" s="94"/>
      <c r="Z1635" s="94"/>
      <c r="AA1635" s="94"/>
      <c r="AB1635" s="94"/>
      <c r="AC1635" s="94"/>
      <c r="AD1635" s="94"/>
      <c r="AE1635" s="94"/>
      <c r="AF1635" s="94"/>
      <c r="AG1635" s="94"/>
      <c r="AH1635" s="94"/>
      <c r="AI1635" s="94"/>
      <c r="AJ1635" s="94"/>
      <c r="AK1635" s="94"/>
      <c r="AL1635" s="94"/>
      <c r="AM1635" s="94"/>
      <c r="AN1635" s="94"/>
      <c r="AO1635" s="94"/>
      <c r="AP1635" s="94"/>
      <c r="AQ1635" s="94"/>
    </row>
    <row r="1636" spans="3:43" x14ac:dyDescent="0.45">
      <c r="C1636" s="94"/>
      <c r="D1636" s="94"/>
      <c r="E1636" s="489"/>
      <c r="F1636" s="94"/>
      <c r="G1636" s="200"/>
      <c r="H1636" s="200"/>
      <c r="I1636" s="200"/>
      <c r="J1636" s="200"/>
      <c r="K1636" s="200"/>
      <c r="L1636" s="200"/>
      <c r="M1636" s="200"/>
      <c r="N1636" s="200"/>
      <c r="O1636" s="200"/>
      <c r="P1636" s="94"/>
      <c r="Q1636" s="94"/>
      <c r="R1636" s="94"/>
      <c r="S1636" s="94"/>
      <c r="T1636" s="94"/>
      <c r="U1636" s="94"/>
      <c r="V1636" s="94"/>
      <c r="W1636" s="94"/>
      <c r="X1636" s="94"/>
      <c r="Y1636" s="94"/>
      <c r="Z1636" s="94"/>
      <c r="AA1636" s="94"/>
      <c r="AB1636" s="94"/>
      <c r="AC1636" s="94"/>
      <c r="AD1636" s="94"/>
      <c r="AE1636" s="94"/>
      <c r="AF1636" s="94"/>
      <c r="AG1636" s="94"/>
      <c r="AH1636" s="94"/>
      <c r="AI1636" s="94"/>
      <c r="AJ1636" s="94"/>
      <c r="AK1636" s="94"/>
      <c r="AL1636" s="94"/>
      <c r="AM1636" s="94"/>
      <c r="AN1636" s="94"/>
      <c r="AO1636" s="94"/>
      <c r="AP1636" s="94"/>
      <c r="AQ1636" s="94"/>
    </row>
    <row r="1637" spans="3:43" x14ac:dyDescent="0.45">
      <c r="C1637" s="94"/>
      <c r="D1637" s="94"/>
      <c r="E1637" s="489"/>
      <c r="F1637" s="94"/>
      <c r="G1637" s="200"/>
      <c r="H1637" s="200"/>
      <c r="I1637" s="200"/>
      <c r="J1637" s="200"/>
      <c r="K1637" s="200"/>
      <c r="L1637" s="200"/>
      <c r="M1637" s="200"/>
      <c r="N1637" s="200"/>
      <c r="O1637" s="200"/>
      <c r="P1637" s="94"/>
      <c r="Q1637" s="94"/>
      <c r="R1637" s="94"/>
      <c r="S1637" s="94"/>
      <c r="T1637" s="94"/>
      <c r="U1637" s="94"/>
      <c r="V1637" s="94"/>
      <c r="W1637" s="94"/>
      <c r="X1637" s="94"/>
      <c r="Y1637" s="94"/>
      <c r="Z1637" s="94"/>
      <c r="AA1637" s="94"/>
      <c r="AB1637" s="94"/>
      <c r="AC1637" s="94"/>
      <c r="AD1637" s="94"/>
      <c r="AE1637" s="94"/>
      <c r="AF1637" s="94"/>
      <c r="AG1637" s="94"/>
      <c r="AH1637" s="94"/>
      <c r="AI1637" s="94"/>
      <c r="AJ1637" s="94"/>
      <c r="AK1637" s="94"/>
      <c r="AL1637" s="94"/>
      <c r="AM1637" s="94"/>
      <c r="AN1637" s="94"/>
      <c r="AO1637" s="94"/>
      <c r="AP1637" s="94"/>
      <c r="AQ1637" s="94"/>
    </row>
    <row r="1638" spans="3:43" x14ac:dyDescent="0.45">
      <c r="C1638" s="94"/>
      <c r="D1638" s="94"/>
      <c r="E1638" s="489"/>
      <c r="F1638" s="94"/>
      <c r="G1638" s="200"/>
      <c r="H1638" s="200"/>
      <c r="I1638" s="200"/>
      <c r="J1638" s="200"/>
      <c r="K1638" s="200"/>
      <c r="L1638" s="200"/>
      <c r="M1638" s="200"/>
      <c r="N1638" s="200"/>
      <c r="O1638" s="200"/>
      <c r="P1638" s="94"/>
      <c r="Q1638" s="94"/>
      <c r="R1638" s="94"/>
      <c r="S1638" s="94"/>
      <c r="T1638" s="94"/>
      <c r="U1638" s="94"/>
      <c r="V1638" s="94"/>
      <c r="W1638" s="94"/>
      <c r="X1638" s="94"/>
      <c r="Y1638" s="94"/>
      <c r="Z1638" s="94"/>
      <c r="AA1638" s="94"/>
      <c r="AB1638" s="94"/>
      <c r="AC1638" s="94"/>
      <c r="AD1638" s="94"/>
      <c r="AE1638" s="94"/>
      <c r="AF1638" s="94"/>
      <c r="AG1638" s="94"/>
      <c r="AH1638" s="94"/>
      <c r="AI1638" s="94"/>
      <c r="AJ1638" s="94"/>
      <c r="AK1638" s="94"/>
      <c r="AL1638" s="94"/>
      <c r="AM1638" s="94"/>
      <c r="AN1638" s="94"/>
      <c r="AO1638" s="94"/>
      <c r="AP1638" s="94"/>
      <c r="AQ1638" s="94"/>
    </row>
    <row r="1639" spans="3:43" x14ac:dyDescent="0.45">
      <c r="C1639" s="94"/>
      <c r="D1639" s="94"/>
      <c r="E1639" s="489"/>
      <c r="F1639" s="94"/>
      <c r="G1639" s="200"/>
      <c r="H1639" s="200"/>
      <c r="I1639" s="200"/>
      <c r="J1639" s="200"/>
      <c r="K1639" s="200"/>
      <c r="L1639" s="200"/>
      <c r="M1639" s="200"/>
      <c r="N1639" s="200"/>
      <c r="O1639" s="200"/>
      <c r="P1639" s="94"/>
      <c r="Q1639" s="94"/>
      <c r="R1639" s="94"/>
      <c r="S1639" s="94"/>
      <c r="T1639" s="94"/>
      <c r="U1639" s="94"/>
      <c r="V1639" s="94"/>
      <c r="W1639" s="94"/>
      <c r="X1639" s="94"/>
      <c r="Y1639" s="94"/>
      <c r="Z1639" s="94"/>
      <c r="AA1639" s="94"/>
      <c r="AB1639" s="94"/>
      <c r="AC1639" s="94"/>
      <c r="AD1639" s="94"/>
      <c r="AE1639" s="94"/>
      <c r="AF1639" s="94"/>
      <c r="AG1639" s="94"/>
      <c r="AH1639" s="94"/>
      <c r="AI1639" s="94"/>
      <c r="AJ1639" s="94"/>
      <c r="AK1639" s="94"/>
      <c r="AL1639" s="94"/>
      <c r="AM1639" s="94"/>
      <c r="AN1639" s="94"/>
      <c r="AO1639" s="94"/>
      <c r="AP1639" s="94"/>
      <c r="AQ1639" s="94"/>
    </row>
    <row r="1640" spans="3:43" x14ac:dyDescent="0.45">
      <c r="C1640" s="94"/>
      <c r="D1640" s="94"/>
      <c r="E1640" s="489"/>
      <c r="F1640" s="94"/>
      <c r="G1640" s="200"/>
      <c r="H1640" s="200"/>
      <c r="I1640" s="200"/>
      <c r="J1640" s="200"/>
      <c r="K1640" s="200"/>
      <c r="L1640" s="200"/>
      <c r="M1640" s="200"/>
      <c r="N1640" s="200"/>
      <c r="O1640" s="200"/>
      <c r="P1640" s="94"/>
      <c r="Q1640" s="94"/>
      <c r="R1640" s="94"/>
      <c r="S1640" s="94"/>
      <c r="T1640" s="94"/>
      <c r="U1640" s="94"/>
      <c r="V1640" s="94"/>
      <c r="W1640" s="94"/>
      <c r="X1640" s="94"/>
      <c r="Y1640" s="94"/>
      <c r="Z1640" s="94"/>
      <c r="AA1640" s="94"/>
      <c r="AB1640" s="94"/>
      <c r="AC1640" s="94"/>
      <c r="AD1640" s="94"/>
      <c r="AE1640" s="94"/>
      <c r="AF1640" s="94"/>
      <c r="AG1640" s="94"/>
      <c r="AH1640" s="94"/>
      <c r="AI1640" s="94"/>
      <c r="AJ1640" s="94"/>
      <c r="AK1640" s="94"/>
      <c r="AL1640" s="94"/>
      <c r="AM1640" s="94"/>
      <c r="AN1640" s="94"/>
      <c r="AO1640" s="94"/>
      <c r="AP1640" s="94"/>
      <c r="AQ1640" s="94"/>
    </row>
    <row r="1641" spans="3:43" x14ac:dyDescent="0.45">
      <c r="C1641" s="94"/>
      <c r="D1641" s="94"/>
      <c r="E1641" s="489"/>
      <c r="F1641" s="94"/>
      <c r="G1641" s="200"/>
      <c r="H1641" s="200"/>
      <c r="I1641" s="200"/>
      <c r="J1641" s="200"/>
      <c r="K1641" s="200"/>
      <c r="L1641" s="200"/>
      <c r="M1641" s="200"/>
      <c r="N1641" s="200"/>
      <c r="O1641" s="200"/>
      <c r="P1641" s="94"/>
      <c r="Q1641" s="94"/>
      <c r="R1641" s="94"/>
      <c r="S1641" s="94"/>
      <c r="T1641" s="94"/>
      <c r="U1641" s="94"/>
      <c r="V1641" s="94"/>
      <c r="W1641" s="94"/>
      <c r="X1641" s="94"/>
      <c r="Y1641" s="94"/>
      <c r="Z1641" s="94"/>
      <c r="AA1641" s="94"/>
      <c r="AB1641" s="94"/>
      <c r="AC1641" s="94"/>
      <c r="AD1641" s="94"/>
      <c r="AE1641" s="94"/>
      <c r="AF1641" s="94"/>
      <c r="AG1641" s="94"/>
      <c r="AH1641" s="94"/>
      <c r="AI1641" s="94"/>
      <c r="AJ1641" s="94"/>
      <c r="AK1641" s="94"/>
      <c r="AL1641" s="94"/>
      <c r="AM1641" s="94"/>
      <c r="AN1641" s="94"/>
      <c r="AO1641" s="94"/>
      <c r="AP1641" s="94"/>
      <c r="AQ1641" s="94"/>
    </row>
    <row r="1642" spans="3:43" x14ac:dyDescent="0.45">
      <c r="C1642" s="94"/>
      <c r="D1642" s="94"/>
      <c r="E1642" s="489"/>
      <c r="F1642" s="94"/>
      <c r="G1642" s="200"/>
      <c r="H1642" s="200"/>
      <c r="I1642" s="200"/>
      <c r="J1642" s="200"/>
      <c r="K1642" s="200"/>
      <c r="L1642" s="200"/>
      <c r="M1642" s="200"/>
      <c r="N1642" s="200"/>
      <c r="O1642" s="200"/>
      <c r="P1642" s="94"/>
      <c r="Q1642" s="94"/>
      <c r="R1642" s="94"/>
      <c r="S1642" s="94"/>
      <c r="T1642" s="94"/>
      <c r="U1642" s="94"/>
      <c r="V1642" s="94"/>
      <c r="W1642" s="94"/>
      <c r="X1642" s="94"/>
      <c r="Y1642" s="94"/>
      <c r="Z1642" s="94"/>
      <c r="AA1642" s="94"/>
      <c r="AB1642" s="94"/>
      <c r="AC1642" s="94"/>
      <c r="AD1642" s="94"/>
      <c r="AE1642" s="94"/>
      <c r="AF1642" s="94"/>
      <c r="AG1642" s="94"/>
      <c r="AH1642" s="94"/>
      <c r="AI1642" s="94"/>
      <c r="AJ1642" s="94"/>
      <c r="AK1642" s="94"/>
      <c r="AL1642" s="94"/>
      <c r="AM1642" s="94"/>
      <c r="AN1642" s="94"/>
      <c r="AO1642" s="94"/>
      <c r="AP1642" s="94"/>
      <c r="AQ1642" s="94"/>
    </row>
    <row r="1643" spans="3:43" x14ac:dyDescent="0.45">
      <c r="C1643" s="94"/>
      <c r="D1643" s="94"/>
      <c r="E1643" s="489"/>
      <c r="F1643" s="94"/>
      <c r="G1643" s="200"/>
      <c r="H1643" s="200"/>
      <c r="I1643" s="200"/>
      <c r="J1643" s="200"/>
      <c r="K1643" s="200"/>
      <c r="L1643" s="200"/>
      <c r="M1643" s="200"/>
      <c r="N1643" s="200"/>
      <c r="O1643" s="200"/>
      <c r="P1643" s="94"/>
      <c r="Q1643" s="94"/>
      <c r="R1643" s="94"/>
      <c r="S1643" s="94"/>
      <c r="T1643" s="94"/>
      <c r="U1643" s="94"/>
      <c r="V1643" s="94"/>
      <c r="W1643" s="94"/>
      <c r="X1643" s="94"/>
      <c r="Y1643" s="94"/>
      <c r="Z1643" s="94"/>
      <c r="AA1643" s="94"/>
      <c r="AB1643" s="94"/>
      <c r="AC1643" s="94"/>
      <c r="AD1643" s="94"/>
      <c r="AE1643" s="94"/>
      <c r="AF1643" s="94"/>
      <c r="AG1643" s="94"/>
      <c r="AH1643" s="94"/>
      <c r="AI1643" s="94"/>
      <c r="AJ1643" s="94"/>
      <c r="AK1643" s="94"/>
      <c r="AL1643" s="94"/>
      <c r="AM1643" s="94"/>
      <c r="AN1643" s="94"/>
      <c r="AO1643" s="94"/>
      <c r="AP1643" s="94"/>
      <c r="AQ1643" s="94"/>
    </row>
    <row r="1644" spans="3:43" x14ac:dyDescent="0.45">
      <c r="C1644" s="94"/>
      <c r="D1644" s="94"/>
      <c r="E1644" s="489"/>
      <c r="F1644" s="94"/>
      <c r="G1644" s="200"/>
      <c r="H1644" s="200"/>
      <c r="I1644" s="200"/>
      <c r="J1644" s="200"/>
      <c r="K1644" s="200"/>
      <c r="L1644" s="200"/>
      <c r="M1644" s="200"/>
      <c r="N1644" s="200"/>
      <c r="O1644" s="200"/>
      <c r="P1644" s="94"/>
      <c r="Q1644" s="94"/>
      <c r="R1644" s="94"/>
      <c r="S1644" s="94"/>
      <c r="T1644" s="94"/>
      <c r="U1644" s="94"/>
      <c r="V1644" s="94"/>
      <c r="W1644" s="94"/>
      <c r="X1644" s="94"/>
      <c r="Y1644" s="94"/>
      <c r="Z1644" s="94"/>
      <c r="AA1644" s="94"/>
      <c r="AB1644" s="94"/>
      <c r="AC1644" s="94"/>
      <c r="AD1644" s="94"/>
      <c r="AE1644" s="94"/>
      <c r="AF1644" s="94"/>
      <c r="AG1644" s="94"/>
      <c r="AH1644" s="94"/>
      <c r="AI1644" s="94"/>
      <c r="AJ1644" s="94"/>
      <c r="AK1644" s="94"/>
      <c r="AL1644" s="94"/>
      <c r="AM1644" s="94"/>
      <c r="AN1644" s="94"/>
      <c r="AO1644" s="94"/>
      <c r="AP1644" s="94"/>
      <c r="AQ1644" s="94"/>
    </row>
    <row r="1645" spans="3:43" x14ac:dyDescent="0.45">
      <c r="C1645" s="94"/>
      <c r="D1645" s="94"/>
      <c r="E1645" s="489"/>
      <c r="F1645" s="94"/>
      <c r="G1645" s="200"/>
      <c r="H1645" s="200"/>
      <c r="I1645" s="200"/>
      <c r="J1645" s="200"/>
      <c r="K1645" s="200"/>
      <c r="L1645" s="200"/>
      <c r="M1645" s="200"/>
      <c r="N1645" s="200"/>
      <c r="O1645" s="200"/>
      <c r="P1645" s="94"/>
      <c r="Q1645" s="94"/>
      <c r="R1645" s="94"/>
      <c r="S1645" s="94"/>
      <c r="T1645" s="94"/>
      <c r="U1645" s="94"/>
      <c r="V1645" s="94"/>
      <c r="W1645" s="94"/>
      <c r="X1645" s="94"/>
      <c r="Y1645" s="94"/>
      <c r="Z1645" s="94"/>
      <c r="AA1645" s="94"/>
      <c r="AB1645" s="94"/>
      <c r="AC1645" s="94"/>
      <c r="AD1645" s="94"/>
      <c r="AE1645" s="94"/>
      <c r="AF1645" s="94"/>
      <c r="AG1645" s="94"/>
      <c r="AH1645" s="94"/>
      <c r="AI1645" s="94"/>
      <c r="AJ1645" s="94"/>
      <c r="AK1645" s="94"/>
      <c r="AL1645" s="94"/>
      <c r="AM1645" s="94"/>
      <c r="AN1645" s="94"/>
      <c r="AO1645" s="94"/>
      <c r="AP1645" s="94"/>
      <c r="AQ1645" s="94"/>
    </row>
    <row r="1646" spans="3:43" x14ac:dyDescent="0.45">
      <c r="C1646" s="94"/>
      <c r="D1646" s="94"/>
      <c r="E1646" s="489"/>
      <c r="F1646" s="94"/>
      <c r="G1646" s="200"/>
      <c r="H1646" s="200"/>
      <c r="I1646" s="200"/>
      <c r="J1646" s="200"/>
      <c r="K1646" s="200"/>
      <c r="L1646" s="200"/>
      <c r="M1646" s="200"/>
      <c r="N1646" s="200"/>
      <c r="O1646" s="200"/>
      <c r="P1646" s="94"/>
      <c r="Q1646" s="94"/>
      <c r="R1646" s="94"/>
      <c r="S1646" s="94"/>
      <c r="T1646" s="94"/>
      <c r="U1646" s="94"/>
      <c r="V1646" s="94"/>
      <c r="W1646" s="94"/>
      <c r="X1646" s="94"/>
      <c r="Y1646" s="94"/>
      <c r="Z1646" s="94"/>
      <c r="AA1646" s="94"/>
      <c r="AB1646" s="94"/>
      <c r="AC1646" s="94"/>
      <c r="AD1646" s="94"/>
      <c r="AE1646" s="94"/>
      <c r="AF1646" s="94"/>
      <c r="AG1646" s="94"/>
      <c r="AH1646" s="94"/>
      <c r="AI1646" s="94"/>
      <c r="AJ1646" s="94"/>
      <c r="AK1646" s="94"/>
      <c r="AL1646" s="94"/>
      <c r="AM1646" s="94"/>
      <c r="AN1646" s="94"/>
      <c r="AO1646" s="94"/>
      <c r="AP1646" s="94"/>
      <c r="AQ1646" s="94"/>
    </row>
    <row r="1647" spans="3:43" x14ac:dyDescent="0.45">
      <c r="C1647" s="94"/>
      <c r="D1647" s="94"/>
      <c r="E1647" s="489"/>
      <c r="F1647" s="94"/>
      <c r="G1647" s="200"/>
      <c r="H1647" s="200"/>
      <c r="I1647" s="200"/>
      <c r="J1647" s="200"/>
      <c r="K1647" s="200"/>
      <c r="L1647" s="200"/>
      <c r="M1647" s="200"/>
      <c r="N1647" s="200"/>
      <c r="O1647" s="200"/>
      <c r="P1647" s="94"/>
      <c r="Q1647" s="94"/>
      <c r="R1647" s="94"/>
      <c r="S1647" s="94"/>
      <c r="T1647" s="94"/>
      <c r="U1647" s="94"/>
      <c r="V1647" s="94"/>
      <c r="W1647" s="94"/>
      <c r="X1647" s="94"/>
      <c r="Y1647" s="94"/>
      <c r="Z1647" s="94"/>
      <c r="AA1647" s="94"/>
      <c r="AB1647" s="94"/>
      <c r="AC1647" s="94"/>
      <c r="AD1647" s="94"/>
      <c r="AE1647" s="94"/>
      <c r="AF1647" s="94"/>
      <c r="AG1647" s="94"/>
      <c r="AH1647" s="94"/>
      <c r="AI1647" s="94"/>
      <c r="AJ1647" s="94"/>
      <c r="AK1647" s="94"/>
      <c r="AL1647" s="94"/>
      <c r="AM1647" s="94"/>
      <c r="AN1647" s="94"/>
      <c r="AO1647" s="94"/>
      <c r="AP1647" s="94"/>
      <c r="AQ1647" s="94"/>
    </row>
    <row r="1648" spans="3:43" x14ac:dyDescent="0.45">
      <c r="C1648" s="94"/>
      <c r="D1648" s="94"/>
      <c r="E1648" s="489"/>
      <c r="F1648" s="94"/>
      <c r="G1648" s="200"/>
      <c r="H1648" s="200"/>
      <c r="I1648" s="200"/>
      <c r="J1648" s="200"/>
      <c r="K1648" s="200"/>
      <c r="L1648" s="200"/>
      <c r="M1648" s="200"/>
      <c r="N1648" s="200"/>
      <c r="O1648" s="200"/>
      <c r="P1648" s="94"/>
      <c r="Q1648" s="94"/>
      <c r="R1648" s="94"/>
      <c r="S1648" s="94"/>
      <c r="T1648" s="94"/>
      <c r="U1648" s="94"/>
      <c r="V1648" s="94"/>
      <c r="W1648" s="94"/>
      <c r="X1648" s="94"/>
      <c r="Y1648" s="94"/>
      <c r="Z1648" s="94"/>
      <c r="AA1648" s="94"/>
      <c r="AB1648" s="94"/>
      <c r="AC1648" s="94"/>
      <c r="AD1648" s="94"/>
      <c r="AE1648" s="94"/>
      <c r="AF1648" s="94"/>
      <c r="AG1648" s="94"/>
      <c r="AH1648" s="94"/>
      <c r="AI1648" s="94"/>
      <c r="AJ1648" s="94"/>
      <c r="AK1648" s="94"/>
      <c r="AL1648" s="94"/>
      <c r="AM1648" s="94"/>
      <c r="AN1648" s="94"/>
      <c r="AO1648" s="94"/>
      <c r="AP1648" s="94"/>
      <c r="AQ1648" s="94"/>
    </row>
    <row r="1649" spans="3:43" x14ac:dyDescent="0.45">
      <c r="C1649" s="94"/>
      <c r="D1649" s="94"/>
      <c r="E1649" s="489"/>
      <c r="F1649" s="94"/>
      <c r="G1649" s="200"/>
      <c r="H1649" s="200"/>
      <c r="I1649" s="200"/>
      <c r="J1649" s="200"/>
      <c r="K1649" s="200"/>
      <c r="L1649" s="200"/>
      <c r="M1649" s="200"/>
      <c r="N1649" s="200"/>
      <c r="O1649" s="200"/>
      <c r="P1649" s="94"/>
      <c r="Q1649" s="94"/>
      <c r="R1649" s="94"/>
      <c r="S1649" s="94"/>
      <c r="T1649" s="94"/>
      <c r="U1649" s="94"/>
      <c r="V1649" s="94"/>
      <c r="W1649" s="94"/>
      <c r="X1649" s="94"/>
      <c r="Y1649" s="94"/>
      <c r="Z1649" s="94"/>
      <c r="AA1649" s="94"/>
      <c r="AB1649" s="94"/>
      <c r="AC1649" s="94"/>
      <c r="AD1649" s="94"/>
      <c r="AE1649" s="94"/>
      <c r="AF1649" s="94"/>
      <c r="AG1649" s="94"/>
      <c r="AH1649" s="94"/>
      <c r="AI1649" s="94"/>
      <c r="AJ1649" s="94"/>
      <c r="AK1649" s="94"/>
      <c r="AL1649" s="94"/>
      <c r="AM1649" s="94"/>
      <c r="AN1649" s="94"/>
      <c r="AO1649" s="94"/>
      <c r="AP1649" s="94"/>
      <c r="AQ1649" s="94"/>
    </row>
    <row r="1650" spans="3:43" x14ac:dyDescent="0.45">
      <c r="C1650" s="94"/>
      <c r="D1650" s="94"/>
      <c r="E1650" s="489"/>
      <c r="F1650" s="94"/>
      <c r="G1650" s="200"/>
      <c r="H1650" s="200"/>
      <c r="I1650" s="200"/>
      <c r="J1650" s="200"/>
      <c r="K1650" s="200"/>
      <c r="L1650" s="200"/>
      <c r="M1650" s="200"/>
      <c r="N1650" s="200"/>
      <c r="O1650" s="200"/>
      <c r="P1650" s="94"/>
      <c r="Q1650" s="94"/>
      <c r="R1650" s="94"/>
      <c r="S1650" s="94"/>
      <c r="T1650" s="94"/>
      <c r="U1650" s="94"/>
      <c r="V1650" s="94"/>
      <c r="W1650" s="94"/>
      <c r="X1650" s="94"/>
      <c r="Y1650" s="94"/>
      <c r="Z1650" s="94"/>
      <c r="AA1650" s="94"/>
      <c r="AB1650" s="94"/>
      <c r="AC1650" s="94"/>
      <c r="AD1650" s="94"/>
      <c r="AE1650" s="94"/>
      <c r="AF1650" s="94"/>
      <c r="AG1650" s="94"/>
      <c r="AH1650" s="94"/>
      <c r="AI1650" s="94"/>
      <c r="AJ1650" s="94"/>
      <c r="AK1650" s="94"/>
      <c r="AL1650" s="94"/>
      <c r="AM1650" s="94"/>
      <c r="AN1650" s="94"/>
      <c r="AO1650" s="94"/>
      <c r="AP1650" s="94"/>
      <c r="AQ1650" s="94"/>
    </row>
    <row r="1651" spans="3:43" x14ac:dyDescent="0.45">
      <c r="C1651" s="94"/>
      <c r="D1651" s="94"/>
      <c r="E1651" s="489"/>
      <c r="F1651" s="94"/>
      <c r="G1651" s="200"/>
      <c r="H1651" s="200"/>
      <c r="I1651" s="200"/>
      <c r="J1651" s="200"/>
      <c r="K1651" s="200"/>
      <c r="L1651" s="200"/>
      <c r="M1651" s="200"/>
      <c r="N1651" s="200"/>
      <c r="O1651" s="200"/>
      <c r="P1651" s="94"/>
      <c r="Q1651" s="94"/>
      <c r="R1651" s="94"/>
      <c r="S1651" s="94"/>
      <c r="T1651" s="94"/>
      <c r="U1651" s="94"/>
      <c r="V1651" s="94"/>
      <c r="W1651" s="94"/>
      <c r="X1651" s="94"/>
      <c r="Y1651" s="94"/>
      <c r="Z1651" s="94"/>
      <c r="AA1651" s="94"/>
      <c r="AB1651" s="94"/>
      <c r="AC1651" s="94"/>
      <c r="AD1651" s="94"/>
      <c r="AE1651" s="94"/>
      <c r="AF1651" s="94"/>
      <c r="AG1651" s="94"/>
      <c r="AH1651" s="94"/>
      <c r="AI1651" s="94"/>
      <c r="AJ1651" s="94"/>
      <c r="AK1651" s="94"/>
      <c r="AL1651" s="94"/>
      <c r="AM1651" s="94"/>
      <c r="AN1651" s="94"/>
      <c r="AO1651" s="94"/>
      <c r="AP1651" s="94"/>
      <c r="AQ1651" s="94"/>
    </row>
    <row r="1652" spans="3:43" x14ac:dyDescent="0.45">
      <c r="C1652" s="94"/>
      <c r="D1652" s="94"/>
      <c r="E1652" s="489"/>
      <c r="F1652" s="94"/>
      <c r="G1652" s="200"/>
      <c r="H1652" s="200"/>
      <c r="I1652" s="200"/>
      <c r="J1652" s="200"/>
      <c r="K1652" s="200"/>
      <c r="L1652" s="200"/>
      <c r="M1652" s="200"/>
      <c r="N1652" s="200"/>
      <c r="O1652" s="200"/>
      <c r="P1652" s="94"/>
      <c r="Q1652" s="94"/>
      <c r="R1652" s="94"/>
      <c r="S1652" s="94"/>
      <c r="T1652" s="94"/>
      <c r="U1652" s="94"/>
      <c r="V1652" s="94"/>
      <c r="W1652" s="94"/>
      <c r="X1652" s="94"/>
      <c r="Y1652" s="94"/>
      <c r="Z1652" s="94"/>
      <c r="AA1652" s="94"/>
      <c r="AB1652" s="94"/>
      <c r="AC1652" s="94"/>
      <c r="AD1652" s="94"/>
      <c r="AE1652" s="94"/>
      <c r="AF1652" s="94"/>
      <c r="AG1652" s="94"/>
      <c r="AH1652" s="94"/>
      <c r="AI1652" s="94"/>
      <c r="AJ1652" s="94"/>
      <c r="AK1652" s="94"/>
      <c r="AL1652" s="94"/>
      <c r="AM1652" s="94"/>
      <c r="AN1652" s="94"/>
      <c r="AO1652" s="94"/>
      <c r="AP1652" s="94"/>
      <c r="AQ1652" s="94"/>
    </row>
    <row r="1653" spans="3:43" x14ac:dyDescent="0.45">
      <c r="C1653" s="94"/>
      <c r="D1653" s="94"/>
      <c r="E1653" s="489"/>
      <c r="F1653" s="94"/>
      <c r="G1653" s="200"/>
      <c r="H1653" s="200"/>
      <c r="I1653" s="200"/>
      <c r="J1653" s="200"/>
      <c r="K1653" s="200"/>
      <c r="L1653" s="200"/>
      <c r="M1653" s="200"/>
      <c r="N1653" s="200"/>
      <c r="O1653" s="200"/>
      <c r="P1653" s="94"/>
      <c r="Q1653" s="94"/>
      <c r="R1653" s="94"/>
      <c r="S1653" s="94"/>
      <c r="T1653" s="94"/>
      <c r="U1653" s="94"/>
      <c r="V1653" s="94"/>
      <c r="W1653" s="94"/>
      <c r="X1653" s="94"/>
      <c r="Y1653" s="94"/>
      <c r="Z1653" s="94"/>
      <c r="AA1653" s="94"/>
      <c r="AB1653" s="94"/>
      <c r="AC1653" s="94"/>
      <c r="AD1653" s="94"/>
      <c r="AE1653" s="94"/>
      <c r="AF1653" s="94"/>
      <c r="AG1653" s="94"/>
      <c r="AH1653" s="94"/>
      <c r="AI1653" s="94"/>
      <c r="AJ1653" s="94"/>
      <c r="AK1653" s="94"/>
      <c r="AL1653" s="94"/>
      <c r="AM1653" s="94"/>
      <c r="AN1653" s="94"/>
      <c r="AO1653" s="94"/>
      <c r="AP1653" s="94"/>
      <c r="AQ1653" s="94"/>
    </row>
    <row r="1654" spans="3:43" x14ac:dyDescent="0.45">
      <c r="C1654" s="94"/>
      <c r="D1654" s="94"/>
      <c r="E1654" s="489"/>
      <c r="F1654" s="94"/>
      <c r="G1654" s="200"/>
      <c r="H1654" s="200"/>
      <c r="I1654" s="200"/>
      <c r="J1654" s="200"/>
      <c r="K1654" s="200"/>
      <c r="L1654" s="200"/>
      <c r="M1654" s="200"/>
      <c r="N1654" s="200"/>
      <c r="O1654" s="200"/>
      <c r="P1654" s="94"/>
      <c r="Q1654" s="94"/>
      <c r="R1654" s="94"/>
      <c r="S1654" s="94"/>
      <c r="T1654" s="94"/>
      <c r="U1654" s="94"/>
      <c r="V1654" s="94"/>
      <c r="W1654" s="94"/>
      <c r="X1654" s="94"/>
      <c r="Y1654" s="94"/>
      <c r="Z1654" s="94"/>
      <c r="AA1654" s="94"/>
      <c r="AB1654" s="94"/>
      <c r="AC1654" s="94"/>
      <c r="AD1654" s="94"/>
      <c r="AE1654" s="94"/>
      <c r="AF1654" s="94"/>
      <c r="AG1654" s="94"/>
      <c r="AH1654" s="94"/>
      <c r="AI1654" s="94"/>
      <c r="AJ1654" s="94"/>
      <c r="AK1654" s="94"/>
      <c r="AL1654" s="94"/>
      <c r="AM1654" s="94"/>
      <c r="AN1654" s="94"/>
      <c r="AO1654" s="94"/>
      <c r="AP1654" s="94"/>
      <c r="AQ1654" s="94"/>
    </row>
    <row r="1655" spans="3:43" x14ac:dyDescent="0.45">
      <c r="C1655" s="94"/>
      <c r="D1655" s="94"/>
      <c r="E1655" s="489"/>
      <c r="F1655" s="94"/>
      <c r="G1655" s="200"/>
      <c r="H1655" s="200"/>
      <c r="I1655" s="200"/>
      <c r="J1655" s="200"/>
      <c r="K1655" s="200"/>
      <c r="L1655" s="200"/>
      <c r="M1655" s="200"/>
      <c r="N1655" s="200"/>
      <c r="O1655" s="200"/>
      <c r="P1655" s="94"/>
      <c r="Q1655" s="94"/>
      <c r="R1655" s="94"/>
      <c r="S1655" s="94"/>
      <c r="T1655" s="94"/>
      <c r="U1655" s="94"/>
      <c r="V1655" s="94"/>
      <c r="W1655" s="94"/>
      <c r="X1655" s="94"/>
      <c r="Y1655" s="94"/>
      <c r="Z1655" s="94"/>
      <c r="AA1655" s="94"/>
      <c r="AB1655" s="94"/>
      <c r="AC1655" s="94"/>
      <c r="AD1655" s="94"/>
      <c r="AE1655" s="94"/>
      <c r="AF1655" s="94"/>
      <c r="AG1655" s="94"/>
      <c r="AH1655" s="94"/>
      <c r="AI1655" s="94"/>
      <c r="AJ1655" s="94"/>
      <c r="AK1655" s="94"/>
      <c r="AL1655" s="94"/>
      <c r="AM1655" s="94"/>
      <c r="AN1655" s="94"/>
      <c r="AO1655" s="94"/>
      <c r="AP1655" s="94"/>
      <c r="AQ1655" s="94"/>
    </row>
    <row r="1656" spans="3:43" x14ac:dyDescent="0.45">
      <c r="C1656" s="94"/>
      <c r="D1656" s="94"/>
      <c r="E1656" s="489"/>
      <c r="F1656" s="94"/>
      <c r="G1656" s="200"/>
      <c r="H1656" s="200"/>
      <c r="I1656" s="200"/>
      <c r="J1656" s="200"/>
      <c r="K1656" s="200"/>
      <c r="L1656" s="200"/>
      <c r="M1656" s="200"/>
      <c r="N1656" s="200"/>
      <c r="O1656" s="200"/>
      <c r="P1656" s="94"/>
      <c r="Q1656" s="94"/>
      <c r="R1656" s="94"/>
      <c r="S1656" s="94"/>
      <c r="T1656" s="94"/>
      <c r="U1656" s="94"/>
      <c r="V1656" s="94"/>
      <c r="W1656" s="94"/>
      <c r="X1656" s="94"/>
      <c r="Y1656" s="94"/>
      <c r="Z1656" s="94"/>
      <c r="AA1656" s="94"/>
      <c r="AB1656" s="94"/>
      <c r="AC1656" s="94"/>
      <c r="AD1656" s="94"/>
      <c r="AE1656" s="94"/>
      <c r="AF1656" s="94"/>
      <c r="AG1656" s="94"/>
      <c r="AH1656" s="94"/>
      <c r="AI1656" s="94"/>
      <c r="AJ1656" s="94"/>
      <c r="AK1656" s="94"/>
      <c r="AL1656" s="94"/>
      <c r="AM1656" s="94"/>
      <c r="AN1656" s="94"/>
      <c r="AO1656" s="94"/>
      <c r="AP1656" s="94"/>
      <c r="AQ1656" s="94"/>
    </row>
    <row r="1657" spans="3:43" x14ac:dyDescent="0.45">
      <c r="C1657" s="94"/>
      <c r="D1657" s="94"/>
      <c r="E1657" s="489"/>
      <c r="F1657" s="94"/>
      <c r="G1657" s="200"/>
      <c r="H1657" s="200"/>
      <c r="I1657" s="200"/>
      <c r="J1657" s="200"/>
      <c r="K1657" s="200"/>
      <c r="L1657" s="200"/>
      <c r="M1657" s="200"/>
      <c r="N1657" s="200"/>
      <c r="O1657" s="200"/>
      <c r="P1657" s="94"/>
      <c r="Q1657" s="94"/>
      <c r="R1657" s="94"/>
      <c r="S1657" s="94"/>
      <c r="T1657" s="94"/>
      <c r="U1657" s="94"/>
      <c r="V1657" s="94"/>
      <c r="W1657" s="94"/>
      <c r="X1657" s="94"/>
      <c r="Y1657" s="94"/>
      <c r="Z1657" s="94"/>
      <c r="AA1657" s="94"/>
      <c r="AB1657" s="94"/>
      <c r="AC1657" s="94"/>
      <c r="AD1657" s="94"/>
      <c r="AE1657" s="94"/>
      <c r="AF1657" s="94"/>
      <c r="AG1657" s="94"/>
      <c r="AH1657" s="94"/>
      <c r="AI1657" s="94"/>
      <c r="AJ1657" s="94"/>
      <c r="AK1657" s="94"/>
      <c r="AL1657" s="94"/>
      <c r="AM1657" s="94"/>
      <c r="AN1657" s="94"/>
      <c r="AO1657" s="94"/>
      <c r="AP1657" s="94"/>
      <c r="AQ1657" s="94"/>
    </row>
    <row r="1658" spans="3:43" x14ac:dyDescent="0.45">
      <c r="C1658" s="94"/>
      <c r="D1658" s="94"/>
      <c r="E1658" s="489"/>
      <c r="F1658" s="94"/>
      <c r="G1658" s="200"/>
      <c r="H1658" s="200"/>
      <c r="I1658" s="200"/>
      <c r="J1658" s="200"/>
      <c r="K1658" s="200"/>
      <c r="L1658" s="200"/>
      <c r="M1658" s="200"/>
      <c r="N1658" s="200"/>
      <c r="O1658" s="200"/>
      <c r="P1658" s="94"/>
      <c r="Q1658" s="94"/>
      <c r="R1658" s="94"/>
      <c r="S1658" s="94"/>
      <c r="T1658" s="94"/>
      <c r="U1658" s="94"/>
      <c r="V1658" s="94"/>
      <c r="W1658" s="94"/>
      <c r="X1658" s="94"/>
      <c r="Y1658" s="94"/>
      <c r="Z1658" s="94"/>
      <c r="AA1658" s="94"/>
      <c r="AB1658" s="94"/>
      <c r="AC1658" s="94"/>
      <c r="AD1658" s="94"/>
      <c r="AE1658" s="94"/>
      <c r="AF1658" s="94"/>
      <c r="AG1658" s="94"/>
      <c r="AH1658" s="94"/>
      <c r="AI1658" s="94"/>
      <c r="AJ1658" s="94"/>
      <c r="AK1658" s="94"/>
      <c r="AL1658" s="94"/>
      <c r="AM1658" s="94"/>
      <c r="AN1658" s="94"/>
      <c r="AO1658" s="94"/>
      <c r="AP1658" s="94"/>
      <c r="AQ1658" s="94"/>
    </row>
    <row r="1659" spans="3:43" x14ac:dyDescent="0.45">
      <c r="C1659" s="94"/>
      <c r="D1659" s="94"/>
      <c r="E1659" s="489"/>
      <c r="F1659" s="94"/>
      <c r="G1659" s="200"/>
      <c r="H1659" s="200"/>
      <c r="I1659" s="200"/>
      <c r="J1659" s="200"/>
      <c r="K1659" s="200"/>
      <c r="L1659" s="200"/>
      <c r="M1659" s="200"/>
      <c r="N1659" s="200"/>
      <c r="O1659" s="200"/>
      <c r="P1659" s="94"/>
      <c r="Q1659" s="94"/>
      <c r="R1659" s="94"/>
      <c r="S1659" s="94"/>
      <c r="T1659" s="94"/>
      <c r="U1659" s="94"/>
      <c r="V1659" s="94"/>
      <c r="W1659" s="94"/>
      <c r="X1659" s="94"/>
      <c r="Y1659" s="94"/>
      <c r="Z1659" s="94"/>
      <c r="AA1659" s="94"/>
      <c r="AB1659" s="94"/>
      <c r="AC1659" s="94"/>
      <c r="AD1659" s="94"/>
      <c r="AE1659" s="94"/>
      <c r="AF1659" s="94"/>
      <c r="AG1659" s="94"/>
      <c r="AH1659" s="94"/>
      <c r="AI1659" s="94"/>
      <c r="AJ1659" s="94"/>
      <c r="AK1659" s="94"/>
      <c r="AL1659" s="94"/>
      <c r="AM1659" s="94"/>
      <c r="AN1659" s="94"/>
      <c r="AO1659" s="94"/>
      <c r="AP1659" s="94"/>
      <c r="AQ1659" s="94"/>
    </row>
    <row r="1660" spans="3:43" x14ac:dyDescent="0.45">
      <c r="C1660" s="94"/>
      <c r="D1660" s="94"/>
      <c r="E1660" s="489"/>
      <c r="F1660" s="94"/>
      <c r="G1660" s="200"/>
      <c r="H1660" s="200"/>
      <c r="I1660" s="200"/>
      <c r="J1660" s="200"/>
      <c r="K1660" s="200"/>
      <c r="L1660" s="200"/>
      <c r="M1660" s="200"/>
      <c r="N1660" s="200"/>
      <c r="O1660" s="200"/>
      <c r="P1660" s="94"/>
      <c r="Q1660" s="94"/>
      <c r="R1660" s="94"/>
      <c r="S1660" s="94"/>
      <c r="T1660" s="94"/>
      <c r="U1660" s="94"/>
      <c r="V1660" s="94"/>
      <c r="W1660" s="94"/>
      <c r="X1660" s="94"/>
      <c r="Y1660" s="94"/>
      <c r="Z1660" s="94"/>
      <c r="AA1660" s="94"/>
      <c r="AB1660" s="94"/>
      <c r="AC1660" s="94"/>
      <c r="AD1660" s="94"/>
      <c r="AE1660" s="94"/>
      <c r="AF1660" s="94"/>
      <c r="AG1660" s="94"/>
      <c r="AH1660" s="94"/>
      <c r="AI1660" s="94"/>
      <c r="AJ1660" s="94"/>
      <c r="AK1660" s="94"/>
      <c r="AL1660" s="94"/>
      <c r="AM1660" s="94"/>
      <c r="AN1660" s="94"/>
      <c r="AO1660" s="94"/>
      <c r="AP1660" s="94"/>
      <c r="AQ1660" s="94"/>
    </row>
    <row r="1661" spans="3:43" x14ac:dyDescent="0.45">
      <c r="C1661" s="94"/>
      <c r="D1661" s="94"/>
      <c r="E1661" s="489"/>
      <c r="F1661" s="94"/>
      <c r="G1661" s="200"/>
      <c r="H1661" s="200"/>
      <c r="I1661" s="200"/>
      <c r="J1661" s="200"/>
      <c r="K1661" s="200"/>
      <c r="L1661" s="200"/>
      <c r="M1661" s="200"/>
      <c r="N1661" s="200"/>
      <c r="O1661" s="200"/>
      <c r="P1661" s="94"/>
      <c r="Q1661" s="94"/>
      <c r="R1661" s="94"/>
      <c r="S1661" s="94"/>
      <c r="T1661" s="94"/>
      <c r="U1661" s="94"/>
      <c r="V1661" s="94"/>
      <c r="W1661" s="94"/>
      <c r="X1661" s="94"/>
      <c r="Y1661" s="94"/>
      <c r="Z1661" s="94"/>
      <c r="AA1661" s="94"/>
      <c r="AB1661" s="94"/>
      <c r="AC1661" s="94"/>
      <c r="AD1661" s="94"/>
      <c r="AE1661" s="94"/>
      <c r="AF1661" s="94"/>
      <c r="AG1661" s="94"/>
      <c r="AH1661" s="94"/>
      <c r="AI1661" s="94"/>
      <c r="AJ1661" s="94"/>
      <c r="AK1661" s="94"/>
      <c r="AL1661" s="94"/>
      <c r="AM1661" s="94"/>
      <c r="AN1661" s="94"/>
      <c r="AO1661" s="94"/>
      <c r="AP1661" s="94"/>
      <c r="AQ1661" s="94"/>
    </row>
    <row r="1662" spans="3:43" x14ac:dyDescent="0.45">
      <c r="C1662" s="94"/>
      <c r="D1662" s="94"/>
      <c r="E1662" s="489"/>
      <c r="F1662" s="94"/>
      <c r="G1662" s="200"/>
      <c r="H1662" s="200"/>
      <c r="I1662" s="200"/>
      <c r="J1662" s="200"/>
      <c r="K1662" s="200"/>
      <c r="L1662" s="200"/>
      <c r="M1662" s="200"/>
      <c r="N1662" s="200"/>
      <c r="O1662" s="200"/>
      <c r="P1662" s="94"/>
      <c r="Q1662" s="94"/>
      <c r="R1662" s="94"/>
      <c r="S1662" s="94"/>
      <c r="T1662" s="94"/>
      <c r="U1662" s="94"/>
      <c r="V1662" s="94"/>
      <c r="W1662" s="94"/>
      <c r="X1662" s="94"/>
      <c r="Y1662" s="94"/>
      <c r="Z1662" s="94"/>
      <c r="AA1662" s="94"/>
      <c r="AB1662" s="94"/>
      <c r="AC1662" s="94"/>
      <c r="AD1662" s="94"/>
      <c r="AE1662" s="94"/>
      <c r="AF1662" s="94"/>
      <c r="AG1662" s="94"/>
      <c r="AH1662" s="94"/>
      <c r="AI1662" s="94"/>
      <c r="AJ1662" s="94"/>
      <c r="AK1662" s="94"/>
      <c r="AL1662" s="94"/>
      <c r="AM1662" s="94"/>
      <c r="AN1662" s="94"/>
      <c r="AO1662" s="94"/>
      <c r="AP1662" s="94"/>
      <c r="AQ1662" s="94"/>
    </row>
    <row r="1663" spans="3:43" x14ac:dyDescent="0.45">
      <c r="C1663" s="94"/>
      <c r="D1663" s="94"/>
      <c r="E1663" s="489"/>
      <c r="F1663" s="94"/>
      <c r="G1663" s="200"/>
      <c r="H1663" s="200"/>
      <c r="I1663" s="200"/>
      <c r="J1663" s="200"/>
      <c r="K1663" s="200"/>
      <c r="L1663" s="200"/>
      <c r="M1663" s="200"/>
      <c r="N1663" s="200"/>
      <c r="O1663" s="200"/>
      <c r="P1663" s="94"/>
      <c r="Q1663" s="94"/>
      <c r="R1663" s="94"/>
      <c r="S1663" s="94"/>
      <c r="T1663" s="94"/>
      <c r="U1663" s="94"/>
      <c r="V1663" s="94"/>
      <c r="W1663" s="94"/>
      <c r="X1663" s="94"/>
      <c r="Y1663" s="94"/>
      <c r="Z1663" s="94"/>
      <c r="AA1663" s="94"/>
      <c r="AB1663" s="94"/>
      <c r="AC1663" s="94"/>
      <c r="AD1663" s="94"/>
      <c r="AE1663" s="94"/>
      <c r="AF1663" s="94"/>
      <c r="AG1663" s="94"/>
      <c r="AH1663" s="94"/>
      <c r="AI1663" s="94"/>
      <c r="AJ1663" s="94"/>
      <c r="AK1663" s="94"/>
      <c r="AL1663" s="94"/>
      <c r="AM1663" s="94"/>
      <c r="AN1663" s="94"/>
      <c r="AO1663" s="94"/>
      <c r="AP1663" s="94"/>
      <c r="AQ1663" s="94"/>
    </row>
    <row r="1664" spans="3:43" x14ac:dyDescent="0.45">
      <c r="C1664" s="94"/>
      <c r="D1664" s="94"/>
      <c r="E1664" s="489"/>
      <c r="F1664" s="94"/>
      <c r="G1664" s="200"/>
      <c r="H1664" s="200"/>
      <c r="I1664" s="200"/>
      <c r="J1664" s="200"/>
      <c r="K1664" s="200"/>
      <c r="L1664" s="200"/>
      <c r="M1664" s="200"/>
      <c r="N1664" s="200"/>
      <c r="O1664" s="200"/>
      <c r="P1664" s="94"/>
      <c r="Q1664" s="94"/>
      <c r="R1664" s="94"/>
      <c r="S1664" s="94"/>
      <c r="T1664" s="94"/>
      <c r="U1664" s="94"/>
      <c r="V1664" s="94"/>
      <c r="W1664" s="94"/>
      <c r="X1664" s="94"/>
      <c r="Y1664" s="94"/>
      <c r="Z1664" s="94"/>
      <c r="AA1664" s="94"/>
      <c r="AB1664" s="94"/>
      <c r="AC1664" s="94"/>
      <c r="AD1664" s="94"/>
      <c r="AE1664" s="94"/>
      <c r="AF1664" s="94"/>
      <c r="AG1664" s="94"/>
      <c r="AH1664" s="94"/>
      <c r="AI1664" s="94"/>
      <c r="AJ1664" s="94"/>
      <c r="AK1664" s="94"/>
      <c r="AL1664" s="94"/>
      <c r="AM1664" s="94"/>
      <c r="AN1664" s="94"/>
      <c r="AO1664" s="94"/>
      <c r="AP1664" s="94"/>
      <c r="AQ1664" s="94"/>
    </row>
    <row r="1665" spans="3:43" x14ac:dyDescent="0.45">
      <c r="C1665" s="94"/>
      <c r="D1665" s="94"/>
      <c r="E1665" s="489"/>
      <c r="F1665" s="94"/>
      <c r="G1665" s="200"/>
      <c r="H1665" s="200"/>
      <c r="I1665" s="200"/>
      <c r="J1665" s="200"/>
      <c r="K1665" s="200"/>
      <c r="L1665" s="200"/>
      <c r="M1665" s="200"/>
      <c r="N1665" s="200"/>
      <c r="O1665" s="200"/>
      <c r="P1665" s="94"/>
      <c r="Q1665" s="94"/>
      <c r="R1665" s="94"/>
      <c r="S1665" s="94"/>
      <c r="T1665" s="94"/>
      <c r="U1665" s="94"/>
      <c r="V1665" s="94"/>
      <c r="W1665" s="94"/>
      <c r="X1665" s="94"/>
      <c r="Y1665" s="94"/>
      <c r="Z1665" s="94"/>
      <c r="AA1665" s="94"/>
      <c r="AB1665" s="94"/>
      <c r="AC1665" s="94"/>
      <c r="AD1665" s="94"/>
      <c r="AE1665" s="94"/>
      <c r="AF1665" s="94"/>
      <c r="AG1665" s="94"/>
      <c r="AH1665" s="94"/>
      <c r="AI1665" s="94"/>
      <c r="AJ1665" s="94"/>
      <c r="AK1665" s="94"/>
      <c r="AL1665" s="94"/>
      <c r="AM1665" s="94"/>
      <c r="AN1665" s="94"/>
      <c r="AO1665" s="94"/>
      <c r="AP1665" s="94"/>
      <c r="AQ1665" s="94"/>
    </row>
    <row r="1666" spans="3:43" x14ac:dyDescent="0.45">
      <c r="C1666" s="94"/>
      <c r="D1666" s="94"/>
      <c r="E1666" s="489"/>
      <c r="F1666" s="94"/>
      <c r="G1666" s="200"/>
      <c r="H1666" s="200"/>
      <c r="I1666" s="200"/>
      <c r="J1666" s="200"/>
      <c r="K1666" s="200"/>
      <c r="L1666" s="200"/>
      <c r="M1666" s="200"/>
      <c r="N1666" s="200"/>
      <c r="O1666" s="200"/>
      <c r="P1666" s="94"/>
      <c r="Q1666" s="94"/>
      <c r="R1666" s="94"/>
      <c r="S1666" s="94"/>
      <c r="T1666" s="94"/>
      <c r="U1666" s="94"/>
      <c r="V1666" s="94"/>
      <c r="W1666" s="94"/>
      <c r="X1666" s="94"/>
      <c r="Y1666" s="94"/>
      <c r="Z1666" s="94"/>
      <c r="AA1666" s="94"/>
      <c r="AB1666" s="94"/>
      <c r="AC1666" s="94"/>
      <c r="AD1666" s="94"/>
      <c r="AE1666" s="94"/>
      <c r="AF1666" s="94"/>
      <c r="AG1666" s="94"/>
      <c r="AH1666" s="94"/>
      <c r="AI1666" s="94"/>
      <c r="AJ1666" s="94"/>
      <c r="AK1666" s="94"/>
      <c r="AL1666" s="94"/>
      <c r="AM1666" s="94"/>
      <c r="AN1666" s="94"/>
      <c r="AO1666" s="94"/>
      <c r="AP1666" s="94"/>
      <c r="AQ1666" s="94"/>
    </row>
    <row r="1667" spans="3:43" x14ac:dyDescent="0.45">
      <c r="C1667" s="94"/>
      <c r="D1667" s="94"/>
      <c r="E1667" s="489"/>
      <c r="F1667" s="94"/>
      <c r="G1667" s="200"/>
      <c r="H1667" s="200"/>
      <c r="I1667" s="200"/>
      <c r="J1667" s="200"/>
      <c r="K1667" s="200"/>
      <c r="L1667" s="200"/>
      <c r="M1667" s="200"/>
      <c r="N1667" s="200"/>
      <c r="O1667" s="200"/>
      <c r="P1667" s="94"/>
      <c r="Q1667" s="94"/>
      <c r="R1667" s="94"/>
      <c r="S1667" s="94"/>
      <c r="T1667" s="94"/>
      <c r="U1667" s="94"/>
      <c r="V1667" s="94"/>
      <c r="W1667" s="94"/>
      <c r="X1667" s="94"/>
      <c r="Y1667" s="94"/>
      <c r="Z1667" s="94"/>
      <c r="AA1667" s="94"/>
      <c r="AB1667" s="94"/>
      <c r="AC1667" s="94"/>
      <c r="AD1667" s="94"/>
      <c r="AE1667" s="94"/>
      <c r="AF1667" s="94"/>
      <c r="AG1667" s="94"/>
      <c r="AH1667" s="94"/>
      <c r="AI1667" s="94"/>
      <c r="AJ1667" s="94"/>
      <c r="AK1667" s="94"/>
      <c r="AL1667" s="94"/>
      <c r="AM1667" s="94"/>
      <c r="AN1667" s="94"/>
      <c r="AO1667" s="94"/>
      <c r="AP1667" s="94"/>
      <c r="AQ1667" s="94"/>
    </row>
    <row r="1668" spans="3:43" x14ac:dyDescent="0.45">
      <c r="C1668" s="94"/>
      <c r="D1668" s="94"/>
      <c r="E1668" s="489"/>
      <c r="F1668" s="94"/>
      <c r="G1668" s="200"/>
      <c r="H1668" s="200"/>
      <c r="I1668" s="200"/>
      <c r="J1668" s="200"/>
      <c r="K1668" s="200"/>
      <c r="L1668" s="200"/>
      <c r="M1668" s="200"/>
      <c r="N1668" s="200"/>
      <c r="O1668" s="200"/>
      <c r="P1668" s="94"/>
      <c r="Q1668" s="94"/>
      <c r="R1668" s="94"/>
      <c r="S1668" s="94"/>
      <c r="T1668" s="94"/>
      <c r="U1668" s="94"/>
      <c r="V1668" s="94"/>
      <c r="W1668" s="94"/>
      <c r="X1668" s="94"/>
      <c r="Y1668" s="94"/>
      <c r="Z1668" s="94"/>
      <c r="AA1668" s="94"/>
      <c r="AB1668" s="94"/>
      <c r="AC1668" s="94"/>
      <c r="AD1668" s="94"/>
      <c r="AE1668" s="94"/>
      <c r="AF1668" s="94"/>
      <c r="AG1668" s="94"/>
      <c r="AH1668" s="94"/>
      <c r="AI1668" s="94"/>
      <c r="AJ1668" s="94"/>
      <c r="AK1668" s="94"/>
      <c r="AL1668" s="94"/>
      <c r="AM1668" s="94"/>
      <c r="AN1668" s="94"/>
      <c r="AO1668" s="94"/>
      <c r="AP1668" s="94"/>
      <c r="AQ1668" s="94"/>
    </row>
    <row r="1669" spans="3:43" x14ac:dyDescent="0.45">
      <c r="C1669" s="94"/>
      <c r="D1669" s="94"/>
      <c r="E1669" s="489"/>
      <c r="F1669" s="94"/>
      <c r="G1669" s="200"/>
      <c r="H1669" s="200"/>
      <c r="I1669" s="200"/>
      <c r="J1669" s="200"/>
      <c r="K1669" s="200"/>
      <c r="L1669" s="200"/>
      <c r="M1669" s="200"/>
      <c r="N1669" s="200"/>
      <c r="O1669" s="200"/>
      <c r="P1669" s="94"/>
      <c r="Q1669" s="94"/>
      <c r="R1669" s="94"/>
      <c r="S1669" s="94"/>
      <c r="T1669" s="94"/>
      <c r="U1669" s="94"/>
      <c r="V1669" s="94"/>
      <c r="W1669" s="94"/>
      <c r="X1669" s="94"/>
      <c r="Y1669" s="94"/>
      <c r="Z1669" s="94"/>
      <c r="AA1669" s="94"/>
      <c r="AB1669" s="94"/>
      <c r="AC1669" s="94"/>
      <c r="AD1669" s="94"/>
      <c r="AE1669" s="94"/>
      <c r="AF1669" s="94"/>
      <c r="AG1669" s="94"/>
      <c r="AH1669" s="94"/>
      <c r="AI1669" s="94"/>
      <c r="AJ1669" s="94"/>
      <c r="AK1669" s="94"/>
      <c r="AL1669" s="94"/>
      <c r="AM1669" s="94"/>
      <c r="AN1669" s="94"/>
      <c r="AO1669" s="94"/>
      <c r="AP1669" s="94"/>
      <c r="AQ1669" s="94"/>
    </row>
    <row r="1670" spans="3:43" x14ac:dyDescent="0.45">
      <c r="C1670" s="94"/>
      <c r="D1670" s="94"/>
      <c r="E1670" s="489"/>
      <c r="F1670" s="94"/>
      <c r="G1670" s="200"/>
      <c r="H1670" s="200"/>
      <c r="I1670" s="200"/>
      <c r="J1670" s="200"/>
      <c r="K1670" s="200"/>
      <c r="L1670" s="200"/>
      <c r="M1670" s="200"/>
      <c r="N1670" s="200"/>
      <c r="O1670" s="200"/>
      <c r="P1670" s="94"/>
      <c r="Q1670" s="94"/>
      <c r="R1670" s="94"/>
      <c r="S1670" s="94"/>
      <c r="T1670" s="94"/>
      <c r="U1670" s="94"/>
      <c r="V1670" s="94"/>
      <c r="W1670" s="94"/>
      <c r="X1670" s="94"/>
      <c r="Y1670" s="94"/>
      <c r="Z1670" s="94"/>
      <c r="AA1670" s="94"/>
      <c r="AB1670" s="94"/>
      <c r="AC1670" s="94"/>
      <c r="AD1670" s="94"/>
      <c r="AE1670" s="94"/>
      <c r="AF1670" s="94"/>
      <c r="AG1670" s="94"/>
      <c r="AH1670" s="94"/>
      <c r="AI1670" s="94"/>
      <c r="AJ1670" s="94"/>
      <c r="AK1670" s="94"/>
      <c r="AL1670" s="94"/>
      <c r="AM1670" s="94"/>
      <c r="AN1670" s="94"/>
      <c r="AO1670" s="94"/>
      <c r="AP1670" s="94"/>
      <c r="AQ1670" s="94"/>
    </row>
    <row r="1671" spans="3:43" x14ac:dyDescent="0.45">
      <c r="C1671" s="94"/>
      <c r="D1671" s="94"/>
      <c r="E1671" s="489"/>
      <c r="F1671" s="94"/>
      <c r="G1671" s="200"/>
      <c r="H1671" s="200"/>
      <c r="I1671" s="200"/>
      <c r="J1671" s="200"/>
      <c r="K1671" s="200"/>
      <c r="L1671" s="200"/>
      <c r="M1671" s="200"/>
      <c r="N1671" s="200"/>
      <c r="O1671" s="200"/>
      <c r="P1671" s="94"/>
      <c r="Q1671" s="94"/>
      <c r="R1671" s="94"/>
      <c r="S1671" s="94"/>
      <c r="T1671" s="94"/>
      <c r="U1671" s="94"/>
      <c r="V1671" s="94"/>
      <c r="W1671" s="94"/>
      <c r="X1671" s="94"/>
      <c r="Y1671" s="94"/>
      <c r="Z1671" s="94"/>
      <c r="AA1671" s="94"/>
      <c r="AB1671" s="94"/>
      <c r="AC1671" s="94"/>
      <c r="AD1671" s="94"/>
      <c r="AE1671" s="94"/>
      <c r="AF1671" s="94"/>
      <c r="AG1671" s="94"/>
      <c r="AH1671" s="94"/>
      <c r="AI1671" s="94"/>
      <c r="AJ1671" s="94"/>
      <c r="AK1671" s="94"/>
      <c r="AL1671" s="94"/>
      <c r="AM1671" s="94"/>
      <c r="AN1671" s="94"/>
      <c r="AO1671" s="94"/>
      <c r="AP1671" s="94"/>
      <c r="AQ1671" s="94"/>
    </row>
    <row r="1672" spans="3:43" x14ac:dyDescent="0.45">
      <c r="C1672" s="94"/>
      <c r="D1672" s="94"/>
      <c r="E1672" s="489"/>
      <c r="F1672" s="94"/>
      <c r="G1672" s="200"/>
      <c r="H1672" s="200"/>
      <c r="I1672" s="200"/>
      <c r="J1672" s="200"/>
      <c r="K1672" s="200"/>
      <c r="L1672" s="200"/>
      <c r="M1672" s="200"/>
      <c r="N1672" s="200"/>
      <c r="O1672" s="200"/>
      <c r="P1672" s="94"/>
      <c r="Q1672" s="94"/>
      <c r="R1672" s="94"/>
      <c r="S1672" s="94"/>
      <c r="T1672" s="94"/>
      <c r="U1672" s="94"/>
      <c r="V1672" s="94"/>
      <c r="W1672" s="94"/>
      <c r="X1672" s="94"/>
      <c r="Y1672" s="94"/>
      <c r="Z1672" s="94"/>
      <c r="AA1672" s="94"/>
      <c r="AB1672" s="94"/>
      <c r="AC1672" s="94"/>
      <c r="AD1672" s="94"/>
      <c r="AE1672" s="94"/>
      <c r="AF1672" s="94"/>
      <c r="AG1672" s="94"/>
      <c r="AH1672" s="94"/>
      <c r="AI1672" s="94"/>
      <c r="AJ1672" s="94"/>
      <c r="AK1672" s="94"/>
      <c r="AL1672" s="94"/>
      <c r="AM1672" s="94"/>
      <c r="AN1672" s="94"/>
      <c r="AO1672" s="94"/>
      <c r="AP1672" s="94"/>
      <c r="AQ1672" s="94"/>
    </row>
    <row r="1673" spans="3:43" x14ac:dyDescent="0.45">
      <c r="C1673" s="94"/>
      <c r="D1673" s="94"/>
      <c r="E1673" s="489"/>
      <c r="F1673" s="94"/>
      <c r="G1673" s="200"/>
      <c r="H1673" s="200"/>
      <c r="I1673" s="200"/>
      <c r="J1673" s="200"/>
      <c r="K1673" s="200"/>
      <c r="L1673" s="200"/>
      <c r="M1673" s="200"/>
      <c r="N1673" s="200"/>
      <c r="O1673" s="200"/>
      <c r="P1673" s="94"/>
      <c r="Q1673" s="94"/>
      <c r="R1673" s="94"/>
      <c r="S1673" s="94"/>
      <c r="T1673" s="94"/>
      <c r="U1673" s="94"/>
      <c r="V1673" s="94"/>
      <c r="W1673" s="94"/>
      <c r="X1673" s="94"/>
      <c r="Y1673" s="94"/>
      <c r="Z1673" s="94"/>
      <c r="AA1673" s="94"/>
      <c r="AB1673" s="94"/>
      <c r="AC1673" s="94"/>
      <c r="AD1673" s="94"/>
      <c r="AE1673" s="94"/>
      <c r="AF1673" s="94"/>
      <c r="AG1673" s="94"/>
      <c r="AH1673" s="94"/>
      <c r="AI1673" s="94"/>
      <c r="AJ1673" s="94"/>
      <c r="AK1673" s="94"/>
      <c r="AL1673" s="94"/>
      <c r="AM1673" s="94"/>
      <c r="AN1673" s="94"/>
      <c r="AO1673" s="94"/>
      <c r="AP1673" s="94"/>
      <c r="AQ1673" s="94"/>
    </row>
    <row r="1674" spans="3:43" x14ac:dyDescent="0.45">
      <c r="C1674" s="94"/>
      <c r="D1674" s="94"/>
      <c r="E1674" s="489"/>
      <c r="F1674" s="94"/>
      <c r="G1674" s="200"/>
      <c r="H1674" s="200"/>
      <c r="I1674" s="200"/>
      <c r="J1674" s="200"/>
      <c r="K1674" s="200"/>
      <c r="L1674" s="200"/>
      <c r="M1674" s="200"/>
      <c r="N1674" s="200"/>
      <c r="O1674" s="200"/>
      <c r="P1674" s="94"/>
      <c r="Q1674" s="94"/>
      <c r="R1674" s="94"/>
      <c r="S1674" s="94"/>
      <c r="T1674" s="94"/>
      <c r="U1674" s="94"/>
      <c r="V1674" s="94"/>
      <c r="W1674" s="94"/>
      <c r="X1674" s="94"/>
      <c r="Y1674" s="94"/>
      <c r="Z1674" s="94"/>
      <c r="AA1674" s="94"/>
      <c r="AB1674" s="94"/>
      <c r="AC1674" s="94"/>
      <c r="AD1674" s="94"/>
      <c r="AE1674" s="94"/>
      <c r="AF1674" s="94"/>
      <c r="AG1674" s="94"/>
      <c r="AH1674" s="94"/>
      <c r="AI1674" s="94"/>
      <c r="AJ1674" s="94"/>
      <c r="AK1674" s="94"/>
      <c r="AL1674" s="94"/>
      <c r="AM1674" s="94"/>
      <c r="AN1674" s="94"/>
      <c r="AO1674" s="94"/>
      <c r="AP1674" s="94"/>
      <c r="AQ1674" s="94"/>
    </row>
    <row r="1675" spans="3:43" x14ac:dyDescent="0.45">
      <c r="C1675" s="94"/>
      <c r="D1675" s="94"/>
      <c r="E1675" s="489"/>
      <c r="F1675" s="94"/>
      <c r="G1675" s="200"/>
      <c r="H1675" s="200"/>
      <c r="I1675" s="200"/>
      <c r="J1675" s="200"/>
      <c r="K1675" s="200"/>
      <c r="L1675" s="200"/>
      <c r="M1675" s="200"/>
      <c r="N1675" s="200"/>
      <c r="O1675" s="200"/>
      <c r="P1675" s="94"/>
      <c r="Q1675" s="94"/>
      <c r="R1675" s="94"/>
      <c r="S1675" s="94"/>
      <c r="T1675" s="94"/>
      <c r="U1675" s="94"/>
      <c r="V1675" s="94"/>
      <c r="W1675" s="94"/>
      <c r="X1675" s="94"/>
      <c r="Y1675" s="94"/>
      <c r="Z1675" s="94"/>
      <c r="AA1675" s="94"/>
      <c r="AB1675" s="94"/>
      <c r="AC1675" s="94"/>
      <c r="AD1675" s="94"/>
      <c r="AE1675" s="94"/>
      <c r="AF1675" s="94"/>
      <c r="AG1675" s="94"/>
      <c r="AH1675" s="94"/>
      <c r="AI1675" s="94"/>
      <c r="AJ1675" s="94"/>
      <c r="AK1675" s="94"/>
      <c r="AL1675" s="94"/>
      <c r="AM1675" s="94"/>
      <c r="AN1675" s="94"/>
      <c r="AO1675" s="94"/>
      <c r="AP1675" s="94"/>
      <c r="AQ1675" s="94"/>
    </row>
    <row r="1676" spans="3:43" x14ac:dyDescent="0.45">
      <c r="C1676" s="94"/>
      <c r="D1676" s="94"/>
      <c r="E1676" s="489"/>
      <c r="F1676" s="94"/>
      <c r="G1676" s="200"/>
      <c r="H1676" s="200"/>
      <c r="I1676" s="200"/>
      <c r="J1676" s="200"/>
      <c r="K1676" s="200"/>
      <c r="L1676" s="200"/>
      <c r="M1676" s="200"/>
      <c r="N1676" s="200"/>
      <c r="O1676" s="200"/>
      <c r="P1676" s="94"/>
      <c r="Q1676" s="94"/>
      <c r="R1676" s="94"/>
      <c r="S1676" s="94"/>
      <c r="T1676" s="94"/>
      <c r="U1676" s="94"/>
      <c r="V1676" s="94"/>
      <c r="W1676" s="94"/>
      <c r="X1676" s="94"/>
      <c r="Y1676" s="94"/>
      <c r="Z1676" s="94"/>
      <c r="AA1676" s="94"/>
      <c r="AB1676" s="94"/>
      <c r="AC1676" s="94"/>
      <c r="AD1676" s="94"/>
      <c r="AE1676" s="94"/>
      <c r="AF1676" s="94"/>
      <c r="AG1676" s="94"/>
      <c r="AH1676" s="94"/>
      <c r="AI1676" s="94"/>
      <c r="AJ1676" s="94"/>
      <c r="AK1676" s="94"/>
      <c r="AL1676" s="94"/>
      <c r="AM1676" s="94"/>
      <c r="AN1676" s="94"/>
      <c r="AO1676" s="94"/>
      <c r="AP1676" s="94"/>
      <c r="AQ1676" s="94"/>
    </row>
    <row r="1677" spans="3:43" x14ac:dyDescent="0.45">
      <c r="C1677" s="94"/>
      <c r="D1677" s="94"/>
      <c r="E1677" s="489"/>
      <c r="F1677" s="94"/>
      <c r="G1677" s="200"/>
      <c r="H1677" s="200"/>
      <c r="I1677" s="200"/>
      <c r="J1677" s="200"/>
      <c r="K1677" s="200"/>
      <c r="L1677" s="200"/>
      <c r="M1677" s="200"/>
      <c r="N1677" s="200"/>
      <c r="O1677" s="200"/>
      <c r="P1677" s="94"/>
      <c r="Q1677" s="94"/>
      <c r="R1677" s="94"/>
      <c r="S1677" s="94"/>
      <c r="T1677" s="94"/>
      <c r="U1677" s="94"/>
      <c r="V1677" s="94"/>
      <c r="W1677" s="94"/>
      <c r="X1677" s="94"/>
      <c r="Y1677" s="94"/>
      <c r="Z1677" s="94"/>
      <c r="AA1677" s="94"/>
      <c r="AB1677" s="94"/>
      <c r="AC1677" s="94"/>
      <c r="AD1677" s="94"/>
      <c r="AE1677" s="94"/>
      <c r="AF1677" s="94"/>
      <c r="AG1677" s="94"/>
      <c r="AH1677" s="94"/>
      <c r="AI1677" s="94"/>
      <c r="AJ1677" s="94"/>
      <c r="AK1677" s="94"/>
      <c r="AL1677" s="94"/>
      <c r="AM1677" s="94"/>
      <c r="AN1677" s="94"/>
      <c r="AO1677" s="94"/>
      <c r="AP1677" s="94"/>
      <c r="AQ1677" s="94"/>
    </row>
    <row r="1678" spans="3:43" x14ac:dyDescent="0.45">
      <c r="C1678" s="94"/>
      <c r="D1678" s="94"/>
      <c r="E1678" s="489"/>
      <c r="F1678" s="94"/>
      <c r="G1678" s="200"/>
      <c r="H1678" s="200"/>
      <c r="I1678" s="200"/>
      <c r="J1678" s="200"/>
      <c r="K1678" s="200"/>
      <c r="L1678" s="200"/>
      <c r="M1678" s="200"/>
      <c r="N1678" s="200"/>
      <c r="O1678" s="200"/>
      <c r="P1678" s="94"/>
      <c r="Q1678" s="94"/>
      <c r="R1678" s="94"/>
      <c r="S1678" s="94"/>
      <c r="T1678" s="94"/>
      <c r="U1678" s="94"/>
      <c r="V1678" s="94"/>
      <c r="W1678" s="94"/>
      <c r="X1678" s="94"/>
      <c r="Y1678" s="94"/>
      <c r="Z1678" s="94"/>
      <c r="AA1678" s="94"/>
      <c r="AB1678" s="94"/>
      <c r="AC1678" s="94"/>
      <c r="AD1678" s="94"/>
      <c r="AE1678" s="94"/>
      <c r="AF1678" s="94"/>
      <c r="AG1678" s="94"/>
      <c r="AH1678" s="94"/>
      <c r="AI1678" s="94"/>
      <c r="AJ1678" s="94"/>
      <c r="AK1678" s="94"/>
      <c r="AL1678" s="94"/>
      <c r="AM1678" s="94"/>
      <c r="AN1678" s="94"/>
      <c r="AO1678" s="94"/>
      <c r="AP1678" s="94"/>
      <c r="AQ1678" s="94"/>
    </row>
    <row r="1679" spans="3:43" x14ac:dyDescent="0.45">
      <c r="C1679" s="94"/>
      <c r="D1679" s="94"/>
      <c r="E1679" s="489"/>
      <c r="F1679" s="94"/>
      <c r="G1679" s="200"/>
      <c r="H1679" s="200"/>
      <c r="I1679" s="200"/>
      <c r="J1679" s="200"/>
      <c r="K1679" s="200"/>
      <c r="L1679" s="200"/>
      <c r="M1679" s="200"/>
      <c r="N1679" s="200"/>
      <c r="O1679" s="200"/>
      <c r="P1679" s="94"/>
      <c r="Q1679" s="94"/>
      <c r="R1679" s="94"/>
      <c r="S1679" s="94"/>
      <c r="T1679" s="94"/>
      <c r="U1679" s="94"/>
      <c r="V1679" s="94"/>
      <c r="W1679" s="94"/>
      <c r="X1679" s="94"/>
      <c r="Y1679" s="94"/>
      <c r="Z1679" s="94"/>
      <c r="AA1679" s="94"/>
      <c r="AB1679" s="94"/>
      <c r="AC1679" s="94"/>
      <c r="AD1679" s="94"/>
      <c r="AE1679" s="94"/>
      <c r="AF1679" s="94"/>
      <c r="AG1679" s="94"/>
      <c r="AH1679" s="94"/>
      <c r="AI1679" s="94"/>
      <c r="AJ1679" s="94"/>
      <c r="AK1679" s="94"/>
      <c r="AL1679" s="94"/>
      <c r="AM1679" s="94"/>
      <c r="AN1679" s="94"/>
      <c r="AO1679" s="94"/>
      <c r="AP1679" s="94"/>
      <c r="AQ1679" s="94"/>
    </row>
    <row r="1680" spans="3:43" x14ac:dyDescent="0.45">
      <c r="C1680" s="94"/>
      <c r="D1680" s="94"/>
      <c r="E1680" s="489"/>
      <c r="F1680" s="94"/>
      <c r="G1680" s="200"/>
      <c r="H1680" s="200"/>
      <c r="I1680" s="200"/>
      <c r="J1680" s="200"/>
      <c r="K1680" s="200"/>
      <c r="L1680" s="200"/>
      <c r="M1680" s="200"/>
      <c r="N1680" s="200"/>
      <c r="O1680" s="200"/>
      <c r="P1680" s="94"/>
      <c r="Q1680" s="94"/>
      <c r="R1680" s="94"/>
      <c r="S1680" s="94"/>
      <c r="T1680" s="94"/>
      <c r="U1680" s="94"/>
      <c r="V1680" s="94"/>
      <c r="W1680" s="94"/>
      <c r="X1680" s="94"/>
      <c r="Y1680" s="94"/>
      <c r="Z1680" s="94"/>
      <c r="AA1680" s="94"/>
      <c r="AB1680" s="94"/>
      <c r="AC1680" s="94"/>
      <c r="AD1680" s="94"/>
      <c r="AE1680" s="94"/>
      <c r="AF1680" s="94"/>
      <c r="AG1680" s="94"/>
      <c r="AH1680" s="94"/>
      <c r="AI1680" s="94"/>
      <c r="AJ1680" s="94"/>
      <c r="AK1680" s="94"/>
      <c r="AL1680" s="94"/>
      <c r="AM1680" s="94"/>
      <c r="AN1680" s="94"/>
      <c r="AO1680" s="94"/>
      <c r="AP1680" s="94"/>
      <c r="AQ1680" s="94"/>
    </row>
    <row r="1681" spans="3:43" x14ac:dyDescent="0.45">
      <c r="C1681" s="94"/>
      <c r="D1681" s="94"/>
      <c r="E1681" s="489"/>
      <c r="F1681" s="94"/>
      <c r="G1681" s="200"/>
      <c r="H1681" s="200"/>
      <c r="I1681" s="200"/>
      <c r="J1681" s="200"/>
      <c r="K1681" s="200"/>
      <c r="L1681" s="200"/>
      <c r="M1681" s="200"/>
      <c r="N1681" s="200"/>
      <c r="O1681" s="200"/>
      <c r="P1681" s="94"/>
      <c r="Q1681" s="94"/>
      <c r="R1681" s="94"/>
      <c r="S1681" s="94"/>
      <c r="T1681" s="94"/>
      <c r="U1681" s="94"/>
      <c r="V1681" s="94"/>
      <c r="W1681" s="94"/>
      <c r="X1681" s="94"/>
      <c r="Y1681" s="94"/>
      <c r="Z1681" s="94"/>
      <c r="AA1681" s="94"/>
      <c r="AB1681" s="94"/>
      <c r="AC1681" s="94"/>
      <c r="AD1681" s="94"/>
      <c r="AE1681" s="94"/>
      <c r="AF1681" s="94"/>
      <c r="AG1681" s="94"/>
      <c r="AH1681" s="94"/>
      <c r="AI1681" s="94"/>
      <c r="AJ1681" s="94"/>
      <c r="AK1681" s="94"/>
      <c r="AL1681" s="94"/>
      <c r="AM1681" s="94"/>
      <c r="AN1681" s="94"/>
      <c r="AO1681" s="94"/>
      <c r="AP1681" s="94"/>
      <c r="AQ1681" s="94"/>
    </row>
    <row r="1682" spans="3:43" x14ac:dyDescent="0.45">
      <c r="C1682" s="94"/>
      <c r="D1682" s="94"/>
      <c r="E1682" s="489"/>
      <c r="F1682" s="94"/>
      <c r="G1682" s="200"/>
      <c r="H1682" s="200"/>
      <c r="I1682" s="200"/>
      <c r="J1682" s="200"/>
      <c r="K1682" s="200"/>
      <c r="L1682" s="200"/>
      <c r="M1682" s="200"/>
      <c r="N1682" s="200"/>
      <c r="O1682" s="200"/>
      <c r="P1682" s="94"/>
      <c r="Q1682" s="94"/>
      <c r="R1682" s="94"/>
      <c r="S1682" s="94"/>
      <c r="T1682" s="94"/>
      <c r="U1682" s="94"/>
      <c r="V1682" s="94"/>
      <c r="W1682" s="94"/>
      <c r="X1682" s="94"/>
      <c r="Y1682" s="94"/>
      <c r="Z1682" s="94"/>
      <c r="AA1682" s="94"/>
      <c r="AB1682" s="94"/>
      <c r="AC1682" s="94"/>
      <c r="AD1682" s="94"/>
      <c r="AE1682" s="94"/>
      <c r="AF1682" s="94"/>
      <c r="AG1682" s="94"/>
      <c r="AH1682" s="94"/>
      <c r="AI1682" s="94"/>
      <c r="AJ1682" s="94"/>
      <c r="AK1682" s="94"/>
      <c r="AL1682" s="94"/>
      <c r="AM1682" s="94"/>
      <c r="AN1682" s="94"/>
      <c r="AO1682" s="94"/>
      <c r="AP1682" s="94"/>
      <c r="AQ1682" s="94"/>
    </row>
    <row r="1683" spans="3:43" x14ac:dyDescent="0.45">
      <c r="C1683" s="94"/>
      <c r="D1683" s="94"/>
      <c r="E1683" s="489"/>
      <c r="F1683" s="94"/>
      <c r="G1683" s="200"/>
      <c r="H1683" s="200"/>
      <c r="I1683" s="200"/>
      <c r="J1683" s="200"/>
      <c r="K1683" s="200"/>
      <c r="L1683" s="200"/>
      <c r="M1683" s="200"/>
      <c r="N1683" s="200"/>
      <c r="O1683" s="200"/>
      <c r="P1683" s="94"/>
      <c r="Q1683" s="94"/>
      <c r="R1683" s="94"/>
      <c r="S1683" s="94"/>
      <c r="T1683" s="94"/>
      <c r="U1683" s="94"/>
      <c r="V1683" s="94"/>
      <c r="W1683" s="94"/>
      <c r="X1683" s="94"/>
      <c r="Y1683" s="94"/>
      <c r="Z1683" s="94"/>
      <c r="AA1683" s="94"/>
      <c r="AB1683" s="94"/>
      <c r="AC1683" s="94"/>
      <c r="AD1683" s="94"/>
      <c r="AE1683" s="94"/>
      <c r="AF1683" s="94"/>
      <c r="AG1683" s="94"/>
      <c r="AH1683" s="94"/>
      <c r="AI1683" s="94"/>
      <c r="AJ1683" s="94"/>
      <c r="AK1683" s="94"/>
      <c r="AL1683" s="94"/>
      <c r="AM1683" s="94"/>
      <c r="AN1683" s="94"/>
      <c r="AO1683" s="94"/>
      <c r="AP1683" s="94"/>
      <c r="AQ1683" s="94"/>
    </row>
    <row r="1684" spans="3:43" x14ac:dyDescent="0.45">
      <c r="C1684" s="94"/>
      <c r="D1684" s="94"/>
      <c r="E1684" s="489"/>
      <c r="F1684" s="94"/>
      <c r="G1684" s="200"/>
      <c r="H1684" s="200"/>
      <c r="I1684" s="200"/>
      <c r="J1684" s="200"/>
      <c r="K1684" s="200"/>
      <c r="L1684" s="200"/>
      <c r="M1684" s="200"/>
      <c r="N1684" s="200"/>
      <c r="O1684" s="200"/>
      <c r="P1684" s="94"/>
      <c r="Q1684" s="94"/>
      <c r="R1684" s="94"/>
      <c r="S1684" s="94"/>
      <c r="T1684" s="94"/>
      <c r="U1684" s="94"/>
      <c r="V1684" s="94"/>
      <c r="W1684" s="94"/>
      <c r="X1684" s="94"/>
      <c r="Y1684" s="94"/>
      <c r="Z1684" s="94"/>
      <c r="AA1684" s="94"/>
      <c r="AB1684" s="94"/>
      <c r="AC1684" s="94"/>
      <c r="AD1684" s="94"/>
      <c r="AE1684" s="94"/>
      <c r="AF1684" s="94"/>
      <c r="AG1684" s="94"/>
      <c r="AH1684" s="94"/>
      <c r="AI1684" s="94"/>
      <c r="AJ1684" s="94"/>
      <c r="AK1684" s="94"/>
      <c r="AL1684" s="94"/>
      <c r="AM1684" s="94"/>
      <c r="AN1684" s="94"/>
      <c r="AO1684" s="94"/>
      <c r="AP1684" s="94"/>
      <c r="AQ1684" s="94"/>
    </row>
    <row r="1685" spans="3:43" x14ac:dyDescent="0.45">
      <c r="C1685" s="94"/>
      <c r="D1685" s="94"/>
      <c r="E1685" s="489"/>
      <c r="F1685" s="94"/>
      <c r="G1685" s="200"/>
      <c r="H1685" s="200"/>
      <c r="I1685" s="200"/>
      <c r="J1685" s="200"/>
      <c r="K1685" s="200"/>
      <c r="L1685" s="200"/>
      <c r="M1685" s="200"/>
      <c r="N1685" s="200"/>
      <c r="O1685" s="200"/>
      <c r="P1685" s="94"/>
      <c r="Q1685" s="94"/>
      <c r="R1685" s="94"/>
      <c r="S1685" s="94"/>
      <c r="T1685" s="94"/>
      <c r="U1685" s="94"/>
      <c r="V1685" s="94"/>
      <c r="W1685" s="94"/>
      <c r="X1685" s="94"/>
      <c r="Y1685" s="94"/>
      <c r="Z1685" s="94"/>
      <c r="AA1685" s="94"/>
      <c r="AB1685" s="94"/>
      <c r="AC1685" s="94"/>
      <c r="AD1685" s="94"/>
      <c r="AE1685" s="94"/>
      <c r="AF1685" s="94"/>
      <c r="AG1685" s="94"/>
      <c r="AH1685" s="94"/>
      <c r="AI1685" s="94"/>
      <c r="AJ1685" s="94"/>
      <c r="AK1685" s="94"/>
      <c r="AL1685" s="94"/>
      <c r="AM1685" s="94"/>
      <c r="AN1685" s="94"/>
      <c r="AO1685" s="94"/>
      <c r="AP1685" s="94"/>
      <c r="AQ1685" s="94"/>
    </row>
    <row r="1686" spans="3:43" x14ac:dyDescent="0.45">
      <c r="C1686" s="94"/>
      <c r="D1686" s="94"/>
      <c r="E1686" s="489"/>
      <c r="F1686" s="94"/>
      <c r="G1686" s="200"/>
      <c r="H1686" s="200"/>
      <c r="I1686" s="200"/>
      <c r="J1686" s="200"/>
      <c r="K1686" s="200"/>
      <c r="L1686" s="200"/>
      <c r="M1686" s="200"/>
      <c r="N1686" s="200"/>
      <c r="O1686" s="200"/>
      <c r="P1686" s="94"/>
      <c r="Q1686" s="94"/>
      <c r="R1686" s="94"/>
      <c r="S1686" s="94"/>
      <c r="T1686" s="94"/>
      <c r="U1686" s="94"/>
      <c r="V1686" s="94"/>
      <c r="W1686" s="94"/>
      <c r="X1686" s="94"/>
      <c r="Y1686" s="94"/>
      <c r="Z1686" s="94"/>
      <c r="AA1686" s="94"/>
      <c r="AB1686" s="94"/>
      <c r="AC1686" s="94"/>
      <c r="AD1686" s="94"/>
      <c r="AE1686" s="94"/>
      <c r="AF1686" s="94"/>
      <c r="AG1686" s="94"/>
      <c r="AH1686" s="94"/>
      <c r="AI1686" s="94"/>
      <c r="AJ1686" s="94"/>
      <c r="AK1686" s="94"/>
      <c r="AL1686" s="94"/>
      <c r="AM1686" s="94"/>
      <c r="AN1686" s="94"/>
      <c r="AO1686" s="94"/>
      <c r="AP1686" s="94"/>
      <c r="AQ1686" s="94"/>
    </row>
    <row r="1687" spans="3:43" x14ac:dyDescent="0.45">
      <c r="C1687" s="94"/>
      <c r="D1687" s="94"/>
      <c r="E1687" s="489"/>
      <c r="F1687" s="94"/>
      <c r="G1687" s="200"/>
      <c r="H1687" s="200"/>
      <c r="I1687" s="200"/>
      <c r="J1687" s="200"/>
      <c r="K1687" s="200"/>
      <c r="L1687" s="200"/>
      <c r="M1687" s="200"/>
      <c r="N1687" s="200"/>
      <c r="O1687" s="200"/>
      <c r="P1687" s="94"/>
      <c r="Q1687" s="94"/>
      <c r="R1687" s="94"/>
      <c r="S1687" s="94"/>
      <c r="T1687" s="94"/>
      <c r="U1687" s="94"/>
      <c r="V1687" s="94"/>
      <c r="W1687" s="94"/>
      <c r="X1687" s="94"/>
      <c r="Y1687" s="94"/>
      <c r="Z1687" s="94"/>
      <c r="AA1687" s="94"/>
      <c r="AB1687" s="94"/>
      <c r="AC1687" s="94"/>
      <c r="AD1687" s="94"/>
      <c r="AE1687" s="94"/>
      <c r="AF1687" s="94"/>
      <c r="AG1687" s="94"/>
      <c r="AH1687" s="94"/>
      <c r="AI1687" s="94"/>
      <c r="AJ1687" s="94"/>
      <c r="AK1687" s="94"/>
      <c r="AL1687" s="94"/>
      <c r="AM1687" s="94"/>
      <c r="AN1687" s="94"/>
      <c r="AO1687" s="94"/>
      <c r="AP1687" s="94"/>
      <c r="AQ1687" s="94"/>
    </row>
    <row r="1688" spans="3:43" x14ac:dyDescent="0.45">
      <c r="C1688" s="94"/>
      <c r="D1688" s="94"/>
      <c r="E1688" s="489"/>
      <c r="F1688" s="94"/>
      <c r="G1688" s="200"/>
      <c r="H1688" s="200"/>
      <c r="I1688" s="200"/>
      <c r="J1688" s="200"/>
      <c r="K1688" s="200"/>
      <c r="L1688" s="200"/>
      <c r="M1688" s="200"/>
      <c r="N1688" s="200"/>
      <c r="O1688" s="200"/>
      <c r="P1688" s="94"/>
      <c r="Q1688" s="94"/>
      <c r="R1688" s="94"/>
      <c r="S1688" s="94"/>
      <c r="T1688" s="94"/>
      <c r="U1688" s="94"/>
      <c r="V1688" s="94"/>
      <c r="W1688" s="94"/>
      <c r="X1688" s="94"/>
      <c r="Y1688" s="94"/>
      <c r="Z1688" s="94"/>
      <c r="AA1688" s="94"/>
      <c r="AB1688" s="94"/>
      <c r="AC1688" s="94"/>
      <c r="AD1688" s="94"/>
      <c r="AE1688" s="94"/>
      <c r="AF1688" s="94"/>
      <c r="AG1688" s="94"/>
      <c r="AH1688" s="94"/>
      <c r="AI1688" s="94"/>
      <c r="AJ1688" s="94"/>
      <c r="AK1688" s="94"/>
      <c r="AL1688" s="94"/>
      <c r="AM1688" s="94"/>
      <c r="AN1688" s="94"/>
      <c r="AO1688" s="94"/>
      <c r="AP1688" s="94"/>
      <c r="AQ1688" s="94"/>
    </row>
    <row r="1689" spans="3:43" x14ac:dyDescent="0.45">
      <c r="C1689" s="94"/>
      <c r="D1689" s="94"/>
      <c r="E1689" s="489"/>
      <c r="F1689" s="94"/>
      <c r="G1689" s="200"/>
      <c r="H1689" s="200"/>
      <c r="I1689" s="200"/>
      <c r="J1689" s="200"/>
      <c r="K1689" s="200"/>
      <c r="L1689" s="200"/>
      <c r="M1689" s="200"/>
      <c r="N1689" s="200"/>
      <c r="O1689" s="200"/>
      <c r="P1689" s="94"/>
      <c r="Q1689" s="94"/>
      <c r="R1689" s="94"/>
      <c r="S1689" s="94"/>
      <c r="T1689" s="94"/>
      <c r="U1689" s="94"/>
      <c r="V1689" s="94"/>
      <c r="W1689" s="94"/>
      <c r="X1689" s="94"/>
      <c r="Y1689" s="94"/>
      <c r="Z1689" s="94"/>
      <c r="AA1689" s="94"/>
      <c r="AB1689" s="94"/>
      <c r="AC1689" s="94"/>
      <c r="AD1689" s="94"/>
      <c r="AE1689" s="94"/>
      <c r="AF1689" s="94"/>
      <c r="AG1689" s="94"/>
      <c r="AH1689" s="94"/>
      <c r="AI1689" s="94"/>
      <c r="AJ1689" s="94"/>
      <c r="AK1689" s="94"/>
      <c r="AL1689" s="94"/>
      <c r="AM1689" s="94"/>
      <c r="AN1689" s="94"/>
      <c r="AO1689" s="94"/>
      <c r="AP1689" s="94"/>
      <c r="AQ1689" s="94"/>
    </row>
    <row r="1690" spans="3:43" x14ac:dyDescent="0.45">
      <c r="C1690" s="94"/>
      <c r="D1690" s="94"/>
      <c r="E1690" s="489"/>
      <c r="F1690" s="94"/>
      <c r="G1690" s="200"/>
      <c r="H1690" s="200"/>
      <c r="I1690" s="200"/>
      <c r="J1690" s="200"/>
      <c r="K1690" s="200"/>
      <c r="L1690" s="200"/>
      <c r="M1690" s="200"/>
      <c r="N1690" s="200"/>
      <c r="O1690" s="200"/>
      <c r="P1690" s="94"/>
      <c r="Q1690" s="94"/>
      <c r="R1690" s="94"/>
      <c r="S1690" s="94"/>
      <c r="T1690" s="94"/>
      <c r="U1690" s="94"/>
      <c r="V1690" s="94"/>
      <c r="W1690" s="94"/>
      <c r="X1690" s="94"/>
      <c r="Y1690" s="94"/>
      <c r="Z1690" s="94"/>
      <c r="AA1690" s="94"/>
      <c r="AB1690" s="94"/>
      <c r="AC1690" s="94"/>
      <c r="AD1690" s="94"/>
      <c r="AE1690" s="94"/>
      <c r="AF1690" s="94"/>
      <c r="AG1690" s="94"/>
      <c r="AH1690" s="94"/>
      <c r="AI1690" s="94"/>
      <c r="AJ1690" s="94"/>
      <c r="AK1690" s="94"/>
      <c r="AL1690" s="94"/>
      <c r="AM1690" s="94"/>
      <c r="AN1690" s="94"/>
      <c r="AO1690" s="94"/>
      <c r="AP1690" s="94"/>
      <c r="AQ1690" s="94"/>
    </row>
    <row r="1691" spans="3:43" x14ac:dyDescent="0.45">
      <c r="C1691" s="94"/>
      <c r="D1691" s="94"/>
      <c r="E1691" s="489"/>
      <c r="F1691" s="94"/>
      <c r="G1691" s="200"/>
      <c r="H1691" s="200"/>
      <c r="I1691" s="200"/>
      <c r="J1691" s="200"/>
      <c r="K1691" s="200"/>
      <c r="L1691" s="200"/>
      <c r="M1691" s="200"/>
      <c r="N1691" s="200"/>
      <c r="O1691" s="200"/>
      <c r="P1691" s="94"/>
      <c r="Q1691" s="94"/>
      <c r="R1691" s="94"/>
      <c r="S1691" s="94"/>
      <c r="T1691" s="94"/>
      <c r="U1691" s="94"/>
      <c r="V1691" s="94"/>
      <c r="W1691" s="94"/>
      <c r="X1691" s="94"/>
      <c r="Y1691" s="94"/>
      <c r="Z1691" s="94"/>
      <c r="AA1691" s="94"/>
      <c r="AB1691" s="94"/>
      <c r="AC1691" s="94"/>
      <c r="AD1691" s="94"/>
      <c r="AE1691" s="94"/>
      <c r="AF1691" s="94"/>
      <c r="AG1691" s="94"/>
      <c r="AH1691" s="94"/>
      <c r="AI1691" s="94"/>
      <c r="AJ1691" s="94"/>
      <c r="AK1691" s="94"/>
      <c r="AL1691" s="94"/>
      <c r="AM1691" s="94"/>
      <c r="AN1691" s="94"/>
      <c r="AO1691" s="94"/>
      <c r="AP1691" s="94"/>
      <c r="AQ1691" s="94"/>
    </row>
    <row r="1692" spans="3:43" x14ac:dyDescent="0.45">
      <c r="C1692" s="94"/>
      <c r="D1692" s="94"/>
      <c r="E1692" s="489"/>
      <c r="F1692" s="94"/>
      <c r="G1692" s="200"/>
      <c r="H1692" s="200"/>
      <c r="I1692" s="200"/>
      <c r="J1692" s="200"/>
      <c r="K1692" s="200"/>
      <c r="L1692" s="200"/>
      <c r="M1692" s="200"/>
      <c r="N1692" s="200"/>
      <c r="O1692" s="200"/>
      <c r="P1692" s="94"/>
      <c r="Q1692" s="94"/>
      <c r="R1692" s="94"/>
      <c r="S1692" s="94"/>
      <c r="T1692" s="94"/>
      <c r="U1692" s="94"/>
      <c r="V1692" s="94"/>
      <c r="W1692" s="94"/>
      <c r="X1692" s="94"/>
      <c r="Y1692" s="94"/>
      <c r="Z1692" s="94"/>
      <c r="AA1692" s="94"/>
      <c r="AB1692" s="94"/>
      <c r="AC1692" s="94"/>
      <c r="AD1692" s="94"/>
      <c r="AE1692" s="94"/>
      <c r="AF1692" s="94"/>
      <c r="AG1692" s="94"/>
      <c r="AH1692" s="94"/>
      <c r="AI1692" s="94"/>
      <c r="AJ1692" s="94"/>
      <c r="AK1692" s="94"/>
      <c r="AL1692" s="94"/>
      <c r="AM1692" s="94"/>
      <c r="AN1692" s="94"/>
      <c r="AO1692" s="94"/>
      <c r="AP1692" s="94"/>
      <c r="AQ1692" s="94"/>
    </row>
    <row r="1693" spans="3:43" x14ac:dyDescent="0.45">
      <c r="C1693" s="94"/>
      <c r="D1693" s="94"/>
      <c r="E1693" s="489"/>
      <c r="F1693" s="94"/>
      <c r="G1693" s="200"/>
      <c r="H1693" s="200"/>
      <c r="I1693" s="200"/>
      <c r="J1693" s="200"/>
      <c r="K1693" s="200"/>
      <c r="L1693" s="200"/>
      <c r="M1693" s="200"/>
      <c r="N1693" s="200"/>
      <c r="O1693" s="200"/>
      <c r="P1693" s="94"/>
      <c r="Q1693" s="94"/>
      <c r="R1693" s="94"/>
      <c r="S1693" s="94"/>
      <c r="T1693" s="94"/>
      <c r="U1693" s="94"/>
      <c r="V1693" s="94"/>
      <c r="W1693" s="94"/>
      <c r="X1693" s="94"/>
      <c r="Y1693" s="94"/>
      <c r="Z1693" s="94"/>
      <c r="AA1693" s="94"/>
      <c r="AB1693" s="94"/>
      <c r="AC1693" s="94"/>
      <c r="AD1693" s="94"/>
      <c r="AE1693" s="94"/>
      <c r="AF1693" s="94"/>
      <c r="AG1693" s="94"/>
      <c r="AH1693" s="94"/>
      <c r="AI1693" s="94"/>
      <c r="AJ1693" s="94"/>
      <c r="AK1693" s="94"/>
      <c r="AL1693" s="94"/>
      <c r="AM1693" s="94"/>
      <c r="AN1693" s="94"/>
      <c r="AO1693" s="94"/>
      <c r="AP1693" s="94"/>
      <c r="AQ1693" s="94"/>
    </row>
    <row r="1694" spans="3:43" x14ac:dyDescent="0.45">
      <c r="C1694" s="94"/>
      <c r="D1694" s="94"/>
      <c r="E1694" s="489"/>
      <c r="F1694" s="94"/>
      <c r="G1694" s="200"/>
      <c r="H1694" s="200"/>
      <c r="I1694" s="200"/>
      <c r="J1694" s="200"/>
      <c r="K1694" s="200"/>
      <c r="L1694" s="200"/>
      <c r="M1694" s="200"/>
      <c r="N1694" s="200"/>
      <c r="O1694" s="200"/>
      <c r="P1694" s="94"/>
      <c r="Q1694" s="94"/>
      <c r="R1694" s="94"/>
      <c r="S1694" s="94"/>
      <c r="T1694" s="94"/>
      <c r="U1694" s="94"/>
      <c r="V1694" s="94"/>
      <c r="W1694" s="94"/>
      <c r="X1694" s="94"/>
      <c r="Y1694" s="94"/>
      <c r="Z1694" s="94"/>
      <c r="AA1694" s="94"/>
      <c r="AB1694" s="94"/>
      <c r="AC1694" s="94"/>
      <c r="AD1694" s="94"/>
      <c r="AE1694" s="94"/>
      <c r="AF1694" s="94"/>
      <c r="AG1694" s="94"/>
      <c r="AH1694" s="94"/>
      <c r="AI1694" s="94"/>
      <c r="AJ1694" s="94"/>
      <c r="AK1694" s="94"/>
      <c r="AL1694" s="94"/>
      <c r="AM1694" s="94"/>
      <c r="AN1694" s="94"/>
      <c r="AO1694" s="94"/>
      <c r="AP1694" s="94"/>
      <c r="AQ1694" s="94"/>
    </row>
    <row r="1695" spans="3:43" x14ac:dyDescent="0.45">
      <c r="C1695" s="94"/>
      <c r="D1695" s="94"/>
      <c r="E1695" s="489"/>
      <c r="F1695" s="94"/>
      <c r="G1695" s="200"/>
      <c r="H1695" s="200"/>
      <c r="I1695" s="200"/>
      <c r="J1695" s="200"/>
      <c r="K1695" s="200"/>
      <c r="L1695" s="200"/>
      <c r="M1695" s="200"/>
      <c r="N1695" s="200"/>
      <c r="O1695" s="200"/>
      <c r="P1695" s="94"/>
      <c r="Q1695" s="94"/>
      <c r="R1695" s="94"/>
      <c r="S1695" s="94"/>
      <c r="T1695" s="94"/>
      <c r="U1695" s="94"/>
      <c r="V1695" s="94"/>
      <c r="W1695" s="94"/>
      <c r="X1695" s="94"/>
      <c r="Y1695" s="94"/>
      <c r="Z1695" s="94"/>
      <c r="AA1695" s="94"/>
      <c r="AB1695" s="94"/>
      <c r="AC1695" s="94"/>
      <c r="AD1695" s="94"/>
      <c r="AE1695" s="94"/>
      <c r="AF1695" s="94"/>
      <c r="AG1695" s="94"/>
      <c r="AH1695" s="94"/>
      <c r="AI1695" s="94"/>
      <c r="AJ1695" s="94"/>
      <c r="AK1695" s="94"/>
      <c r="AL1695" s="94"/>
      <c r="AM1695" s="94"/>
      <c r="AN1695" s="94"/>
      <c r="AO1695" s="94"/>
      <c r="AP1695" s="94"/>
      <c r="AQ1695" s="94"/>
    </row>
    <row r="1696" spans="3:43" x14ac:dyDescent="0.45">
      <c r="C1696" s="94"/>
      <c r="D1696" s="94"/>
      <c r="E1696" s="489"/>
      <c r="F1696" s="94"/>
      <c r="G1696" s="200"/>
      <c r="H1696" s="200"/>
      <c r="I1696" s="200"/>
      <c r="J1696" s="200"/>
      <c r="K1696" s="200"/>
      <c r="L1696" s="200"/>
      <c r="M1696" s="200"/>
      <c r="N1696" s="200"/>
      <c r="O1696" s="200"/>
      <c r="P1696" s="94"/>
      <c r="Q1696" s="94"/>
      <c r="R1696" s="94"/>
      <c r="S1696" s="94"/>
      <c r="T1696" s="94"/>
      <c r="U1696" s="94"/>
      <c r="V1696" s="94"/>
      <c r="W1696" s="94"/>
      <c r="X1696" s="94"/>
      <c r="Y1696" s="94"/>
      <c r="Z1696" s="94"/>
      <c r="AA1696" s="94"/>
      <c r="AB1696" s="94"/>
      <c r="AC1696" s="94"/>
      <c r="AD1696" s="94"/>
      <c r="AE1696" s="94"/>
      <c r="AF1696" s="94"/>
      <c r="AG1696" s="94"/>
      <c r="AH1696" s="94"/>
      <c r="AI1696" s="94"/>
      <c r="AJ1696" s="94"/>
      <c r="AK1696" s="94"/>
      <c r="AL1696" s="94"/>
      <c r="AM1696" s="94"/>
      <c r="AN1696" s="94"/>
      <c r="AO1696" s="94"/>
      <c r="AP1696" s="94"/>
      <c r="AQ1696" s="94"/>
    </row>
    <row r="1697" spans="3:43" x14ac:dyDescent="0.45">
      <c r="C1697" s="94"/>
      <c r="D1697" s="94"/>
      <c r="E1697" s="489"/>
      <c r="F1697" s="94"/>
      <c r="G1697" s="200"/>
      <c r="H1697" s="200"/>
      <c r="I1697" s="200"/>
      <c r="J1697" s="200"/>
      <c r="K1697" s="200"/>
      <c r="L1697" s="200"/>
      <c r="M1697" s="200"/>
      <c r="N1697" s="200"/>
      <c r="O1697" s="200"/>
      <c r="P1697" s="94"/>
      <c r="Q1697" s="94"/>
      <c r="R1697" s="94"/>
      <c r="S1697" s="94"/>
      <c r="T1697" s="94"/>
      <c r="U1697" s="94"/>
      <c r="V1697" s="94"/>
      <c r="W1697" s="94"/>
      <c r="X1697" s="94"/>
      <c r="Y1697" s="94"/>
      <c r="Z1697" s="94"/>
      <c r="AA1697" s="94"/>
      <c r="AB1697" s="94"/>
      <c r="AC1697" s="94"/>
      <c r="AD1697" s="94"/>
      <c r="AE1697" s="94"/>
      <c r="AF1697" s="94"/>
      <c r="AG1697" s="94"/>
      <c r="AH1697" s="94"/>
      <c r="AI1697" s="94"/>
      <c r="AJ1697" s="94"/>
      <c r="AK1697" s="94"/>
      <c r="AL1697" s="94"/>
      <c r="AM1697" s="94"/>
      <c r="AN1697" s="94"/>
      <c r="AO1697" s="94"/>
      <c r="AP1697" s="94"/>
      <c r="AQ1697" s="94"/>
    </row>
    <row r="1698" spans="3:43" x14ac:dyDescent="0.45">
      <c r="C1698" s="94"/>
      <c r="D1698" s="94"/>
      <c r="E1698" s="489"/>
      <c r="F1698" s="94"/>
      <c r="G1698" s="200"/>
      <c r="H1698" s="200"/>
      <c r="I1698" s="200"/>
      <c r="J1698" s="200"/>
      <c r="K1698" s="200"/>
      <c r="L1698" s="200"/>
      <c r="M1698" s="200"/>
      <c r="N1698" s="200"/>
      <c r="O1698" s="200"/>
      <c r="P1698" s="94"/>
      <c r="Q1698" s="94"/>
      <c r="R1698" s="94"/>
      <c r="S1698" s="94"/>
      <c r="T1698" s="94"/>
      <c r="U1698" s="94"/>
      <c r="V1698" s="94"/>
      <c r="W1698" s="94"/>
      <c r="X1698" s="94"/>
      <c r="Y1698" s="94"/>
      <c r="Z1698" s="94"/>
      <c r="AA1698" s="94"/>
      <c r="AB1698" s="94"/>
      <c r="AC1698" s="94"/>
      <c r="AD1698" s="94"/>
      <c r="AE1698" s="94"/>
      <c r="AF1698" s="94"/>
      <c r="AG1698" s="94"/>
      <c r="AH1698" s="94"/>
      <c r="AI1698" s="94"/>
      <c r="AJ1698" s="94"/>
      <c r="AK1698" s="94"/>
      <c r="AL1698" s="94"/>
      <c r="AM1698" s="94"/>
      <c r="AN1698" s="94"/>
      <c r="AO1698" s="94"/>
      <c r="AP1698" s="94"/>
      <c r="AQ1698" s="94"/>
    </row>
    <row r="1699" spans="3:43" x14ac:dyDescent="0.45">
      <c r="C1699" s="94"/>
      <c r="D1699" s="94"/>
      <c r="E1699" s="489"/>
      <c r="F1699" s="94"/>
      <c r="G1699" s="200"/>
      <c r="H1699" s="200"/>
      <c r="I1699" s="200"/>
      <c r="J1699" s="200"/>
      <c r="K1699" s="200"/>
      <c r="L1699" s="200"/>
      <c r="M1699" s="200"/>
      <c r="N1699" s="200"/>
      <c r="O1699" s="200"/>
      <c r="P1699" s="94"/>
      <c r="Q1699" s="94"/>
      <c r="R1699" s="94"/>
      <c r="S1699" s="94"/>
      <c r="T1699" s="94"/>
      <c r="U1699" s="94"/>
      <c r="V1699" s="94"/>
      <c r="W1699" s="94"/>
      <c r="X1699" s="94"/>
      <c r="Y1699" s="94"/>
      <c r="Z1699" s="94"/>
      <c r="AA1699" s="94"/>
      <c r="AB1699" s="94"/>
      <c r="AC1699" s="94"/>
      <c r="AD1699" s="94"/>
      <c r="AE1699" s="94"/>
      <c r="AF1699" s="94"/>
      <c r="AG1699" s="94"/>
      <c r="AH1699" s="94"/>
      <c r="AI1699" s="94"/>
      <c r="AJ1699" s="94"/>
      <c r="AK1699" s="94"/>
      <c r="AL1699" s="94"/>
      <c r="AM1699" s="94"/>
      <c r="AN1699" s="94"/>
      <c r="AO1699" s="94"/>
      <c r="AP1699" s="94"/>
      <c r="AQ1699" s="94"/>
    </row>
    <row r="1700" spans="3:43" x14ac:dyDescent="0.45">
      <c r="C1700" s="94"/>
      <c r="D1700" s="94"/>
      <c r="E1700" s="489"/>
      <c r="F1700" s="94"/>
      <c r="G1700" s="200"/>
      <c r="H1700" s="200"/>
      <c r="I1700" s="200"/>
      <c r="J1700" s="200"/>
      <c r="K1700" s="200"/>
      <c r="L1700" s="200"/>
      <c r="M1700" s="200"/>
      <c r="N1700" s="200"/>
      <c r="O1700" s="200"/>
      <c r="P1700" s="94"/>
      <c r="Q1700" s="94"/>
      <c r="R1700" s="94"/>
      <c r="S1700" s="94"/>
      <c r="T1700" s="94"/>
      <c r="U1700" s="94"/>
      <c r="V1700" s="94"/>
      <c r="W1700" s="94"/>
      <c r="X1700" s="94"/>
      <c r="Y1700" s="94"/>
      <c r="Z1700" s="94"/>
      <c r="AA1700" s="94"/>
      <c r="AB1700" s="94"/>
      <c r="AC1700" s="94"/>
      <c r="AD1700" s="94"/>
      <c r="AE1700" s="94"/>
      <c r="AF1700" s="94"/>
      <c r="AG1700" s="94"/>
      <c r="AH1700" s="94"/>
      <c r="AI1700" s="94"/>
      <c r="AJ1700" s="94"/>
      <c r="AK1700" s="94"/>
      <c r="AL1700" s="94"/>
      <c r="AM1700" s="94"/>
      <c r="AN1700" s="94"/>
      <c r="AO1700" s="94"/>
      <c r="AP1700" s="94"/>
      <c r="AQ1700" s="94"/>
    </row>
    <row r="1701" spans="3:43" x14ac:dyDescent="0.45">
      <c r="C1701" s="94"/>
      <c r="D1701" s="94"/>
      <c r="E1701" s="489"/>
      <c r="F1701" s="94"/>
      <c r="G1701" s="200"/>
      <c r="H1701" s="200"/>
      <c r="I1701" s="200"/>
      <c r="J1701" s="200"/>
      <c r="K1701" s="200"/>
      <c r="L1701" s="200"/>
      <c r="M1701" s="200"/>
      <c r="N1701" s="200"/>
      <c r="O1701" s="200"/>
      <c r="P1701" s="94"/>
      <c r="Q1701" s="94"/>
      <c r="R1701" s="94"/>
      <c r="S1701" s="94"/>
      <c r="T1701" s="94"/>
      <c r="U1701" s="94"/>
      <c r="V1701" s="94"/>
      <c r="W1701" s="94"/>
      <c r="X1701" s="94"/>
      <c r="Y1701" s="94"/>
      <c r="Z1701" s="94"/>
      <c r="AA1701" s="94"/>
      <c r="AB1701" s="94"/>
      <c r="AC1701" s="94"/>
      <c r="AD1701" s="94"/>
      <c r="AE1701" s="94"/>
      <c r="AF1701" s="94"/>
      <c r="AG1701" s="94"/>
      <c r="AH1701" s="94"/>
      <c r="AI1701" s="94"/>
      <c r="AJ1701" s="94"/>
      <c r="AK1701" s="94"/>
      <c r="AL1701" s="94"/>
      <c r="AM1701" s="94"/>
      <c r="AN1701" s="94"/>
      <c r="AO1701" s="94"/>
      <c r="AP1701" s="94"/>
      <c r="AQ1701" s="94"/>
    </row>
    <row r="1702" spans="3:43" x14ac:dyDescent="0.45">
      <c r="C1702" s="94"/>
      <c r="D1702" s="94"/>
      <c r="E1702" s="489"/>
      <c r="F1702" s="94"/>
      <c r="G1702" s="200"/>
      <c r="H1702" s="200"/>
      <c r="I1702" s="200"/>
      <c r="J1702" s="200"/>
      <c r="K1702" s="200"/>
      <c r="L1702" s="200"/>
      <c r="M1702" s="200"/>
      <c r="N1702" s="200"/>
      <c r="O1702" s="200"/>
      <c r="P1702" s="94"/>
      <c r="Q1702" s="94"/>
      <c r="R1702" s="94"/>
      <c r="S1702" s="94"/>
      <c r="T1702" s="94"/>
      <c r="U1702" s="94"/>
      <c r="V1702" s="94"/>
      <c r="W1702" s="94"/>
      <c r="X1702" s="94"/>
      <c r="Y1702" s="94"/>
      <c r="Z1702" s="94"/>
      <c r="AA1702" s="94"/>
      <c r="AB1702" s="94"/>
      <c r="AC1702" s="94"/>
      <c r="AD1702" s="94"/>
      <c r="AE1702" s="94"/>
      <c r="AF1702" s="94"/>
      <c r="AG1702" s="94"/>
      <c r="AH1702" s="94"/>
      <c r="AI1702" s="94"/>
      <c r="AJ1702" s="94"/>
      <c r="AK1702" s="94"/>
      <c r="AL1702" s="94"/>
      <c r="AM1702" s="94"/>
      <c r="AN1702" s="94"/>
      <c r="AO1702" s="94"/>
      <c r="AP1702" s="94"/>
      <c r="AQ1702" s="94"/>
    </row>
    <row r="1703" spans="3:43" x14ac:dyDescent="0.45">
      <c r="C1703" s="94"/>
      <c r="D1703" s="94"/>
      <c r="E1703" s="489"/>
      <c r="F1703" s="94"/>
      <c r="G1703" s="200"/>
      <c r="H1703" s="200"/>
      <c r="I1703" s="200"/>
      <c r="J1703" s="200"/>
      <c r="K1703" s="200"/>
      <c r="L1703" s="200"/>
      <c r="M1703" s="200"/>
      <c r="N1703" s="200"/>
      <c r="O1703" s="200"/>
      <c r="P1703" s="94"/>
      <c r="Q1703" s="94"/>
      <c r="R1703" s="94"/>
      <c r="S1703" s="94"/>
      <c r="T1703" s="94"/>
      <c r="U1703" s="94"/>
      <c r="V1703" s="94"/>
      <c r="W1703" s="94"/>
      <c r="X1703" s="94"/>
      <c r="Y1703" s="94"/>
      <c r="Z1703" s="94"/>
      <c r="AA1703" s="94"/>
      <c r="AB1703" s="94"/>
      <c r="AC1703" s="94"/>
      <c r="AD1703" s="94"/>
      <c r="AE1703" s="94"/>
      <c r="AF1703" s="94"/>
      <c r="AG1703" s="94"/>
      <c r="AH1703" s="94"/>
      <c r="AI1703" s="94"/>
      <c r="AJ1703" s="94"/>
      <c r="AK1703" s="94"/>
      <c r="AL1703" s="94"/>
      <c r="AM1703" s="94"/>
      <c r="AN1703" s="94"/>
      <c r="AO1703" s="94"/>
      <c r="AP1703" s="94"/>
      <c r="AQ1703" s="94"/>
    </row>
    <row r="1704" spans="3:43" x14ac:dyDescent="0.45">
      <c r="C1704" s="94"/>
      <c r="D1704" s="94"/>
      <c r="E1704" s="489"/>
      <c r="F1704" s="94"/>
      <c r="G1704" s="200"/>
      <c r="H1704" s="200"/>
      <c r="I1704" s="200"/>
      <c r="J1704" s="200"/>
      <c r="K1704" s="200"/>
      <c r="L1704" s="200"/>
      <c r="M1704" s="200"/>
      <c r="N1704" s="200"/>
      <c r="O1704" s="200"/>
      <c r="P1704" s="94"/>
      <c r="Q1704" s="94"/>
      <c r="R1704" s="94"/>
      <c r="S1704" s="94"/>
      <c r="T1704" s="94"/>
      <c r="U1704" s="94"/>
      <c r="V1704" s="94"/>
      <c r="W1704" s="94"/>
      <c r="X1704" s="94"/>
      <c r="Y1704" s="94"/>
      <c r="Z1704" s="94"/>
      <c r="AA1704" s="94"/>
      <c r="AB1704" s="94"/>
      <c r="AC1704" s="94"/>
      <c r="AD1704" s="94"/>
      <c r="AE1704" s="94"/>
      <c r="AF1704" s="94"/>
      <c r="AG1704" s="94"/>
      <c r="AH1704" s="94"/>
      <c r="AI1704" s="94"/>
      <c r="AJ1704" s="94"/>
      <c r="AK1704" s="94"/>
      <c r="AL1704" s="94"/>
      <c r="AM1704" s="94"/>
      <c r="AN1704" s="94"/>
      <c r="AO1704" s="94"/>
      <c r="AP1704" s="94"/>
      <c r="AQ1704" s="94"/>
    </row>
    <row r="1705" spans="3:43" x14ac:dyDescent="0.45">
      <c r="C1705" s="94"/>
      <c r="D1705" s="94"/>
      <c r="E1705" s="489"/>
      <c r="F1705" s="94"/>
      <c r="G1705" s="200"/>
      <c r="H1705" s="200"/>
      <c r="I1705" s="200"/>
      <c r="J1705" s="200"/>
      <c r="K1705" s="200"/>
      <c r="L1705" s="200"/>
      <c r="M1705" s="200"/>
      <c r="N1705" s="200"/>
      <c r="O1705" s="200"/>
      <c r="P1705" s="94"/>
      <c r="Q1705" s="94"/>
      <c r="R1705" s="94"/>
      <c r="S1705" s="94"/>
      <c r="T1705" s="94"/>
      <c r="U1705" s="94"/>
      <c r="V1705" s="94"/>
      <c r="W1705" s="94"/>
      <c r="X1705" s="94"/>
      <c r="Y1705" s="94"/>
      <c r="Z1705" s="94"/>
      <c r="AA1705" s="94"/>
      <c r="AB1705" s="94"/>
      <c r="AC1705" s="94"/>
      <c r="AD1705" s="94"/>
      <c r="AE1705" s="94"/>
      <c r="AF1705" s="94"/>
      <c r="AG1705" s="94"/>
      <c r="AH1705" s="94"/>
      <c r="AI1705" s="94"/>
      <c r="AJ1705" s="94"/>
      <c r="AK1705" s="94"/>
      <c r="AL1705" s="94"/>
      <c r="AM1705" s="94"/>
      <c r="AN1705" s="94"/>
      <c r="AO1705" s="94"/>
      <c r="AP1705" s="94"/>
      <c r="AQ1705" s="94"/>
    </row>
    <row r="1706" spans="3:43" x14ac:dyDescent="0.45">
      <c r="C1706" s="94"/>
      <c r="D1706" s="94"/>
      <c r="E1706" s="489"/>
      <c r="F1706" s="94"/>
      <c r="G1706" s="200"/>
      <c r="H1706" s="200"/>
      <c r="I1706" s="200"/>
      <c r="J1706" s="200"/>
      <c r="K1706" s="200"/>
      <c r="L1706" s="200"/>
      <c r="M1706" s="200"/>
      <c r="N1706" s="200"/>
      <c r="O1706" s="200"/>
      <c r="P1706" s="94"/>
      <c r="Q1706" s="94"/>
      <c r="R1706" s="94"/>
      <c r="S1706" s="94"/>
      <c r="T1706" s="94"/>
      <c r="U1706" s="94"/>
      <c r="V1706" s="94"/>
      <c r="W1706" s="94"/>
      <c r="X1706" s="94"/>
      <c r="Y1706" s="94"/>
      <c r="Z1706" s="94"/>
      <c r="AA1706" s="94"/>
      <c r="AB1706" s="94"/>
      <c r="AC1706" s="94"/>
      <c r="AD1706" s="94"/>
      <c r="AE1706" s="94"/>
      <c r="AF1706" s="94"/>
      <c r="AG1706" s="94"/>
      <c r="AH1706" s="94"/>
      <c r="AI1706" s="94"/>
      <c r="AJ1706" s="94"/>
      <c r="AK1706" s="94"/>
      <c r="AL1706" s="94"/>
      <c r="AM1706" s="94"/>
      <c r="AN1706" s="94"/>
      <c r="AO1706" s="94"/>
      <c r="AP1706" s="94"/>
      <c r="AQ1706" s="94"/>
    </row>
    <row r="1707" spans="3:43" x14ac:dyDescent="0.45">
      <c r="C1707" s="94"/>
      <c r="D1707" s="94"/>
      <c r="E1707" s="489"/>
      <c r="F1707" s="94"/>
      <c r="G1707" s="200"/>
      <c r="H1707" s="200"/>
      <c r="I1707" s="200"/>
      <c r="J1707" s="200"/>
      <c r="K1707" s="200"/>
      <c r="L1707" s="200"/>
      <c r="M1707" s="200"/>
      <c r="N1707" s="200"/>
      <c r="O1707" s="200"/>
      <c r="P1707" s="94"/>
      <c r="Q1707" s="94"/>
      <c r="R1707" s="94"/>
      <c r="S1707" s="94"/>
      <c r="T1707" s="94"/>
      <c r="U1707" s="94"/>
      <c r="V1707" s="94"/>
      <c r="W1707" s="94"/>
      <c r="X1707" s="94"/>
      <c r="Y1707" s="94"/>
      <c r="Z1707" s="94"/>
      <c r="AA1707" s="94"/>
      <c r="AB1707" s="94"/>
      <c r="AC1707" s="94"/>
      <c r="AD1707" s="94"/>
      <c r="AE1707" s="94"/>
      <c r="AF1707" s="94"/>
      <c r="AG1707" s="94"/>
      <c r="AH1707" s="94"/>
      <c r="AI1707" s="94"/>
      <c r="AJ1707" s="94"/>
      <c r="AK1707" s="94"/>
      <c r="AL1707" s="94"/>
      <c r="AM1707" s="94"/>
      <c r="AN1707" s="94"/>
      <c r="AO1707" s="94"/>
      <c r="AP1707" s="94"/>
      <c r="AQ1707" s="94"/>
    </row>
    <row r="1708" spans="3:43" x14ac:dyDescent="0.45">
      <c r="C1708" s="94"/>
      <c r="D1708" s="94"/>
      <c r="E1708" s="489"/>
      <c r="F1708" s="94"/>
      <c r="G1708" s="200"/>
      <c r="H1708" s="200"/>
      <c r="I1708" s="200"/>
      <c r="J1708" s="200"/>
      <c r="K1708" s="200"/>
      <c r="L1708" s="200"/>
      <c r="M1708" s="200"/>
      <c r="N1708" s="200"/>
      <c r="O1708" s="200"/>
      <c r="P1708" s="94"/>
      <c r="Q1708" s="94"/>
      <c r="R1708" s="94"/>
      <c r="S1708" s="94"/>
      <c r="T1708" s="94"/>
      <c r="U1708" s="94"/>
      <c r="V1708" s="94"/>
      <c r="W1708" s="94"/>
      <c r="X1708" s="94"/>
      <c r="Y1708" s="94"/>
      <c r="Z1708" s="94"/>
      <c r="AA1708" s="94"/>
      <c r="AB1708" s="94"/>
      <c r="AC1708" s="94"/>
      <c r="AD1708" s="94"/>
      <c r="AE1708" s="94"/>
      <c r="AF1708" s="94"/>
      <c r="AG1708" s="94"/>
      <c r="AH1708" s="94"/>
      <c r="AI1708" s="94"/>
      <c r="AJ1708" s="94"/>
      <c r="AK1708" s="94"/>
      <c r="AL1708" s="94"/>
      <c r="AM1708" s="94"/>
      <c r="AN1708" s="94"/>
      <c r="AO1708" s="94"/>
      <c r="AP1708" s="94"/>
      <c r="AQ1708" s="94"/>
    </row>
    <row r="1709" spans="3:43" x14ac:dyDescent="0.45">
      <c r="C1709" s="94"/>
      <c r="D1709" s="94"/>
      <c r="E1709" s="489"/>
      <c r="F1709" s="94"/>
      <c r="G1709" s="200"/>
      <c r="H1709" s="200"/>
      <c r="I1709" s="200"/>
      <c r="J1709" s="200"/>
      <c r="K1709" s="200"/>
      <c r="L1709" s="200"/>
      <c r="M1709" s="200"/>
      <c r="N1709" s="200"/>
      <c r="O1709" s="200"/>
      <c r="P1709" s="94"/>
      <c r="Q1709" s="94"/>
      <c r="R1709" s="94"/>
      <c r="S1709" s="94"/>
      <c r="T1709" s="94"/>
      <c r="U1709" s="94"/>
      <c r="V1709" s="94"/>
      <c r="W1709" s="94"/>
      <c r="X1709" s="94"/>
      <c r="Y1709" s="94"/>
      <c r="Z1709" s="94"/>
      <c r="AA1709" s="94"/>
      <c r="AB1709" s="94"/>
      <c r="AC1709" s="94"/>
      <c r="AD1709" s="94"/>
      <c r="AE1709" s="94"/>
      <c r="AF1709" s="94"/>
      <c r="AG1709" s="94"/>
      <c r="AH1709" s="94"/>
      <c r="AI1709" s="94"/>
      <c r="AJ1709" s="94"/>
      <c r="AK1709" s="94"/>
      <c r="AL1709" s="94"/>
      <c r="AM1709" s="94"/>
      <c r="AN1709" s="94"/>
      <c r="AO1709" s="94"/>
      <c r="AP1709" s="94"/>
      <c r="AQ1709" s="94"/>
    </row>
    <row r="1710" spans="3:43" x14ac:dyDescent="0.45">
      <c r="C1710" s="94"/>
      <c r="D1710" s="94"/>
      <c r="E1710" s="489"/>
      <c r="F1710" s="94"/>
      <c r="G1710" s="200"/>
      <c r="H1710" s="200"/>
      <c r="I1710" s="200"/>
      <c r="J1710" s="200"/>
      <c r="K1710" s="200"/>
      <c r="L1710" s="200"/>
      <c r="M1710" s="200"/>
      <c r="N1710" s="200"/>
      <c r="O1710" s="200"/>
      <c r="P1710" s="94"/>
      <c r="Q1710" s="94"/>
      <c r="R1710" s="94"/>
      <c r="S1710" s="94"/>
      <c r="T1710" s="94"/>
      <c r="U1710" s="94"/>
      <c r="V1710" s="94"/>
      <c r="W1710" s="94"/>
      <c r="X1710" s="94"/>
      <c r="Y1710" s="94"/>
      <c r="Z1710" s="94"/>
      <c r="AA1710" s="94"/>
      <c r="AB1710" s="94"/>
      <c r="AC1710" s="94"/>
      <c r="AD1710" s="94"/>
      <c r="AE1710" s="94"/>
      <c r="AF1710" s="94"/>
      <c r="AG1710" s="94"/>
      <c r="AH1710" s="94"/>
      <c r="AI1710" s="94"/>
      <c r="AJ1710" s="94"/>
      <c r="AK1710" s="94"/>
      <c r="AL1710" s="94"/>
      <c r="AM1710" s="94"/>
      <c r="AN1710" s="94"/>
      <c r="AO1710" s="94"/>
      <c r="AP1710" s="94"/>
      <c r="AQ1710" s="94"/>
    </row>
    <row r="1711" spans="3:43" x14ac:dyDescent="0.45">
      <c r="C1711" s="94"/>
      <c r="D1711" s="94"/>
      <c r="E1711" s="489"/>
      <c r="F1711" s="94"/>
      <c r="G1711" s="200"/>
      <c r="H1711" s="200"/>
      <c r="I1711" s="200"/>
      <c r="J1711" s="200"/>
      <c r="K1711" s="200"/>
      <c r="L1711" s="200"/>
      <c r="M1711" s="200"/>
      <c r="N1711" s="200"/>
      <c r="O1711" s="200"/>
      <c r="P1711" s="94"/>
      <c r="Q1711" s="94"/>
      <c r="R1711" s="94"/>
      <c r="S1711" s="94"/>
      <c r="T1711" s="94"/>
      <c r="U1711" s="94"/>
      <c r="V1711" s="94"/>
      <c r="W1711" s="94"/>
      <c r="X1711" s="94"/>
      <c r="Y1711" s="94"/>
      <c r="Z1711" s="94"/>
      <c r="AA1711" s="94"/>
      <c r="AB1711" s="94"/>
      <c r="AC1711" s="94"/>
      <c r="AD1711" s="94"/>
      <c r="AE1711" s="94"/>
      <c r="AF1711" s="94"/>
      <c r="AG1711" s="94"/>
      <c r="AH1711" s="94"/>
      <c r="AI1711" s="94"/>
      <c r="AJ1711" s="94"/>
      <c r="AK1711" s="94"/>
      <c r="AL1711" s="94"/>
      <c r="AM1711" s="94"/>
      <c r="AN1711" s="94"/>
      <c r="AO1711" s="94"/>
      <c r="AP1711" s="94"/>
      <c r="AQ1711" s="94"/>
    </row>
    <row r="1712" spans="3:43" x14ac:dyDescent="0.45">
      <c r="C1712" s="94"/>
      <c r="D1712" s="94"/>
      <c r="E1712" s="489"/>
      <c r="F1712" s="94"/>
      <c r="G1712" s="200"/>
      <c r="H1712" s="200"/>
      <c r="I1712" s="200"/>
      <c r="J1712" s="200"/>
      <c r="K1712" s="200"/>
      <c r="L1712" s="200"/>
      <c r="M1712" s="200"/>
      <c r="N1712" s="200"/>
      <c r="O1712" s="200"/>
      <c r="P1712" s="94"/>
      <c r="Q1712" s="94"/>
      <c r="R1712" s="94"/>
      <c r="S1712" s="94"/>
      <c r="T1712" s="94"/>
      <c r="U1712" s="94"/>
      <c r="V1712" s="94"/>
      <c r="W1712" s="94"/>
      <c r="X1712" s="94"/>
      <c r="Y1712" s="94"/>
      <c r="Z1712" s="94"/>
      <c r="AA1712" s="94"/>
      <c r="AB1712" s="94"/>
      <c r="AC1712" s="94"/>
      <c r="AD1712" s="94"/>
      <c r="AE1712" s="94"/>
      <c r="AF1712" s="94"/>
      <c r="AG1712" s="94"/>
      <c r="AH1712" s="94"/>
      <c r="AI1712" s="94"/>
      <c r="AJ1712" s="94"/>
      <c r="AK1712" s="94"/>
      <c r="AL1712" s="94"/>
      <c r="AM1712" s="94"/>
      <c r="AN1712" s="94"/>
      <c r="AO1712" s="94"/>
      <c r="AP1712" s="94"/>
      <c r="AQ1712" s="94"/>
    </row>
    <row r="1713" spans="3:43" x14ac:dyDescent="0.45">
      <c r="C1713" s="94"/>
      <c r="D1713" s="94"/>
      <c r="E1713" s="489"/>
      <c r="F1713" s="94"/>
      <c r="G1713" s="200"/>
      <c r="H1713" s="200"/>
      <c r="I1713" s="200"/>
      <c r="J1713" s="200"/>
      <c r="K1713" s="200"/>
      <c r="L1713" s="200"/>
      <c r="M1713" s="200"/>
      <c r="N1713" s="200"/>
      <c r="O1713" s="200"/>
      <c r="P1713" s="94"/>
      <c r="Q1713" s="94"/>
      <c r="R1713" s="94"/>
      <c r="S1713" s="94"/>
      <c r="T1713" s="94"/>
      <c r="U1713" s="94"/>
      <c r="V1713" s="94"/>
      <c r="W1713" s="94"/>
      <c r="X1713" s="94"/>
      <c r="Y1713" s="94"/>
      <c r="Z1713" s="94"/>
      <c r="AA1713" s="94"/>
      <c r="AB1713" s="94"/>
      <c r="AC1713" s="94"/>
      <c r="AD1713" s="94"/>
      <c r="AE1713" s="94"/>
      <c r="AF1713" s="94"/>
      <c r="AG1713" s="94"/>
      <c r="AH1713" s="94"/>
      <c r="AI1713" s="94"/>
      <c r="AJ1713" s="94"/>
      <c r="AK1713" s="94"/>
      <c r="AL1713" s="94"/>
      <c r="AM1713" s="94"/>
      <c r="AN1713" s="94"/>
      <c r="AO1713" s="94"/>
      <c r="AP1713" s="94"/>
      <c r="AQ1713" s="94"/>
    </row>
    <row r="1714" spans="3:43" x14ac:dyDescent="0.45">
      <c r="C1714" s="94"/>
      <c r="D1714" s="94"/>
      <c r="E1714" s="489"/>
      <c r="F1714" s="94"/>
      <c r="G1714" s="200"/>
      <c r="H1714" s="200"/>
      <c r="I1714" s="200"/>
      <c r="J1714" s="200"/>
      <c r="K1714" s="200"/>
      <c r="L1714" s="200"/>
      <c r="M1714" s="200"/>
      <c r="N1714" s="200"/>
      <c r="O1714" s="200"/>
      <c r="P1714" s="94"/>
      <c r="Q1714" s="94"/>
      <c r="R1714" s="94"/>
      <c r="S1714" s="94"/>
      <c r="T1714" s="94"/>
      <c r="U1714" s="94"/>
      <c r="V1714" s="94"/>
      <c r="W1714" s="94"/>
      <c r="X1714" s="94"/>
      <c r="Y1714" s="94"/>
      <c r="Z1714" s="94"/>
      <c r="AA1714" s="94"/>
      <c r="AB1714" s="94"/>
      <c r="AC1714" s="94"/>
      <c r="AD1714" s="94"/>
      <c r="AE1714" s="94"/>
      <c r="AF1714" s="94"/>
      <c r="AG1714" s="94"/>
      <c r="AH1714" s="94"/>
      <c r="AI1714" s="94"/>
      <c r="AJ1714" s="94"/>
      <c r="AK1714" s="94"/>
      <c r="AL1714" s="94"/>
      <c r="AM1714" s="94"/>
      <c r="AN1714" s="94"/>
      <c r="AO1714" s="94"/>
      <c r="AP1714" s="94"/>
      <c r="AQ1714" s="94"/>
    </row>
    <row r="1715" spans="3:43" x14ac:dyDescent="0.45">
      <c r="C1715" s="94"/>
      <c r="D1715" s="94"/>
      <c r="E1715" s="489"/>
      <c r="F1715" s="94"/>
      <c r="G1715" s="200"/>
      <c r="H1715" s="200"/>
      <c r="I1715" s="200"/>
      <c r="J1715" s="200"/>
      <c r="K1715" s="200"/>
      <c r="L1715" s="200"/>
      <c r="M1715" s="200"/>
      <c r="N1715" s="200"/>
      <c r="O1715" s="200"/>
      <c r="P1715" s="94"/>
      <c r="Q1715" s="94"/>
      <c r="R1715" s="94"/>
      <c r="S1715" s="94"/>
      <c r="T1715" s="94"/>
      <c r="U1715" s="94"/>
      <c r="V1715" s="94"/>
      <c r="W1715" s="94"/>
      <c r="X1715" s="94"/>
      <c r="Y1715" s="94"/>
      <c r="Z1715" s="94"/>
      <c r="AA1715" s="94"/>
      <c r="AB1715" s="94"/>
      <c r="AC1715" s="94"/>
      <c r="AD1715" s="94"/>
      <c r="AE1715" s="94"/>
      <c r="AF1715" s="94"/>
      <c r="AG1715" s="94"/>
      <c r="AH1715" s="94"/>
      <c r="AI1715" s="94"/>
      <c r="AJ1715" s="94"/>
      <c r="AK1715" s="94"/>
      <c r="AL1715" s="94"/>
      <c r="AM1715" s="94"/>
      <c r="AN1715" s="94"/>
      <c r="AO1715" s="94"/>
      <c r="AP1715" s="94"/>
      <c r="AQ1715" s="94"/>
    </row>
    <row r="1716" spans="3:43" x14ac:dyDescent="0.45">
      <c r="C1716" s="94"/>
      <c r="D1716" s="94"/>
      <c r="E1716" s="489"/>
      <c r="F1716" s="94"/>
      <c r="G1716" s="200"/>
      <c r="H1716" s="200"/>
      <c r="I1716" s="200"/>
      <c r="J1716" s="200"/>
      <c r="K1716" s="200"/>
      <c r="L1716" s="200"/>
      <c r="M1716" s="200"/>
      <c r="N1716" s="200"/>
      <c r="O1716" s="200"/>
      <c r="P1716" s="94"/>
      <c r="Q1716" s="94"/>
      <c r="R1716" s="94"/>
      <c r="S1716" s="94"/>
      <c r="T1716" s="94"/>
      <c r="U1716" s="94"/>
      <c r="V1716" s="94"/>
      <c r="W1716" s="94"/>
      <c r="X1716" s="94"/>
      <c r="Y1716" s="94"/>
      <c r="Z1716" s="94"/>
      <c r="AA1716" s="94"/>
      <c r="AB1716" s="94"/>
      <c r="AC1716" s="94"/>
      <c r="AD1716" s="94"/>
      <c r="AE1716" s="94"/>
      <c r="AF1716" s="94"/>
      <c r="AG1716" s="94"/>
      <c r="AH1716" s="94"/>
      <c r="AI1716" s="94"/>
      <c r="AJ1716" s="94"/>
      <c r="AK1716" s="94"/>
      <c r="AL1716" s="94"/>
      <c r="AM1716" s="94"/>
      <c r="AN1716" s="94"/>
      <c r="AO1716" s="94"/>
      <c r="AP1716" s="94"/>
      <c r="AQ1716" s="94"/>
    </row>
    <row r="1717" spans="3:43" x14ac:dyDescent="0.45">
      <c r="C1717" s="94"/>
      <c r="D1717" s="94"/>
      <c r="E1717" s="489"/>
      <c r="F1717" s="94"/>
      <c r="G1717" s="200"/>
      <c r="H1717" s="200"/>
      <c r="I1717" s="200"/>
      <c r="J1717" s="200"/>
      <c r="K1717" s="200"/>
      <c r="L1717" s="200"/>
      <c r="M1717" s="200"/>
      <c r="N1717" s="200"/>
      <c r="O1717" s="200"/>
      <c r="P1717" s="94"/>
      <c r="Q1717" s="94"/>
      <c r="R1717" s="94"/>
      <c r="S1717" s="94"/>
      <c r="T1717" s="94"/>
      <c r="U1717" s="94"/>
      <c r="V1717" s="94"/>
      <c r="W1717" s="94"/>
      <c r="X1717" s="94"/>
      <c r="Y1717" s="94"/>
      <c r="Z1717" s="94"/>
      <c r="AA1717" s="94"/>
      <c r="AB1717" s="94"/>
      <c r="AC1717" s="94"/>
      <c r="AD1717" s="94"/>
      <c r="AE1717" s="94"/>
      <c r="AF1717" s="94"/>
      <c r="AG1717" s="94"/>
      <c r="AH1717" s="94"/>
      <c r="AI1717" s="94"/>
      <c r="AJ1717" s="94"/>
      <c r="AK1717" s="94"/>
      <c r="AL1717" s="94"/>
      <c r="AM1717" s="94"/>
      <c r="AN1717" s="94"/>
      <c r="AO1717" s="94"/>
      <c r="AP1717" s="94"/>
      <c r="AQ1717" s="94"/>
    </row>
    <row r="1718" spans="3:43" x14ac:dyDescent="0.45">
      <c r="C1718" s="94"/>
      <c r="D1718" s="94"/>
      <c r="E1718" s="489"/>
      <c r="F1718" s="94"/>
      <c r="G1718" s="200"/>
      <c r="H1718" s="200"/>
      <c r="I1718" s="200"/>
      <c r="J1718" s="200"/>
      <c r="K1718" s="200"/>
      <c r="L1718" s="200"/>
      <c r="M1718" s="200"/>
      <c r="N1718" s="200"/>
      <c r="O1718" s="200"/>
      <c r="P1718" s="94"/>
      <c r="Q1718" s="94"/>
      <c r="R1718" s="94"/>
      <c r="S1718" s="94"/>
      <c r="T1718" s="94"/>
      <c r="U1718" s="94"/>
      <c r="V1718" s="94"/>
      <c r="W1718" s="94"/>
      <c r="X1718" s="94"/>
      <c r="Y1718" s="94"/>
      <c r="Z1718" s="94"/>
      <c r="AA1718" s="94"/>
      <c r="AB1718" s="94"/>
      <c r="AC1718" s="94"/>
      <c r="AD1718" s="94"/>
      <c r="AE1718" s="94"/>
      <c r="AF1718" s="94"/>
      <c r="AG1718" s="94"/>
      <c r="AH1718" s="94"/>
      <c r="AI1718" s="94"/>
      <c r="AJ1718" s="94"/>
      <c r="AK1718" s="94"/>
      <c r="AL1718" s="94"/>
      <c r="AM1718" s="94"/>
      <c r="AN1718" s="94"/>
      <c r="AO1718" s="94"/>
      <c r="AP1718" s="94"/>
      <c r="AQ1718" s="94"/>
    </row>
    <row r="1719" spans="3:43" x14ac:dyDescent="0.45">
      <c r="C1719" s="94"/>
      <c r="D1719" s="94"/>
      <c r="E1719" s="489"/>
      <c r="F1719" s="94"/>
      <c r="G1719" s="200"/>
      <c r="H1719" s="200"/>
      <c r="I1719" s="200"/>
      <c r="J1719" s="200"/>
      <c r="K1719" s="200"/>
      <c r="L1719" s="200"/>
      <c r="M1719" s="200"/>
      <c r="N1719" s="200"/>
      <c r="O1719" s="200"/>
      <c r="P1719" s="94"/>
      <c r="Q1719" s="94"/>
      <c r="R1719" s="94"/>
      <c r="S1719" s="94"/>
      <c r="T1719" s="94"/>
      <c r="U1719" s="94"/>
      <c r="V1719" s="94"/>
      <c r="W1719" s="94"/>
      <c r="X1719" s="94"/>
      <c r="Y1719" s="94"/>
      <c r="Z1719" s="94"/>
      <c r="AA1719" s="94"/>
      <c r="AB1719" s="94"/>
      <c r="AC1719" s="94"/>
      <c r="AD1719" s="94"/>
      <c r="AE1719" s="94"/>
      <c r="AF1719" s="94"/>
      <c r="AG1719" s="94"/>
      <c r="AH1719" s="94"/>
      <c r="AI1719" s="94"/>
      <c r="AJ1719" s="94"/>
      <c r="AK1719" s="94"/>
      <c r="AL1719" s="94"/>
      <c r="AM1719" s="94"/>
      <c r="AN1719" s="94"/>
      <c r="AO1719" s="94"/>
      <c r="AP1719" s="94"/>
      <c r="AQ1719" s="94"/>
    </row>
    <row r="1720" spans="3:43" x14ac:dyDescent="0.45">
      <c r="C1720" s="94"/>
      <c r="D1720" s="94"/>
      <c r="E1720" s="489"/>
      <c r="F1720" s="94"/>
      <c r="G1720" s="200"/>
      <c r="H1720" s="200"/>
      <c r="I1720" s="200"/>
      <c r="J1720" s="200"/>
      <c r="K1720" s="200"/>
      <c r="L1720" s="200"/>
      <c r="M1720" s="200"/>
      <c r="N1720" s="200"/>
      <c r="O1720" s="200"/>
      <c r="P1720" s="94"/>
      <c r="Q1720" s="94"/>
      <c r="R1720" s="94"/>
      <c r="S1720" s="94"/>
      <c r="T1720" s="94"/>
      <c r="U1720" s="94"/>
      <c r="V1720" s="94"/>
      <c r="W1720" s="94"/>
      <c r="X1720" s="94"/>
      <c r="Y1720" s="94"/>
      <c r="Z1720" s="94"/>
      <c r="AA1720" s="94"/>
      <c r="AB1720" s="94"/>
      <c r="AC1720" s="94"/>
      <c r="AD1720" s="94"/>
      <c r="AE1720" s="94"/>
      <c r="AF1720" s="94"/>
      <c r="AG1720" s="94"/>
      <c r="AH1720" s="94"/>
      <c r="AI1720" s="94"/>
      <c r="AJ1720" s="94"/>
      <c r="AK1720" s="94"/>
      <c r="AL1720" s="94"/>
      <c r="AM1720" s="94"/>
      <c r="AN1720" s="94"/>
      <c r="AO1720" s="94"/>
      <c r="AP1720" s="94"/>
      <c r="AQ1720" s="94"/>
    </row>
    <row r="1721" spans="3:43" x14ac:dyDescent="0.45">
      <c r="C1721" s="94"/>
      <c r="D1721" s="94"/>
      <c r="E1721" s="489"/>
      <c r="F1721" s="94"/>
      <c r="G1721" s="200"/>
      <c r="H1721" s="200"/>
      <c r="I1721" s="200"/>
      <c r="J1721" s="200"/>
      <c r="K1721" s="200"/>
      <c r="L1721" s="200"/>
      <c r="M1721" s="200"/>
      <c r="N1721" s="200"/>
      <c r="O1721" s="200"/>
      <c r="P1721" s="94"/>
      <c r="Q1721" s="94"/>
      <c r="R1721" s="94"/>
      <c r="S1721" s="94"/>
      <c r="T1721" s="94"/>
      <c r="U1721" s="94"/>
      <c r="V1721" s="94"/>
      <c r="W1721" s="94"/>
      <c r="X1721" s="94"/>
      <c r="Y1721" s="94"/>
      <c r="Z1721" s="94"/>
      <c r="AA1721" s="94"/>
      <c r="AB1721" s="94"/>
      <c r="AC1721" s="94"/>
      <c r="AD1721" s="94"/>
      <c r="AE1721" s="94"/>
      <c r="AF1721" s="94"/>
      <c r="AG1721" s="94"/>
      <c r="AH1721" s="94"/>
      <c r="AI1721" s="94"/>
      <c r="AJ1721" s="94"/>
      <c r="AK1721" s="94"/>
      <c r="AL1721" s="94"/>
      <c r="AM1721" s="94"/>
      <c r="AN1721" s="94"/>
      <c r="AO1721" s="94"/>
      <c r="AP1721" s="94"/>
      <c r="AQ1721" s="94"/>
    </row>
    <row r="1722" spans="3:43" x14ac:dyDescent="0.45">
      <c r="C1722" s="94"/>
      <c r="D1722" s="94"/>
      <c r="E1722" s="489"/>
      <c r="F1722" s="94"/>
      <c r="G1722" s="200"/>
      <c r="H1722" s="200"/>
      <c r="I1722" s="200"/>
      <c r="J1722" s="200"/>
      <c r="K1722" s="200"/>
      <c r="L1722" s="200"/>
      <c r="M1722" s="200"/>
      <c r="N1722" s="200"/>
      <c r="O1722" s="200"/>
      <c r="P1722" s="94"/>
      <c r="Q1722" s="94"/>
      <c r="R1722" s="94"/>
      <c r="S1722" s="94"/>
      <c r="T1722" s="94"/>
      <c r="U1722" s="94"/>
      <c r="V1722" s="94"/>
      <c r="W1722" s="94"/>
      <c r="X1722" s="94"/>
      <c r="Y1722" s="94"/>
      <c r="Z1722" s="94"/>
      <c r="AA1722" s="94"/>
      <c r="AB1722" s="94"/>
      <c r="AC1722" s="94"/>
      <c r="AD1722" s="94"/>
      <c r="AE1722" s="94"/>
      <c r="AF1722" s="94"/>
      <c r="AG1722" s="94"/>
      <c r="AH1722" s="94"/>
      <c r="AI1722" s="94"/>
      <c r="AJ1722" s="94"/>
      <c r="AK1722" s="94"/>
      <c r="AL1722" s="94"/>
      <c r="AM1722" s="94"/>
      <c r="AN1722" s="94"/>
      <c r="AO1722" s="94"/>
      <c r="AP1722" s="94"/>
      <c r="AQ1722" s="94"/>
    </row>
    <row r="1723" spans="3:43" x14ac:dyDescent="0.45">
      <c r="C1723" s="94"/>
      <c r="D1723" s="94"/>
      <c r="E1723" s="489"/>
      <c r="F1723" s="94"/>
      <c r="G1723" s="200"/>
      <c r="H1723" s="200"/>
      <c r="I1723" s="200"/>
      <c r="J1723" s="200"/>
      <c r="K1723" s="200"/>
      <c r="L1723" s="200"/>
      <c r="M1723" s="200"/>
      <c r="N1723" s="200"/>
      <c r="O1723" s="200"/>
      <c r="P1723" s="94"/>
      <c r="Q1723" s="94"/>
      <c r="R1723" s="94"/>
      <c r="S1723" s="94"/>
      <c r="T1723" s="94"/>
      <c r="U1723" s="94"/>
      <c r="V1723" s="94"/>
      <c r="W1723" s="94"/>
      <c r="X1723" s="94"/>
      <c r="Y1723" s="94"/>
      <c r="Z1723" s="94"/>
      <c r="AA1723" s="94"/>
      <c r="AB1723" s="94"/>
      <c r="AC1723" s="94"/>
      <c r="AD1723" s="94"/>
      <c r="AE1723" s="94"/>
      <c r="AF1723" s="94"/>
      <c r="AG1723" s="94"/>
      <c r="AH1723" s="94"/>
      <c r="AI1723" s="94"/>
      <c r="AJ1723" s="94"/>
      <c r="AK1723" s="94"/>
      <c r="AL1723" s="94"/>
      <c r="AM1723" s="94"/>
      <c r="AN1723" s="94"/>
      <c r="AO1723" s="94"/>
      <c r="AP1723" s="94"/>
      <c r="AQ1723" s="94"/>
    </row>
    <row r="1724" spans="3:43" x14ac:dyDescent="0.45">
      <c r="C1724" s="94"/>
      <c r="D1724" s="94"/>
      <c r="E1724" s="489"/>
      <c r="F1724" s="94"/>
      <c r="G1724" s="200"/>
      <c r="H1724" s="200"/>
      <c r="I1724" s="200"/>
      <c r="J1724" s="200"/>
      <c r="K1724" s="200"/>
      <c r="L1724" s="200"/>
      <c r="M1724" s="200"/>
      <c r="N1724" s="200"/>
      <c r="O1724" s="200"/>
      <c r="P1724" s="94"/>
      <c r="Q1724" s="94"/>
      <c r="R1724" s="94"/>
      <c r="S1724" s="94"/>
      <c r="T1724" s="94"/>
      <c r="U1724" s="94"/>
      <c r="V1724" s="94"/>
      <c r="W1724" s="94"/>
      <c r="X1724" s="94"/>
      <c r="Y1724" s="94"/>
      <c r="Z1724" s="94"/>
      <c r="AA1724" s="94"/>
      <c r="AB1724" s="94"/>
      <c r="AC1724" s="94"/>
      <c r="AD1724" s="94"/>
      <c r="AE1724" s="94"/>
      <c r="AF1724" s="94"/>
      <c r="AG1724" s="94"/>
      <c r="AH1724" s="94"/>
      <c r="AI1724" s="94"/>
      <c r="AJ1724" s="94"/>
      <c r="AK1724" s="94"/>
      <c r="AL1724" s="94"/>
      <c r="AM1724" s="94"/>
      <c r="AN1724" s="94"/>
      <c r="AO1724" s="94"/>
      <c r="AP1724" s="94"/>
      <c r="AQ1724" s="94"/>
    </row>
    <row r="1725" spans="3:43" x14ac:dyDescent="0.45">
      <c r="C1725" s="94"/>
      <c r="D1725" s="94"/>
      <c r="E1725" s="489"/>
      <c r="F1725" s="94"/>
      <c r="G1725" s="200"/>
      <c r="H1725" s="200"/>
      <c r="I1725" s="200"/>
      <c r="J1725" s="200"/>
      <c r="K1725" s="200"/>
      <c r="L1725" s="200"/>
      <c r="M1725" s="200"/>
      <c r="N1725" s="200"/>
      <c r="O1725" s="200"/>
      <c r="P1725" s="94"/>
      <c r="Q1725" s="94"/>
      <c r="R1725" s="94"/>
      <c r="S1725" s="94"/>
      <c r="T1725" s="94"/>
      <c r="U1725" s="94"/>
      <c r="V1725" s="94"/>
      <c r="W1725" s="94"/>
      <c r="X1725" s="94"/>
      <c r="Y1725" s="94"/>
      <c r="Z1725" s="94"/>
      <c r="AA1725" s="94"/>
      <c r="AB1725" s="94"/>
      <c r="AC1725" s="94"/>
      <c r="AD1725" s="94"/>
      <c r="AE1725" s="94"/>
      <c r="AF1725" s="94"/>
      <c r="AG1725" s="94"/>
      <c r="AH1725" s="94"/>
      <c r="AI1725" s="94"/>
      <c r="AJ1725" s="94"/>
      <c r="AK1725" s="94"/>
      <c r="AL1725" s="94"/>
      <c r="AM1725" s="94"/>
      <c r="AN1725" s="94"/>
      <c r="AO1725" s="94"/>
      <c r="AP1725" s="94"/>
      <c r="AQ1725" s="94"/>
    </row>
    <row r="1726" spans="3:43" x14ac:dyDescent="0.45">
      <c r="C1726" s="94"/>
      <c r="D1726" s="94"/>
      <c r="E1726" s="489"/>
      <c r="F1726" s="94"/>
      <c r="G1726" s="200"/>
      <c r="H1726" s="200"/>
      <c r="I1726" s="200"/>
      <c r="J1726" s="200"/>
      <c r="K1726" s="200"/>
      <c r="L1726" s="200"/>
      <c r="M1726" s="200"/>
      <c r="N1726" s="200"/>
      <c r="O1726" s="200"/>
      <c r="P1726" s="94"/>
      <c r="Q1726" s="94"/>
      <c r="R1726" s="94"/>
      <c r="S1726" s="94"/>
      <c r="T1726" s="94"/>
      <c r="U1726" s="94"/>
      <c r="V1726" s="94"/>
      <c r="W1726" s="94"/>
      <c r="X1726" s="94"/>
      <c r="Y1726" s="94"/>
      <c r="Z1726" s="94"/>
      <c r="AA1726" s="94"/>
      <c r="AB1726" s="94"/>
      <c r="AC1726" s="94"/>
      <c r="AD1726" s="94"/>
      <c r="AE1726" s="94"/>
      <c r="AF1726" s="94"/>
      <c r="AG1726" s="94"/>
      <c r="AH1726" s="94"/>
      <c r="AI1726" s="94"/>
      <c r="AJ1726" s="94"/>
      <c r="AK1726" s="94"/>
      <c r="AL1726" s="94"/>
      <c r="AM1726" s="94"/>
      <c r="AN1726" s="94"/>
      <c r="AO1726" s="94"/>
      <c r="AP1726" s="94"/>
      <c r="AQ1726" s="94"/>
    </row>
    <row r="1727" spans="3:43" x14ac:dyDescent="0.45">
      <c r="C1727" s="94"/>
      <c r="D1727" s="94"/>
      <c r="E1727" s="489"/>
      <c r="F1727" s="94"/>
      <c r="G1727" s="200"/>
      <c r="H1727" s="200"/>
      <c r="I1727" s="200"/>
      <c r="J1727" s="200"/>
      <c r="K1727" s="200"/>
      <c r="L1727" s="200"/>
      <c r="M1727" s="200"/>
      <c r="N1727" s="200"/>
      <c r="O1727" s="200"/>
      <c r="P1727" s="94"/>
      <c r="Q1727" s="94"/>
      <c r="R1727" s="94"/>
      <c r="S1727" s="94"/>
      <c r="T1727" s="94"/>
      <c r="U1727" s="94"/>
      <c r="V1727" s="94"/>
      <c r="W1727" s="94"/>
      <c r="X1727" s="94"/>
      <c r="Y1727" s="94"/>
      <c r="Z1727" s="94"/>
      <c r="AA1727" s="94"/>
      <c r="AB1727" s="94"/>
      <c r="AC1727" s="94"/>
      <c r="AD1727" s="94"/>
      <c r="AE1727" s="94"/>
      <c r="AF1727" s="94"/>
      <c r="AG1727" s="94"/>
      <c r="AH1727" s="94"/>
      <c r="AI1727" s="94"/>
      <c r="AJ1727" s="94"/>
      <c r="AK1727" s="94"/>
      <c r="AL1727" s="94"/>
      <c r="AM1727" s="94"/>
      <c r="AN1727" s="94"/>
      <c r="AO1727" s="94"/>
      <c r="AP1727" s="94"/>
      <c r="AQ1727" s="94"/>
    </row>
    <row r="1728" spans="3:43" x14ac:dyDescent="0.45">
      <c r="C1728" s="94"/>
      <c r="D1728" s="94"/>
      <c r="E1728" s="489"/>
      <c r="F1728" s="94"/>
      <c r="G1728" s="200"/>
      <c r="H1728" s="200"/>
      <c r="I1728" s="200"/>
      <c r="J1728" s="200"/>
      <c r="K1728" s="200"/>
      <c r="L1728" s="200"/>
      <c r="M1728" s="200"/>
      <c r="N1728" s="200"/>
      <c r="O1728" s="200"/>
      <c r="P1728" s="94"/>
      <c r="Q1728" s="94"/>
      <c r="R1728" s="94"/>
      <c r="S1728" s="94"/>
      <c r="T1728" s="94"/>
      <c r="U1728" s="94"/>
      <c r="V1728" s="94"/>
      <c r="W1728" s="94"/>
      <c r="X1728" s="94"/>
      <c r="Y1728" s="94"/>
      <c r="Z1728" s="94"/>
      <c r="AA1728" s="94"/>
      <c r="AB1728" s="94"/>
      <c r="AC1728" s="94"/>
      <c r="AD1728" s="94"/>
      <c r="AE1728" s="94"/>
      <c r="AF1728" s="94"/>
      <c r="AG1728" s="94"/>
      <c r="AH1728" s="94"/>
      <c r="AI1728" s="94"/>
      <c r="AJ1728" s="94"/>
      <c r="AK1728" s="94"/>
      <c r="AL1728" s="94"/>
      <c r="AM1728" s="94"/>
      <c r="AN1728" s="94"/>
      <c r="AO1728" s="94"/>
      <c r="AP1728" s="94"/>
      <c r="AQ1728" s="94"/>
    </row>
    <row r="1729" spans="3:43" x14ac:dyDescent="0.45">
      <c r="C1729" s="94"/>
      <c r="D1729" s="94"/>
      <c r="E1729" s="489"/>
      <c r="F1729" s="94"/>
      <c r="G1729" s="200"/>
      <c r="H1729" s="200"/>
      <c r="I1729" s="200"/>
      <c r="J1729" s="200"/>
      <c r="K1729" s="200"/>
      <c r="L1729" s="200"/>
      <c r="M1729" s="200"/>
      <c r="N1729" s="200"/>
      <c r="O1729" s="200"/>
      <c r="P1729" s="94"/>
      <c r="Q1729" s="94"/>
      <c r="R1729" s="94"/>
      <c r="S1729" s="94"/>
      <c r="T1729" s="94"/>
      <c r="U1729" s="94"/>
      <c r="V1729" s="94"/>
      <c r="W1729" s="94"/>
      <c r="X1729" s="94"/>
      <c r="Y1729" s="94"/>
      <c r="Z1729" s="94"/>
      <c r="AA1729" s="94"/>
      <c r="AB1729" s="94"/>
      <c r="AC1729" s="94"/>
      <c r="AD1729" s="94"/>
      <c r="AE1729" s="94"/>
      <c r="AF1729" s="94"/>
      <c r="AG1729" s="94"/>
      <c r="AH1729" s="94"/>
      <c r="AI1729" s="94"/>
      <c r="AJ1729" s="94"/>
      <c r="AK1729" s="94"/>
      <c r="AL1729" s="94"/>
      <c r="AM1729" s="94"/>
      <c r="AN1729" s="94"/>
      <c r="AO1729" s="94"/>
      <c r="AP1729" s="94"/>
      <c r="AQ1729" s="94"/>
    </row>
    <row r="1730" spans="3:43" x14ac:dyDescent="0.45">
      <c r="C1730" s="94"/>
      <c r="D1730" s="94"/>
      <c r="E1730" s="489"/>
      <c r="F1730" s="94"/>
      <c r="G1730" s="200"/>
      <c r="H1730" s="200"/>
      <c r="I1730" s="200"/>
      <c r="J1730" s="200"/>
      <c r="K1730" s="200"/>
      <c r="L1730" s="200"/>
      <c r="M1730" s="200"/>
      <c r="N1730" s="200"/>
      <c r="O1730" s="200"/>
      <c r="P1730" s="94"/>
      <c r="Q1730" s="94"/>
      <c r="R1730" s="94"/>
      <c r="S1730" s="94"/>
      <c r="T1730" s="94"/>
      <c r="U1730" s="94"/>
      <c r="V1730" s="94"/>
      <c r="W1730" s="94"/>
      <c r="X1730" s="94"/>
      <c r="Y1730" s="94"/>
      <c r="Z1730" s="94"/>
      <c r="AA1730" s="94"/>
      <c r="AB1730" s="94"/>
      <c r="AC1730" s="94"/>
      <c r="AD1730" s="94"/>
      <c r="AE1730" s="94"/>
      <c r="AF1730" s="94"/>
      <c r="AG1730" s="94"/>
      <c r="AH1730" s="94"/>
      <c r="AI1730" s="94"/>
      <c r="AJ1730" s="94"/>
      <c r="AK1730" s="94"/>
      <c r="AL1730" s="94"/>
      <c r="AM1730" s="94"/>
      <c r="AN1730" s="94"/>
      <c r="AO1730" s="94"/>
      <c r="AP1730" s="94"/>
      <c r="AQ1730" s="94"/>
    </row>
    <row r="1731" spans="3:43" x14ac:dyDescent="0.45">
      <c r="C1731" s="94"/>
      <c r="D1731" s="94"/>
      <c r="E1731" s="489"/>
      <c r="F1731" s="94"/>
      <c r="G1731" s="200"/>
      <c r="H1731" s="200"/>
      <c r="I1731" s="200"/>
      <c r="J1731" s="200"/>
      <c r="K1731" s="200"/>
      <c r="L1731" s="200"/>
      <c r="M1731" s="200"/>
      <c r="N1731" s="200"/>
      <c r="O1731" s="200"/>
      <c r="P1731" s="94"/>
      <c r="Q1731" s="94"/>
      <c r="R1731" s="94"/>
      <c r="S1731" s="94"/>
      <c r="T1731" s="94"/>
      <c r="U1731" s="94"/>
      <c r="V1731" s="94"/>
      <c r="W1731" s="94"/>
      <c r="X1731" s="94"/>
      <c r="Y1731" s="94"/>
      <c r="Z1731" s="94"/>
      <c r="AA1731" s="94"/>
      <c r="AB1731" s="94"/>
      <c r="AC1731" s="94"/>
      <c r="AD1731" s="94"/>
      <c r="AE1731" s="94"/>
      <c r="AF1731" s="94"/>
      <c r="AG1731" s="94"/>
      <c r="AH1731" s="94"/>
      <c r="AI1731" s="94"/>
      <c r="AJ1731" s="94"/>
      <c r="AK1731" s="94"/>
      <c r="AL1731" s="94"/>
      <c r="AM1731" s="94"/>
      <c r="AN1731" s="94"/>
      <c r="AO1731" s="94"/>
      <c r="AP1731" s="94"/>
      <c r="AQ1731" s="94"/>
    </row>
    <row r="1732" spans="3:43" x14ac:dyDescent="0.45">
      <c r="C1732" s="94"/>
      <c r="D1732" s="94"/>
      <c r="E1732" s="489"/>
      <c r="F1732" s="94"/>
      <c r="G1732" s="200"/>
      <c r="H1732" s="200"/>
      <c r="I1732" s="200"/>
      <c r="J1732" s="200"/>
      <c r="K1732" s="200"/>
      <c r="L1732" s="200"/>
      <c r="M1732" s="200"/>
      <c r="N1732" s="200"/>
      <c r="O1732" s="200"/>
      <c r="P1732" s="94"/>
      <c r="Q1732" s="94"/>
      <c r="R1732" s="94"/>
      <c r="S1732" s="94"/>
      <c r="T1732" s="94"/>
      <c r="U1732" s="94"/>
      <c r="V1732" s="94"/>
      <c r="W1732" s="94"/>
      <c r="X1732" s="94"/>
      <c r="Y1732" s="94"/>
      <c r="Z1732" s="94"/>
      <c r="AA1732" s="94"/>
      <c r="AB1732" s="94"/>
      <c r="AC1732" s="94"/>
      <c r="AD1732" s="94"/>
      <c r="AE1732" s="94"/>
      <c r="AF1732" s="94"/>
      <c r="AG1732" s="94"/>
      <c r="AH1732" s="94"/>
      <c r="AI1732" s="94"/>
      <c r="AJ1732" s="94"/>
      <c r="AK1732" s="94"/>
      <c r="AL1732" s="94"/>
      <c r="AM1732" s="94"/>
      <c r="AN1732" s="94"/>
      <c r="AO1732" s="94"/>
      <c r="AP1732" s="94"/>
      <c r="AQ1732" s="94"/>
    </row>
    <row r="1733" spans="3:43" x14ac:dyDescent="0.45">
      <c r="C1733" s="94"/>
      <c r="D1733" s="94"/>
      <c r="E1733" s="489"/>
      <c r="F1733" s="94"/>
      <c r="G1733" s="200"/>
      <c r="H1733" s="200"/>
      <c r="I1733" s="200"/>
      <c r="J1733" s="200"/>
      <c r="K1733" s="200"/>
      <c r="L1733" s="200"/>
      <c r="M1733" s="200"/>
      <c r="N1733" s="200"/>
      <c r="O1733" s="200"/>
      <c r="P1733" s="94"/>
      <c r="Q1733" s="94"/>
      <c r="R1733" s="94"/>
      <c r="S1733" s="94"/>
      <c r="T1733" s="94"/>
      <c r="U1733" s="94"/>
      <c r="V1733" s="94"/>
      <c r="W1733" s="94"/>
      <c r="X1733" s="94"/>
      <c r="Y1733" s="94"/>
      <c r="Z1733" s="94"/>
      <c r="AA1733" s="94"/>
      <c r="AB1733" s="94"/>
      <c r="AC1733" s="94"/>
      <c r="AD1733" s="94"/>
      <c r="AE1733" s="94"/>
      <c r="AF1733" s="94"/>
      <c r="AG1733" s="94"/>
      <c r="AH1733" s="94"/>
      <c r="AI1733" s="94"/>
      <c r="AJ1733" s="94"/>
      <c r="AK1733" s="94"/>
      <c r="AL1733" s="94"/>
      <c r="AM1733" s="94"/>
      <c r="AN1733" s="94"/>
      <c r="AO1733" s="94"/>
      <c r="AP1733" s="94"/>
      <c r="AQ1733" s="94"/>
    </row>
    <row r="1734" spans="3:43" x14ac:dyDescent="0.45">
      <c r="C1734" s="94"/>
      <c r="D1734" s="94"/>
      <c r="E1734" s="489"/>
      <c r="F1734" s="94"/>
      <c r="G1734" s="200"/>
      <c r="H1734" s="200"/>
      <c r="I1734" s="200"/>
      <c r="J1734" s="200"/>
      <c r="K1734" s="200"/>
      <c r="L1734" s="200"/>
      <c r="M1734" s="200"/>
      <c r="N1734" s="200"/>
      <c r="O1734" s="200"/>
      <c r="P1734" s="94"/>
      <c r="Q1734" s="94"/>
      <c r="R1734" s="94"/>
      <c r="S1734" s="94"/>
      <c r="T1734" s="94"/>
      <c r="U1734" s="94"/>
      <c r="V1734" s="94"/>
      <c r="W1734" s="94"/>
      <c r="X1734" s="94"/>
      <c r="Y1734" s="94"/>
      <c r="Z1734" s="94"/>
      <c r="AA1734" s="94"/>
      <c r="AB1734" s="94"/>
      <c r="AC1734" s="94"/>
      <c r="AD1734" s="94"/>
      <c r="AE1734" s="94"/>
      <c r="AF1734" s="94"/>
      <c r="AG1734" s="94"/>
      <c r="AH1734" s="94"/>
      <c r="AI1734" s="94"/>
      <c r="AJ1734" s="94"/>
      <c r="AK1734" s="94"/>
      <c r="AL1734" s="94"/>
      <c r="AM1734" s="94"/>
      <c r="AN1734" s="94"/>
      <c r="AO1734" s="94"/>
      <c r="AP1734" s="94"/>
      <c r="AQ1734" s="94"/>
    </row>
    <row r="1735" spans="3:43" x14ac:dyDescent="0.45">
      <c r="C1735" s="94"/>
      <c r="D1735" s="94"/>
      <c r="E1735" s="489"/>
      <c r="F1735" s="94"/>
      <c r="G1735" s="200"/>
      <c r="H1735" s="200"/>
      <c r="I1735" s="200"/>
      <c r="J1735" s="200"/>
      <c r="K1735" s="200"/>
      <c r="L1735" s="200"/>
      <c r="M1735" s="200"/>
      <c r="N1735" s="200"/>
      <c r="O1735" s="200"/>
      <c r="P1735" s="94"/>
      <c r="Q1735" s="94"/>
      <c r="R1735" s="94"/>
      <c r="S1735" s="94"/>
      <c r="T1735" s="94"/>
      <c r="U1735" s="94"/>
      <c r="V1735" s="94"/>
      <c r="W1735" s="94"/>
      <c r="X1735" s="94"/>
      <c r="Y1735" s="94"/>
      <c r="Z1735" s="94"/>
      <c r="AA1735" s="94"/>
      <c r="AB1735" s="94"/>
      <c r="AC1735" s="94"/>
      <c r="AD1735" s="94"/>
      <c r="AE1735" s="94"/>
      <c r="AF1735" s="94"/>
      <c r="AG1735" s="94"/>
      <c r="AH1735" s="94"/>
      <c r="AI1735" s="94"/>
      <c r="AJ1735" s="94"/>
      <c r="AK1735" s="94"/>
      <c r="AL1735" s="94"/>
      <c r="AM1735" s="94"/>
      <c r="AN1735" s="94"/>
      <c r="AO1735" s="94"/>
      <c r="AP1735" s="94"/>
      <c r="AQ1735" s="94"/>
    </row>
    <row r="1736" spans="3:43" x14ac:dyDescent="0.45">
      <c r="C1736" s="94"/>
      <c r="D1736" s="94"/>
      <c r="E1736" s="489"/>
      <c r="F1736" s="94"/>
      <c r="G1736" s="200"/>
      <c r="H1736" s="200"/>
      <c r="I1736" s="200"/>
      <c r="J1736" s="200"/>
      <c r="K1736" s="200"/>
      <c r="L1736" s="200"/>
      <c r="M1736" s="200"/>
      <c r="N1736" s="200"/>
      <c r="O1736" s="200"/>
      <c r="P1736" s="94"/>
      <c r="Q1736" s="94"/>
      <c r="R1736" s="94"/>
      <c r="S1736" s="94"/>
      <c r="T1736" s="94"/>
      <c r="U1736" s="94"/>
      <c r="V1736" s="94"/>
      <c r="W1736" s="94"/>
      <c r="X1736" s="94"/>
      <c r="Y1736" s="94"/>
      <c r="Z1736" s="94"/>
      <c r="AA1736" s="94"/>
      <c r="AB1736" s="94"/>
      <c r="AC1736" s="94"/>
      <c r="AD1736" s="94"/>
      <c r="AE1736" s="94"/>
      <c r="AF1736" s="94"/>
      <c r="AG1736" s="94"/>
      <c r="AH1736" s="94"/>
      <c r="AI1736" s="94"/>
      <c r="AJ1736" s="94"/>
      <c r="AK1736" s="94"/>
      <c r="AL1736" s="94"/>
      <c r="AM1736" s="94"/>
      <c r="AN1736" s="94"/>
      <c r="AO1736" s="94"/>
      <c r="AP1736" s="94"/>
      <c r="AQ1736" s="94"/>
    </row>
    <row r="1737" spans="3:43" x14ac:dyDescent="0.45">
      <c r="C1737" s="94"/>
      <c r="D1737" s="94"/>
      <c r="E1737" s="489"/>
      <c r="F1737" s="94"/>
      <c r="G1737" s="200"/>
      <c r="H1737" s="200"/>
      <c r="I1737" s="200"/>
      <c r="J1737" s="200"/>
      <c r="K1737" s="200"/>
      <c r="L1737" s="200"/>
      <c r="M1737" s="200"/>
      <c r="N1737" s="200"/>
      <c r="O1737" s="200"/>
      <c r="P1737" s="94"/>
      <c r="Q1737" s="94"/>
      <c r="R1737" s="94"/>
      <c r="S1737" s="94"/>
      <c r="T1737" s="94"/>
      <c r="U1737" s="94"/>
      <c r="V1737" s="94"/>
      <c r="W1737" s="94"/>
      <c r="X1737" s="94"/>
      <c r="Y1737" s="94"/>
      <c r="Z1737" s="94"/>
      <c r="AA1737" s="94"/>
      <c r="AB1737" s="94"/>
      <c r="AC1737" s="94"/>
      <c r="AD1737" s="94"/>
      <c r="AE1737" s="94"/>
      <c r="AF1737" s="94"/>
      <c r="AG1737" s="94"/>
      <c r="AH1737" s="94"/>
      <c r="AI1737" s="94"/>
      <c r="AJ1737" s="94"/>
      <c r="AK1737" s="94"/>
      <c r="AL1737" s="94"/>
      <c r="AM1737" s="94"/>
      <c r="AN1737" s="94"/>
      <c r="AO1737" s="94"/>
      <c r="AP1737" s="94"/>
      <c r="AQ1737" s="94"/>
    </row>
    <row r="1738" spans="3:43" x14ac:dyDescent="0.45">
      <c r="C1738" s="94"/>
      <c r="D1738" s="94"/>
      <c r="E1738" s="489"/>
      <c r="F1738" s="94"/>
      <c r="G1738" s="200"/>
      <c r="H1738" s="200"/>
      <c r="I1738" s="200"/>
      <c r="J1738" s="200"/>
      <c r="K1738" s="200"/>
      <c r="L1738" s="200"/>
      <c r="M1738" s="200"/>
      <c r="N1738" s="200"/>
      <c r="O1738" s="200"/>
      <c r="P1738" s="94"/>
      <c r="Q1738" s="94"/>
      <c r="R1738" s="94"/>
      <c r="S1738" s="94"/>
      <c r="T1738" s="94"/>
      <c r="U1738" s="94"/>
      <c r="V1738" s="94"/>
      <c r="W1738" s="94"/>
      <c r="X1738" s="94"/>
      <c r="Y1738" s="94"/>
      <c r="Z1738" s="94"/>
      <c r="AA1738" s="94"/>
      <c r="AB1738" s="94"/>
      <c r="AC1738" s="94"/>
      <c r="AD1738" s="94"/>
      <c r="AE1738" s="94"/>
      <c r="AF1738" s="94"/>
      <c r="AG1738" s="94"/>
      <c r="AH1738" s="94"/>
      <c r="AI1738" s="94"/>
      <c r="AJ1738" s="94"/>
      <c r="AK1738" s="94"/>
      <c r="AL1738" s="94"/>
      <c r="AM1738" s="94"/>
      <c r="AN1738" s="94"/>
      <c r="AO1738" s="94"/>
      <c r="AP1738" s="94"/>
      <c r="AQ1738" s="94"/>
    </row>
    <row r="1739" spans="3:43" x14ac:dyDescent="0.45">
      <c r="C1739" s="94"/>
      <c r="D1739" s="94"/>
      <c r="E1739" s="489"/>
      <c r="F1739" s="94"/>
      <c r="G1739" s="200"/>
      <c r="H1739" s="200"/>
      <c r="I1739" s="200"/>
      <c r="J1739" s="200"/>
      <c r="K1739" s="200"/>
      <c r="L1739" s="200"/>
      <c r="M1739" s="200"/>
      <c r="N1739" s="200"/>
      <c r="O1739" s="200"/>
      <c r="P1739" s="94"/>
      <c r="Q1739" s="94"/>
      <c r="R1739" s="94"/>
      <c r="S1739" s="94"/>
      <c r="T1739" s="94"/>
      <c r="U1739" s="94"/>
      <c r="V1739" s="94"/>
      <c r="W1739" s="94"/>
      <c r="X1739" s="94"/>
      <c r="Y1739" s="94"/>
      <c r="Z1739" s="94"/>
      <c r="AA1739" s="94"/>
      <c r="AB1739" s="94"/>
      <c r="AC1739" s="94"/>
      <c r="AD1739" s="94"/>
      <c r="AE1739" s="94"/>
      <c r="AF1739" s="94"/>
      <c r="AG1739" s="94"/>
      <c r="AH1739" s="94"/>
      <c r="AI1739" s="94"/>
      <c r="AJ1739" s="94"/>
      <c r="AK1739" s="94"/>
      <c r="AL1739" s="94"/>
      <c r="AM1739" s="94"/>
      <c r="AN1739" s="94"/>
      <c r="AO1739" s="94"/>
      <c r="AP1739" s="94"/>
      <c r="AQ1739" s="94"/>
    </row>
    <row r="1740" spans="3:43" x14ac:dyDescent="0.45">
      <c r="C1740" s="94"/>
      <c r="D1740" s="94"/>
      <c r="E1740" s="489"/>
      <c r="F1740" s="94"/>
      <c r="G1740" s="200"/>
      <c r="H1740" s="200"/>
      <c r="I1740" s="200"/>
      <c r="J1740" s="200"/>
      <c r="K1740" s="200"/>
      <c r="L1740" s="200"/>
      <c r="M1740" s="200"/>
      <c r="N1740" s="200"/>
      <c r="O1740" s="200"/>
      <c r="P1740" s="94"/>
      <c r="Q1740" s="94"/>
      <c r="R1740" s="94"/>
      <c r="S1740" s="94"/>
      <c r="T1740" s="94"/>
      <c r="U1740" s="94"/>
      <c r="V1740" s="94"/>
      <c r="W1740" s="94"/>
      <c r="X1740" s="94"/>
      <c r="Y1740" s="94"/>
      <c r="Z1740" s="94"/>
      <c r="AA1740" s="94"/>
      <c r="AB1740" s="94"/>
      <c r="AC1740" s="94"/>
      <c r="AD1740" s="94"/>
      <c r="AE1740" s="94"/>
      <c r="AF1740" s="94"/>
      <c r="AG1740" s="94"/>
      <c r="AH1740" s="94"/>
      <c r="AI1740" s="94"/>
      <c r="AJ1740" s="94"/>
      <c r="AK1740" s="94"/>
      <c r="AL1740" s="94"/>
      <c r="AM1740" s="94"/>
      <c r="AN1740" s="94"/>
      <c r="AO1740" s="94"/>
      <c r="AP1740" s="94"/>
      <c r="AQ1740" s="94"/>
    </row>
    <row r="1741" spans="3:43" x14ac:dyDescent="0.45">
      <c r="C1741" s="94"/>
      <c r="D1741" s="94"/>
      <c r="E1741" s="489"/>
      <c r="F1741" s="94"/>
      <c r="G1741" s="200"/>
      <c r="H1741" s="200"/>
      <c r="I1741" s="200"/>
      <c r="J1741" s="200"/>
      <c r="K1741" s="200"/>
      <c r="L1741" s="200"/>
      <c r="M1741" s="200"/>
      <c r="N1741" s="200"/>
      <c r="O1741" s="200"/>
      <c r="P1741" s="94"/>
      <c r="Q1741" s="94"/>
      <c r="R1741" s="94"/>
      <c r="S1741" s="94"/>
      <c r="T1741" s="94"/>
      <c r="U1741" s="94"/>
      <c r="V1741" s="94"/>
      <c r="W1741" s="94"/>
      <c r="X1741" s="94"/>
      <c r="Y1741" s="94"/>
      <c r="Z1741" s="94"/>
      <c r="AA1741" s="94"/>
      <c r="AB1741" s="94"/>
      <c r="AC1741" s="94"/>
      <c r="AD1741" s="94"/>
      <c r="AE1741" s="94"/>
      <c r="AF1741" s="94"/>
      <c r="AG1741" s="94"/>
      <c r="AH1741" s="94"/>
      <c r="AI1741" s="94"/>
      <c r="AJ1741" s="94"/>
      <c r="AK1741" s="94"/>
      <c r="AL1741" s="94"/>
      <c r="AM1741" s="94"/>
      <c r="AN1741" s="94"/>
      <c r="AO1741" s="94"/>
      <c r="AP1741" s="94"/>
      <c r="AQ1741" s="94"/>
    </row>
    <row r="1742" spans="3:43" x14ac:dyDescent="0.45">
      <c r="C1742" s="94"/>
      <c r="D1742" s="94"/>
      <c r="E1742" s="489"/>
      <c r="F1742" s="94"/>
      <c r="G1742" s="200"/>
      <c r="H1742" s="200"/>
      <c r="I1742" s="200"/>
      <c r="J1742" s="200"/>
      <c r="K1742" s="200"/>
      <c r="L1742" s="200"/>
      <c r="M1742" s="200"/>
      <c r="N1742" s="200"/>
      <c r="O1742" s="200"/>
      <c r="P1742" s="94"/>
      <c r="Q1742" s="94"/>
      <c r="R1742" s="94"/>
      <c r="S1742" s="94"/>
      <c r="T1742" s="94"/>
      <c r="U1742" s="94"/>
      <c r="V1742" s="94"/>
      <c r="W1742" s="94"/>
      <c r="X1742" s="94"/>
      <c r="Y1742" s="94"/>
      <c r="Z1742" s="94"/>
      <c r="AA1742" s="94"/>
      <c r="AB1742" s="94"/>
      <c r="AC1742" s="94"/>
      <c r="AD1742" s="94"/>
      <c r="AE1742" s="94"/>
      <c r="AF1742" s="94"/>
      <c r="AG1742" s="94"/>
      <c r="AH1742" s="94"/>
      <c r="AI1742" s="94"/>
      <c r="AJ1742" s="94"/>
      <c r="AK1742" s="94"/>
      <c r="AL1742" s="94"/>
      <c r="AM1742" s="94"/>
      <c r="AN1742" s="94"/>
      <c r="AO1742" s="94"/>
      <c r="AP1742" s="94"/>
      <c r="AQ1742" s="94"/>
    </row>
    <row r="1743" spans="3:43" x14ac:dyDescent="0.45">
      <c r="C1743" s="94"/>
      <c r="D1743" s="94"/>
      <c r="E1743" s="489"/>
      <c r="F1743" s="94"/>
      <c r="G1743" s="200"/>
      <c r="H1743" s="200"/>
      <c r="I1743" s="200"/>
      <c r="J1743" s="200"/>
      <c r="K1743" s="200"/>
      <c r="L1743" s="200"/>
      <c r="M1743" s="200"/>
      <c r="N1743" s="200"/>
      <c r="O1743" s="200"/>
      <c r="P1743" s="94"/>
      <c r="Q1743" s="94"/>
      <c r="R1743" s="94"/>
      <c r="S1743" s="94"/>
      <c r="T1743" s="94"/>
      <c r="U1743" s="94"/>
      <c r="V1743" s="94"/>
      <c r="W1743" s="94"/>
      <c r="X1743" s="94"/>
      <c r="Y1743" s="94"/>
      <c r="Z1743" s="94"/>
      <c r="AA1743" s="94"/>
      <c r="AB1743" s="94"/>
      <c r="AC1743" s="94"/>
      <c r="AD1743" s="94"/>
      <c r="AE1743" s="94"/>
      <c r="AF1743" s="94"/>
      <c r="AG1743" s="94"/>
      <c r="AH1743" s="94"/>
      <c r="AI1743" s="94"/>
      <c r="AJ1743" s="94"/>
      <c r="AK1743" s="94"/>
      <c r="AL1743" s="94"/>
      <c r="AM1743" s="94"/>
      <c r="AN1743" s="94"/>
      <c r="AO1743" s="94"/>
      <c r="AP1743" s="94"/>
      <c r="AQ1743" s="94"/>
    </row>
    <row r="1744" spans="3:43" x14ac:dyDescent="0.45">
      <c r="C1744" s="94"/>
      <c r="D1744" s="94"/>
      <c r="E1744" s="489"/>
      <c r="F1744" s="94"/>
      <c r="G1744" s="200"/>
      <c r="H1744" s="200"/>
      <c r="I1744" s="200"/>
      <c r="J1744" s="200"/>
      <c r="K1744" s="200"/>
      <c r="L1744" s="200"/>
      <c r="M1744" s="200"/>
      <c r="N1744" s="200"/>
      <c r="O1744" s="200"/>
      <c r="P1744" s="94"/>
      <c r="Q1744" s="94"/>
      <c r="R1744" s="94"/>
      <c r="S1744" s="94"/>
      <c r="T1744" s="94"/>
      <c r="U1744" s="94"/>
      <c r="V1744" s="94"/>
      <c r="W1744" s="94"/>
      <c r="X1744" s="94"/>
      <c r="Y1744" s="94"/>
      <c r="Z1744" s="94"/>
      <c r="AA1744" s="94"/>
      <c r="AB1744" s="94"/>
      <c r="AC1744" s="94"/>
      <c r="AD1744" s="94"/>
      <c r="AE1744" s="94"/>
      <c r="AF1744" s="94"/>
      <c r="AG1744" s="94"/>
      <c r="AH1744" s="94"/>
      <c r="AI1744" s="94"/>
      <c r="AJ1744" s="94"/>
      <c r="AK1744" s="94"/>
      <c r="AL1744" s="94"/>
      <c r="AM1744" s="94"/>
      <c r="AN1744" s="94"/>
      <c r="AO1744" s="94"/>
      <c r="AP1744" s="94"/>
      <c r="AQ1744" s="94"/>
    </row>
    <row r="1745" spans="3:43" x14ac:dyDescent="0.45">
      <c r="C1745" s="94"/>
      <c r="D1745" s="94"/>
      <c r="E1745" s="489"/>
      <c r="F1745" s="94"/>
      <c r="G1745" s="200"/>
      <c r="H1745" s="200"/>
      <c r="I1745" s="200"/>
      <c r="J1745" s="200"/>
      <c r="K1745" s="200"/>
      <c r="L1745" s="200"/>
      <c r="M1745" s="200"/>
      <c r="N1745" s="200"/>
      <c r="O1745" s="200"/>
      <c r="P1745" s="94"/>
      <c r="Q1745" s="94"/>
      <c r="R1745" s="94"/>
      <c r="S1745" s="94"/>
      <c r="T1745" s="94"/>
      <c r="U1745" s="94"/>
      <c r="V1745" s="94"/>
      <c r="W1745" s="94"/>
      <c r="X1745" s="94"/>
      <c r="Y1745" s="94"/>
      <c r="Z1745" s="94"/>
      <c r="AA1745" s="94"/>
      <c r="AB1745" s="94"/>
      <c r="AC1745" s="94"/>
      <c r="AD1745" s="94"/>
      <c r="AE1745" s="94"/>
      <c r="AF1745" s="94"/>
      <c r="AG1745" s="94"/>
      <c r="AH1745" s="94"/>
      <c r="AI1745" s="94"/>
      <c r="AJ1745" s="94"/>
      <c r="AK1745" s="94"/>
      <c r="AL1745" s="94"/>
      <c r="AM1745" s="94"/>
      <c r="AN1745" s="94"/>
      <c r="AO1745" s="94"/>
      <c r="AP1745" s="94"/>
      <c r="AQ1745" s="94"/>
    </row>
    <row r="1746" spans="3:43" x14ac:dyDescent="0.45">
      <c r="C1746" s="94"/>
      <c r="D1746" s="94"/>
      <c r="E1746" s="489"/>
      <c r="F1746" s="94"/>
      <c r="G1746" s="200"/>
      <c r="H1746" s="200"/>
      <c r="I1746" s="200"/>
      <c r="J1746" s="200"/>
      <c r="K1746" s="200"/>
      <c r="L1746" s="200"/>
      <c r="M1746" s="200"/>
      <c r="N1746" s="200"/>
      <c r="O1746" s="200"/>
      <c r="P1746" s="94"/>
      <c r="Q1746" s="94"/>
      <c r="R1746" s="94"/>
      <c r="S1746" s="94"/>
      <c r="T1746" s="94"/>
      <c r="U1746" s="94"/>
      <c r="V1746" s="94"/>
      <c r="W1746" s="94"/>
      <c r="X1746" s="94"/>
      <c r="Y1746" s="94"/>
      <c r="Z1746" s="94"/>
      <c r="AA1746" s="94"/>
      <c r="AB1746" s="94"/>
      <c r="AC1746" s="94"/>
      <c r="AD1746" s="94"/>
      <c r="AE1746" s="94"/>
      <c r="AF1746" s="94"/>
      <c r="AG1746" s="94"/>
      <c r="AH1746" s="94"/>
      <c r="AI1746" s="94"/>
      <c r="AJ1746" s="94"/>
      <c r="AK1746" s="94"/>
      <c r="AL1746" s="94"/>
      <c r="AM1746" s="94"/>
      <c r="AN1746" s="94"/>
      <c r="AO1746" s="94"/>
      <c r="AP1746" s="94"/>
      <c r="AQ1746" s="94"/>
    </row>
    <row r="1747" spans="3:43" x14ac:dyDescent="0.45">
      <c r="C1747" s="94"/>
      <c r="D1747" s="94"/>
      <c r="E1747" s="489"/>
      <c r="F1747" s="94"/>
      <c r="G1747" s="200"/>
      <c r="H1747" s="200"/>
      <c r="I1747" s="200"/>
      <c r="J1747" s="200"/>
      <c r="K1747" s="200"/>
      <c r="L1747" s="200"/>
      <c r="M1747" s="200"/>
      <c r="N1747" s="200"/>
      <c r="O1747" s="200"/>
      <c r="P1747" s="94"/>
      <c r="Q1747" s="94"/>
      <c r="R1747" s="94"/>
      <c r="S1747" s="94"/>
      <c r="T1747" s="94"/>
      <c r="U1747" s="94"/>
      <c r="V1747" s="94"/>
      <c r="W1747" s="94"/>
      <c r="X1747" s="94"/>
      <c r="Y1747" s="94"/>
      <c r="Z1747" s="94"/>
      <c r="AA1747" s="94"/>
      <c r="AB1747" s="94"/>
      <c r="AC1747" s="94"/>
      <c r="AD1747" s="94"/>
      <c r="AE1747" s="94"/>
      <c r="AF1747" s="94"/>
      <c r="AG1747" s="94"/>
      <c r="AH1747" s="94"/>
      <c r="AI1747" s="94"/>
      <c r="AJ1747" s="94"/>
      <c r="AK1747" s="94"/>
      <c r="AL1747" s="94"/>
      <c r="AM1747" s="94"/>
      <c r="AN1747" s="94"/>
      <c r="AO1747" s="94"/>
      <c r="AP1747" s="94"/>
      <c r="AQ1747" s="94"/>
    </row>
    <row r="1748" spans="3:43" x14ac:dyDescent="0.45">
      <c r="C1748" s="94"/>
      <c r="D1748" s="94"/>
      <c r="E1748" s="489"/>
      <c r="F1748" s="94"/>
      <c r="G1748" s="200"/>
      <c r="H1748" s="200"/>
      <c r="I1748" s="200"/>
      <c r="J1748" s="200"/>
      <c r="K1748" s="200"/>
      <c r="L1748" s="200"/>
      <c r="M1748" s="200"/>
      <c r="N1748" s="200"/>
      <c r="O1748" s="200"/>
      <c r="P1748" s="94"/>
      <c r="Q1748" s="94"/>
      <c r="R1748" s="94"/>
      <c r="S1748" s="94"/>
      <c r="T1748" s="94"/>
      <c r="U1748" s="94"/>
      <c r="V1748" s="94"/>
      <c r="W1748" s="94"/>
      <c r="X1748" s="94"/>
      <c r="Y1748" s="94"/>
      <c r="Z1748" s="94"/>
      <c r="AA1748" s="94"/>
      <c r="AB1748" s="94"/>
      <c r="AC1748" s="94"/>
      <c r="AD1748" s="94"/>
      <c r="AE1748" s="94"/>
      <c r="AF1748" s="94"/>
      <c r="AG1748" s="94"/>
      <c r="AH1748" s="94"/>
      <c r="AI1748" s="94"/>
      <c r="AJ1748" s="94"/>
      <c r="AK1748" s="94"/>
      <c r="AL1748" s="94"/>
      <c r="AM1748" s="94"/>
      <c r="AN1748" s="94"/>
      <c r="AO1748" s="94"/>
      <c r="AP1748" s="94"/>
      <c r="AQ1748" s="94"/>
    </row>
    <row r="1749" spans="3:43" x14ac:dyDescent="0.45">
      <c r="C1749" s="94"/>
      <c r="D1749" s="94"/>
      <c r="E1749" s="489"/>
      <c r="F1749" s="94"/>
      <c r="G1749" s="200"/>
      <c r="H1749" s="200"/>
      <c r="I1749" s="200"/>
      <c r="J1749" s="200"/>
      <c r="K1749" s="200"/>
      <c r="L1749" s="200"/>
      <c r="M1749" s="200"/>
      <c r="N1749" s="200"/>
      <c r="O1749" s="200"/>
      <c r="P1749" s="94"/>
      <c r="Q1749" s="94"/>
      <c r="R1749" s="94"/>
      <c r="S1749" s="94"/>
      <c r="T1749" s="94"/>
      <c r="U1749" s="94"/>
      <c r="V1749" s="94"/>
      <c r="W1749" s="94"/>
      <c r="X1749" s="94"/>
      <c r="Y1749" s="94"/>
      <c r="Z1749" s="94"/>
      <c r="AA1749" s="94"/>
      <c r="AB1749" s="94"/>
      <c r="AC1749" s="94"/>
      <c r="AD1749" s="94"/>
      <c r="AE1749" s="94"/>
      <c r="AF1749" s="94"/>
      <c r="AG1749" s="94"/>
      <c r="AH1749" s="94"/>
      <c r="AI1749" s="94"/>
      <c r="AJ1749" s="94"/>
      <c r="AK1749" s="94"/>
      <c r="AL1749" s="94"/>
      <c r="AM1749" s="94"/>
      <c r="AN1749" s="94"/>
      <c r="AO1749" s="94"/>
      <c r="AP1749" s="94"/>
      <c r="AQ1749" s="94"/>
    </row>
    <row r="1750" spans="3:43" x14ac:dyDescent="0.45">
      <c r="C1750" s="94"/>
      <c r="D1750" s="94"/>
      <c r="E1750" s="489"/>
      <c r="F1750" s="94"/>
      <c r="G1750" s="200"/>
      <c r="H1750" s="200"/>
      <c r="I1750" s="200"/>
      <c r="J1750" s="200"/>
      <c r="K1750" s="200"/>
      <c r="L1750" s="200"/>
      <c r="M1750" s="200"/>
      <c r="N1750" s="200"/>
      <c r="O1750" s="200"/>
      <c r="P1750" s="94"/>
      <c r="Q1750" s="94"/>
      <c r="R1750" s="94"/>
      <c r="S1750" s="94"/>
      <c r="T1750" s="94"/>
      <c r="U1750" s="94"/>
      <c r="V1750" s="94"/>
      <c r="W1750" s="94"/>
      <c r="X1750" s="94"/>
      <c r="Y1750" s="94"/>
      <c r="Z1750" s="94"/>
      <c r="AA1750" s="94"/>
      <c r="AB1750" s="94"/>
      <c r="AC1750" s="94"/>
      <c r="AD1750" s="94"/>
      <c r="AE1750" s="94"/>
      <c r="AF1750" s="94"/>
      <c r="AG1750" s="94"/>
      <c r="AH1750" s="94"/>
      <c r="AI1750" s="94"/>
      <c r="AJ1750" s="94"/>
      <c r="AK1750" s="94"/>
      <c r="AL1750" s="94"/>
      <c r="AM1750" s="94"/>
      <c r="AN1750" s="94"/>
      <c r="AO1750" s="94"/>
      <c r="AP1750" s="94"/>
      <c r="AQ1750" s="94"/>
    </row>
    <row r="1751" spans="3:43" x14ac:dyDescent="0.45">
      <c r="C1751" s="94"/>
      <c r="D1751" s="94"/>
      <c r="E1751" s="489"/>
      <c r="F1751" s="94"/>
      <c r="G1751" s="200"/>
      <c r="H1751" s="200"/>
      <c r="I1751" s="200"/>
      <c r="J1751" s="200"/>
      <c r="K1751" s="200"/>
      <c r="L1751" s="200"/>
      <c r="M1751" s="200"/>
      <c r="N1751" s="200"/>
      <c r="O1751" s="200"/>
      <c r="P1751" s="94"/>
      <c r="Q1751" s="94"/>
      <c r="R1751" s="94"/>
      <c r="S1751" s="94"/>
      <c r="T1751" s="94"/>
      <c r="U1751" s="94"/>
      <c r="V1751" s="94"/>
      <c r="W1751" s="94"/>
      <c r="X1751" s="94"/>
      <c r="Y1751" s="94"/>
      <c r="Z1751" s="94"/>
      <c r="AA1751" s="94"/>
      <c r="AB1751" s="94"/>
      <c r="AC1751" s="94"/>
      <c r="AD1751" s="94"/>
      <c r="AE1751" s="94"/>
      <c r="AF1751" s="94"/>
      <c r="AG1751" s="94"/>
      <c r="AH1751" s="94"/>
      <c r="AI1751" s="94"/>
      <c r="AJ1751" s="94"/>
      <c r="AK1751" s="94"/>
      <c r="AL1751" s="94"/>
      <c r="AM1751" s="94"/>
      <c r="AN1751" s="94"/>
      <c r="AO1751" s="94"/>
      <c r="AP1751" s="94"/>
      <c r="AQ1751" s="94"/>
    </row>
    <row r="1752" spans="3:43" x14ac:dyDescent="0.45">
      <c r="C1752" s="94"/>
      <c r="D1752" s="94"/>
      <c r="E1752" s="489"/>
      <c r="F1752" s="94"/>
      <c r="G1752" s="200"/>
      <c r="H1752" s="200"/>
      <c r="I1752" s="200"/>
      <c r="J1752" s="200"/>
      <c r="K1752" s="200"/>
      <c r="L1752" s="200"/>
      <c r="M1752" s="200"/>
      <c r="N1752" s="200"/>
      <c r="O1752" s="200"/>
      <c r="P1752" s="94"/>
      <c r="Q1752" s="94"/>
      <c r="R1752" s="94"/>
      <c r="S1752" s="94"/>
      <c r="T1752" s="94"/>
      <c r="U1752" s="94"/>
      <c r="V1752" s="94"/>
      <c r="W1752" s="94"/>
      <c r="X1752" s="94"/>
      <c r="Y1752" s="94"/>
      <c r="Z1752" s="94"/>
      <c r="AA1752" s="94"/>
      <c r="AB1752" s="94"/>
      <c r="AC1752" s="94"/>
      <c r="AD1752" s="94"/>
      <c r="AE1752" s="94"/>
      <c r="AF1752" s="94"/>
      <c r="AG1752" s="94"/>
      <c r="AH1752" s="94"/>
      <c r="AI1752" s="94"/>
      <c r="AJ1752" s="94"/>
      <c r="AK1752" s="94"/>
      <c r="AL1752" s="94"/>
      <c r="AM1752" s="94"/>
      <c r="AN1752" s="94"/>
      <c r="AO1752" s="94"/>
      <c r="AP1752" s="94"/>
      <c r="AQ1752" s="94"/>
    </row>
    <row r="1753" spans="3:43" x14ac:dyDescent="0.45">
      <c r="C1753" s="94"/>
      <c r="D1753" s="94"/>
      <c r="E1753" s="489"/>
      <c r="F1753" s="94"/>
      <c r="G1753" s="200"/>
      <c r="H1753" s="200"/>
      <c r="I1753" s="200"/>
      <c r="J1753" s="200"/>
      <c r="K1753" s="200"/>
      <c r="L1753" s="200"/>
      <c r="M1753" s="200"/>
      <c r="N1753" s="200"/>
      <c r="O1753" s="200"/>
      <c r="P1753" s="94"/>
      <c r="Q1753" s="94"/>
      <c r="R1753" s="94"/>
      <c r="S1753" s="94"/>
      <c r="T1753" s="94"/>
      <c r="U1753" s="94"/>
      <c r="V1753" s="94"/>
      <c r="W1753" s="94"/>
      <c r="X1753" s="94"/>
      <c r="Y1753" s="94"/>
      <c r="Z1753" s="94"/>
      <c r="AA1753" s="94"/>
      <c r="AB1753" s="94"/>
      <c r="AC1753" s="94"/>
      <c r="AD1753" s="94"/>
      <c r="AE1753" s="94"/>
      <c r="AF1753" s="94"/>
      <c r="AG1753" s="94"/>
      <c r="AH1753" s="94"/>
      <c r="AI1753" s="94"/>
      <c r="AJ1753" s="94"/>
      <c r="AK1753" s="94"/>
      <c r="AL1753" s="94"/>
      <c r="AM1753" s="94"/>
      <c r="AN1753" s="94"/>
      <c r="AO1753" s="94"/>
      <c r="AP1753" s="94"/>
      <c r="AQ1753" s="94"/>
    </row>
    <row r="1754" spans="3:43" x14ac:dyDescent="0.45">
      <c r="C1754" s="94"/>
      <c r="D1754" s="94"/>
      <c r="E1754" s="489"/>
      <c r="F1754" s="94"/>
      <c r="G1754" s="200"/>
      <c r="H1754" s="200"/>
      <c r="I1754" s="200"/>
      <c r="J1754" s="200"/>
      <c r="K1754" s="200"/>
      <c r="L1754" s="200"/>
      <c r="M1754" s="200"/>
      <c r="N1754" s="200"/>
      <c r="O1754" s="200"/>
      <c r="P1754" s="94"/>
      <c r="Q1754" s="94"/>
      <c r="R1754" s="94"/>
      <c r="S1754" s="94"/>
      <c r="T1754" s="94"/>
      <c r="U1754" s="94"/>
      <c r="V1754" s="94"/>
      <c r="W1754" s="94"/>
      <c r="X1754" s="94"/>
      <c r="Y1754" s="94"/>
      <c r="Z1754" s="94"/>
      <c r="AA1754" s="94"/>
      <c r="AB1754" s="94"/>
      <c r="AC1754" s="94"/>
      <c r="AD1754" s="94"/>
      <c r="AE1754" s="94"/>
      <c r="AF1754" s="94"/>
      <c r="AG1754" s="94"/>
      <c r="AH1754" s="94"/>
      <c r="AI1754" s="94"/>
      <c r="AJ1754" s="94"/>
      <c r="AK1754" s="94"/>
      <c r="AL1754" s="94"/>
      <c r="AM1754" s="94"/>
      <c r="AN1754" s="94"/>
      <c r="AO1754" s="94"/>
      <c r="AP1754" s="94"/>
      <c r="AQ1754" s="94"/>
    </row>
    <row r="1755" spans="3:43" x14ac:dyDescent="0.45">
      <c r="C1755" s="94"/>
      <c r="D1755" s="94"/>
      <c r="E1755" s="489"/>
      <c r="F1755" s="94"/>
      <c r="G1755" s="200"/>
      <c r="H1755" s="200"/>
      <c r="I1755" s="200"/>
      <c r="J1755" s="200"/>
      <c r="K1755" s="200"/>
      <c r="L1755" s="200"/>
      <c r="M1755" s="200"/>
      <c r="N1755" s="200"/>
      <c r="O1755" s="200"/>
      <c r="P1755" s="94"/>
      <c r="Q1755" s="94"/>
      <c r="R1755" s="94"/>
      <c r="S1755" s="94"/>
      <c r="T1755" s="94"/>
      <c r="U1755" s="94"/>
      <c r="V1755" s="94"/>
      <c r="W1755" s="94"/>
      <c r="X1755" s="94"/>
      <c r="Y1755" s="94"/>
      <c r="Z1755" s="94"/>
      <c r="AA1755" s="94"/>
      <c r="AB1755" s="94"/>
      <c r="AC1755" s="94"/>
      <c r="AD1755" s="94"/>
      <c r="AE1755" s="94"/>
      <c r="AF1755" s="94"/>
      <c r="AG1755" s="94"/>
      <c r="AH1755" s="94"/>
      <c r="AI1755" s="94"/>
      <c r="AJ1755" s="94"/>
      <c r="AK1755" s="94"/>
      <c r="AL1755" s="94"/>
      <c r="AM1755" s="94"/>
      <c r="AN1755" s="94"/>
      <c r="AO1755" s="94"/>
      <c r="AP1755" s="94"/>
      <c r="AQ1755" s="94"/>
    </row>
    <row r="1756" spans="3:43" x14ac:dyDescent="0.45">
      <c r="C1756" s="94"/>
      <c r="D1756" s="94"/>
      <c r="E1756" s="489"/>
      <c r="F1756" s="94"/>
      <c r="G1756" s="200"/>
      <c r="H1756" s="200"/>
      <c r="I1756" s="200"/>
      <c r="J1756" s="200"/>
      <c r="K1756" s="200"/>
      <c r="L1756" s="200"/>
      <c r="M1756" s="200"/>
      <c r="N1756" s="200"/>
      <c r="O1756" s="200"/>
      <c r="P1756" s="94"/>
      <c r="Q1756" s="94"/>
      <c r="R1756" s="94"/>
      <c r="S1756" s="94"/>
      <c r="T1756" s="94"/>
      <c r="U1756" s="94"/>
      <c r="V1756" s="94"/>
      <c r="W1756" s="94"/>
      <c r="X1756" s="94"/>
      <c r="Y1756" s="94"/>
      <c r="Z1756" s="94"/>
      <c r="AA1756" s="94"/>
      <c r="AB1756" s="94"/>
      <c r="AC1756" s="94"/>
      <c r="AD1756" s="94"/>
      <c r="AE1756" s="94"/>
      <c r="AF1756" s="94"/>
      <c r="AG1756" s="94"/>
      <c r="AH1756" s="94"/>
      <c r="AI1756" s="94"/>
      <c r="AJ1756" s="94"/>
      <c r="AK1756" s="94"/>
      <c r="AL1756" s="94"/>
      <c r="AM1756" s="94"/>
      <c r="AN1756" s="94"/>
      <c r="AO1756" s="94"/>
      <c r="AP1756" s="94"/>
      <c r="AQ1756" s="94"/>
    </row>
    <row r="1757" spans="3:43" x14ac:dyDescent="0.45">
      <c r="C1757" s="94"/>
      <c r="D1757" s="94"/>
      <c r="E1757" s="489"/>
      <c r="F1757" s="94"/>
      <c r="G1757" s="200"/>
      <c r="H1757" s="200"/>
      <c r="I1757" s="200"/>
      <c r="J1757" s="200"/>
      <c r="K1757" s="200"/>
      <c r="L1757" s="200"/>
      <c r="M1757" s="200"/>
      <c r="N1757" s="200"/>
      <c r="O1757" s="200"/>
      <c r="P1757" s="94"/>
      <c r="Q1757" s="94"/>
      <c r="R1757" s="94"/>
      <c r="S1757" s="94"/>
      <c r="T1757" s="94"/>
      <c r="U1757" s="94"/>
      <c r="V1757" s="94"/>
      <c r="W1757" s="94"/>
      <c r="X1757" s="94"/>
      <c r="Y1757" s="94"/>
      <c r="Z1757" s="94"/>
      <c r="AA1757" s="94"/>
      <c r="AB1757" s="94"/>
      <c r="AC1757" s="94"/>
      <c r="AD1757" s="94"/>
      <c r="AE1757" s="94"/>
      <c r="AF1757" s="94"/>
      <c r="AG1757" s="94"/>
      <c r="AH1757" s="94"/>
      <c r="AI1757" s="94"/>
      <c r="AJ1757" s="94"/>
      <c r="AK1757" s="94"/>
      <c r="AL1757" s="94"/>
      <c r="AM1757" s="94"/>
      <c r="AN1757" s="94"/>
      <c r="AO1757" s="94"/>
      <c r="AP1757" s="94"/>
      <c r="AQ1757" s="94"/>
    </row>
    <row r="1758" spans="3:43" x14ac:dyDescent="0.45">
      <c r="C1758" s="94"/>
      <c r="D1758" s="94"/>
      <c r="E1758" s="489"/>
      <c r="F1758" s="94"/>
      <c r="G1758" s="200"/>
      <c r="H1758" s="200"/>
      <c r="I1758" s="200"/>
      <c r="J1758" s="200"/>
      <c r="K1758" s="200"/>
      <c r="L1758" s="200"/>
      <c r="M1758" s="200"/>
      <c r="N1758" s="200"/>
      <c r="O1758" s="200"/>
      <c r="P1758" s="94"/>
      <c r="Q1758" s="94"/>
      <c r="R1758" s="94"/>
      <c r="S1758" s="94"/>
      <c r="T1758" s="94"/>
      <c r="U1758" s="94"/>
      <c r="V1758" s="94"/>
      <c r="W1758" s="94"/>
      <c r="X1758" s="94"/>
      <c r="Y1758" s="94"/>
      <c r="Z1758" s="94"/>
      <c r="AA1758" s="94"/>
      <c r="AB1758" s="94"/>
      <c r="AC1758" s="94"/>
      <c r="AD1758" s="94"/>
      <c r="AE1758" s="94"/>
      <c r="AF1758" s="94"/>
      <c r="AG1758" s="94"/>
      <c r="AH1758" s="94"/>
      <c r="AI1758" s="94"/>
      <c r="AJ1758" s="94"/>
      <c r="AK1758" s="94"/>
      <c r="AL1758" s="94"/>
      <c r="AM1758" s="94"/>
      <c r="AN1758" s="94"/>
      <c r="AO1758" s="94"/>
      <c r="AP1758" s="94"/>
      <c r="AQ1758" s="94"/>
    </row>
    <row r="1759" spans="3:43" x14ac:dyDescent="0.45">
      <c r="C1759" s="94"/>
      <c r="D1759" s="94"/>
      <c r="E1759" s="489"/>
      <c r="F1759" s="94"/>
      <c r="G1759" s="200"/>
      <c r="H1759" s="200"/>
      <c r="I1759" s="200"/>
      <c r="J1759" s="200"/>
      <c r="K1759" s="200"/>
      <c r="L1759" s="200"/>
      <c r="M1759" s="200"/>
      <c r="N1759" s="200"/>
      <c r="O1759" s="200"/>
      <c r="P1759" s="94"/>
      <c r="Q1759" s="94"/>
      <c r="R1759" s="94"/>
      <c r="S1759" s="94"/>
      <c r="T1759" s="94"/>
      <c r="U1759" s="94"/>
      <c r="V1759" s="94"/>
      <c r="W1759" s="94"/>
      <c r="X1759" s="94"/>
      <c r="Y1759" s="94"/>
      <c r="Z1759" s="94"/>
      <c r="AA1759" s="94"/>
      <c r="AB1759" s="94"/>
      <c r="AC1759" s="94"/>
      <c r="AD1759" s="94"/>
      <c r="AE1759" s="94"/>
      <c r="AF1759" s="94"/>
      <c r="AG1759" s="94"/>
      <c r="AH1759" s="94"/>
      <c r="AI1759" s="94"/>
      <c r="AJ1759" s="94"/>
      <c r="AK1759" s="94"/>
      <c r="AL1759" s="94"/>
      <c r="AM1759" s="94"/>
      <c r="AN1759" s="94"/>
      <c r="AO1759" s="94"/>
      <c r="AP1759" s="94"/>
      <c r="AQ1759" s="94"/>
    </row>
    <row r="1760" spans="3:43" x14ac:dyDescent="0.45">
      <c r="C1760" s="94"/>
      <c r="D1760" s="94"/>
      <c r="E1760" s="489"/>
      <c r="F1760" s="94"/>
      <c r="G1760" s="200"/>
      <c r="H1760" s="200"/>
      <c r="I1760" s="200"/>
      <c r="J1760" s="200"/>
      <c r="K1760" s="200"/>
      <c r="L1760" s="200"/>
      <c r="M1760" s="200"/>
      <c r="N1760" s="200"/>
      <c r="O1760" s="200"/>
      <c r="P1760" s="94"/>
      <c r="Q1760" s="94"/>
      <c r="R1760" s="94"/>
      <c r="S1760" s="94"/>
      <c r="T1760" s="94"/>
      <c r="U1760" s="94"/>
      <c r="V1760" s="94"/>
      <c r="W1760" s="94"/>
      <c r="X1760" s="94"/>
      <c r="Y1760" s="94"/>
      <c r="Z1760" s="94"/>
      <c r="AA1760" s="94"/>
      <c r="AB1760" s="94"/>
      <c r="AC1760" s="94"/>
      <c r="AD1760" s="94"/>
      <c r="AE1760" s="94"/>
      <c r="AF1760" s="94"/>
      <c r="AG1760" s="94"/>
      <c r="AH1760" s="94"/>
      <c r="AI1760" s="94"/>
      <c r="AJ1760" s="94"/>
      <c r="AK1760" s="94"/>
      <c r="AL1760" s="94"/>
      <c r="AM1760" s="94"/>
      <c r="AN1760" s="94"/>
      <c r="AO1760" s="94"/>
      <c r="AP1760" s="94"/>
      <c r="AQ1760" s="94"/>
    </row>
    <row r="1761" spans="3:43" x14ac:dyDescent="0.45">
      <c r="C1761" s="94"/>
      <c r="D1761" s="94"/>
      <c r="E1761" s="489"/>
      <c r="F1761" s="94"/>
      <c r="G1761" s="200"/>
      <c r="H1761" s="200"/>
      <c r="I1761" s="200"/>
      <c r="J1761" s="200"/>
      <c r="K1761" s="200"/>
      <c r="L1761" s="200"/>
      <c r="M1761" s="200"/>
      <c r="N1761" s="200"/>
      <c r="O1761" s="200"/>
      <c r="P1761" s="94"/>
      <c r="Q1761" s="94"/>
      <c r="R1761" s="94"/>
      <c r="S1761" s="94"/>
      <c r="T1761" s="94"/>
      <c r="U1761" s="94"/>
      <c r="V1761" s="94"/>
      <c r="W1761" s="94"/>
      <c r="X1761" s="94"/>
      <c r="Y1761" s="94"/>
      <c r="Z1761" s="94"/>
      <c r="AA1761" s="94"/>
      <c r="AB1761" s="94"/>
      <c r="AC1761" s="94"/>
      <c r="AD1761" s="94"/>
      <c r="AE1761" s="94"/>
      <c r="AF1761" s="94"/>
      <c r="AG1761" s="94"/>
      <c r="AH1761" s="94"/>
      <c r="AI1761" s="94"/>
      <c r="AJ1761" s="94"/>
      <c r="AK1761" s="94"/>
      <c r="AL1761" s="94"/>
      <c r="AM1761" s="94"/>
      <c r="AN1761" s="94"/>
      <c r="AO1761" s="94"/>
      <c r="AP1761" s="94"/>
      <c r="AQ1761" s="94"/>
    </row>
    <row r="1762" spans="3:43" x14ac:dyDescent="0.45">
      <c r="C1762" s="94"/>
      <c r="D1762" s="94"/>
      <c r="E1762" s="489"/>
      <c r="F1762" s="94"/>
      <c r="G1762" s="200"/>
      <c r="H1762" s="200"/>
      <c r="I1762" s="200"/>
      <c r="J1762" s="200"/>
      <c r="K1762" s="200"/>
      <c r="L1762" s="200"/>
      <c r="M1762" s="200"/>
      <c r="N1762" s="200"/>
      <c r="O1762" s="200"/>
      <c r="P1762" s="94"/>
      <c r="Q1762" s="94"/>
      <c r="R1762" s="94"/>
      <c r="S1762" s="94"/>
      <c r="T1762" s="94"/>
      <c r="U1762" s="94"/>
      <c r="V1762" s="94"/>
      <c r="W1762" s="94"/>
      <c r="X1762" s="94"/>
      <c r="Y1762" s="94"/>
      <c r="Z1762" s="94"/>
      <c r="AA1762" s="94"/>
      <c r="AB1762" s="94"/>
      <c r="AC1762" s="94"/>
      <c r="AD1762" s="94"/>
      <c r="AE1762" s="94"/>
      <c r="AF1762" s="94"/>
      <c r="AG1762" s="94"/>
      <c r="AH1762" s="94"/>
      <c r="AI1762" s="94"/>
      <c r="AJ1762" s="94"/>
      <c r="AK1762" s="94"/>
      <c r="AL1762" s="94"/>
      <c r="AM1762" s="94"/>
      <c r="AN1762" s="94"/>
      <c r="AO1762" s="94"/>
      <c r="AP1762" s="94"/>
      <c r="AQ1762" s="94"/>
    </row>
    <row r="1763" spans="3:43" x14ac:dyDescent="0.45">
      <c r="C1763" s="94"/>
      <c r="D1763" s="94"/>
      <c r="E1763" s="489"/>
      <c r="F1763" s="94"/>
      <c r="G1763" s="200"/>
      <c r="H1763" s="200"/>
      <c r="I1763" s="200"/>
      <c r="J1763" s="200"/>
      <c r="K1763" s="200"/>
      <c r="L1763" s="200"/>
      <c r="M1763" s="200"/>
      <c r="N1763" s="200"/>
      <c r="O1763" s="200"/>
      <c r="P1763" s="94"/>
      <c r="Q1763" s="94"/>
      <c r="R1763" s="94"/>
      <c r="S1763" s="94"/>
      <c r="T1763" s="94"/>
      <c r="U1763" s="94"/>
      <c r="V1763" s="94"/>
      <c r="W1763" s="94"/>
      <c r="X1763" s="94"/>
      <c r="Y1763" s="94"/>
      <c r="Z1763" s="94"/>
      <c r="AA1763" s="94"/>
      <c r="AB1763" s="94"/>
      <c r="AC1763" s="94"/>
      <c r="AD1763" s="94"/>
      <c r="AE1763" s="94"/>
      <c r="AF1763" s="94"/>
      <c r="AG1763" s="94"/>
      <c r="AH1763" s="94"/>
      <c r="AI1763" s="94"/>
      <c r="AJ1763" s="94"/>
      <c r="AK1763" s="94"/>
      <c r="AL1763" s="94"/>
      <c r="AM1763" s="94"/>
      <c r="AN1763" s="94"/>
      <c r="AO1763" s="94"/>
      <c r="AP1763" s="94"/>
      <c r="AQ1763" s="94"/>
    </row>
    <row r="1764" spans="3:43" x14ac:dyDescent="0.45">
      <c r="C1764" s="94"/>
      <c r="D1764" s="94"/>
      <c r="E1764" s="489"/>
      <c r="F1764" s="94"/>
      <c r="G1764" s="200"/>
      <c r="H1764" s="200"/>
      <c r="I1764" s="200"/>
      <c r="J1764" s="200"/>
      <c r="K1764" s="200"/>
      <c r="L1764" s="200"/>
      <c r="M1764" s="200"/>
      <c r="N1764" s="200"/>
      <c r="O1764" s="200"/>
      <c r="P1764" s="94"/>
      <c r="Q1764" s="94"/>
      <c r="R1764" s="94"/>
      <c r="S1764" s="94"/>
      <c r="T1764" s="94"/>
      <c r="U1764" s="94"/>
      <c r="V1764" s="94"/>
      <c r="W1764" s="94"/>
      <c r="X1764" s="94"/>
      <c r="Y1764" s="94"/>
      <c r="Z1764" s="94"/>
      <c r="AA1764" s="94"/>
      <c r="AB1764" s="94"/>
      <c r="AC1764" s="94"/>
      <c r="AD1764" s="94"/>
      <c r="AE1764" s="94"/>
      <c r="AF1764" s="94"/>
      <c r="AG1764" s="94"/>
      <c r="AH1764" s="94"/>
      <c r="AI1764" s="94"/>
      <c r="AJ1764" s="94"/>
      <c r="AK1764" s="94"/>
      <c r="AL1764" s="94"/>
      <c r="AM1764" s="94"/>
      <c r="AN1764" s="94"/>
      <c r="AO1764" s="94"/>
      <c r="AP1764" s="94"/>
      <c r="AQ1764" s="94"/>
    </row>
    <row r="1765" spans="3:43" x14ac:dyDescent="0.45">
      <c r="C1765" s="94"/>
      <c r="D1765" s="94"/>
      <c r="E1765" s="489"/>
      <c r="F1765" s="94"/>
      <c r="G1765" s="200"/>
      <c r="H1765" s="200"/>
      <c r="I1765" s="200"/>
      <c r="J1765" s="200"/>
      <c r="K1765" s="200"/>
      <c r="L1765" s="200"/>
      <c r="M1765" s="200"/>
      <c r="N1765" s="200"/>
      <c r="O1765" s="200"/>
      <c r="P1765" s="94"/>
      <c r="Q1765" s="94"/>
      <c r="R1765" s="94"/>
      <c r="S1765" s="94"/>
      <c r="T1765" s="94"/>
      <c r="U1765" s="94"/>
      <c r="V1765" s="94"/>
      <c r="W1765" s="94"/>
      <c r="X1765" s="94"/>
      <c r="Y1765" s="94"/>
      <c r="Z1765" s="94"/>
      <c r="AA1765" s="94"/>
      <c r="AB1765" s="94"/>
      <c r="AC1765" s="94"/>
      <c r="AD1765" s="94"/>
      <c r="AE1765" s="94"/>
      <c r="AF1765" s="94"/>
      <c r="AG1765" s="94"/>
      <c r="AH1765" s="94"/>
      <c r="AI1765" s="94"/>
      <c r="AJ1765" s="94"/>
      <c r="AK1765" s="94"/>
      <c r="AL1765" s="94"/>
      <c r="AM1765" s="94"/>
      <c r="AN1765" s="94"/>
      <c r="AO1765" s="94"/>
      <c r="AP1765" s="94"/>
      <c r="AQ1765" s="94"/>
    </row>
    <row r="1766" spans="3:43" x14ac:dyDescent="0.45">
      <c r="C1766" s="94"/>
      <c r="D1766" s="94"/>
      <c r="E1766" s="489"/>
      <c r="F1766" s="94"/>
      <c r="G1766" s="200"/>
      <c r="H1766" s="200"/>
      <c r="I1766" s="200"/>
      <c r="J1766" s="200"/>
      <c r="K1766" s="200"/>
      <c r="L1766" s="200"/>
      <c r="M1766" s="200"/>
      <c r="N1766" s="200"/>
      <c r="O1766" s="200"/>
      <c r="P1766" s="94"/>
      <c r="Q1766" s="94"/>
      <c r="R1766" s="94"/>
      <c r="S1766" s="94"/>
      <c r="T1766" s="94"/>
      <c r="U1766" s="94"/>
      <c r="V1766" s="94"/>
      <c r="W1766" s="94"/>
      <c r="X1766" s="94"/>
      <c r="Y1766" s="94"/>
      <c r="Z1766" s="94"/>
      <c r="AA1766" s="94"/>
      <c r="AB1766" s="94"/>
      <c r="AC1766" s="94"/>
      <c r="AD1766" s="94"/>
      <c r="AE1766" s="94"/>
      <c r="AF1766" s="94"/>
      <c r="AG1766" s="94"/>
      <c r="AH1766" s="94"/>
      <c r="AI1766" s="94"/>
      <c r="AJ1766" s="94"/>
      <c r="AK1766" s="94"/>
      <c r="AL1766" s="94"/>
      <c r="AM1766" s="94"/>
      <c r="AN1766" s="94"/>
      <c r="AO1766" s="94"/>
      <c r="AP1766" s="94"/>
      <c r="AQ1766" s="94"/>
    </row>
    <row r="1767" spans="3:43" x14ac:dyDescent="0.45">
      <c r="C1767" s="94"/>
      <c r="D1767" s="94"/>
      <c r="E1767" s="489"/>
      <c r="F1767" s="94"/>
      <c r="G1767" s="200"/>
      <c r="H1767" s="200"/>
      <c r="I1767" s="200"/>
      <c r="J1767" s="200"/>
      <c r="K1767" s="200"/>
      <c r="L1767" s="200"/>
      <c r="M1767" s="200"/>
      <c r="N1767" s="200"/>
      <c r="O1767" s="200"/>
      <c r="P1767" s="94"/>
      <c r="Q1767" s="94"/>
      <c r="R1767" s="94"/>
      <c r="S1767" s="94"/>
      <c r="T1767" s="94"/>
      <c r="U1767" s="94"/>
      <c r="V1767" s="94"/>
      <c r="W1767" s="94"/>
      <c r="X1767" s="94"/>
      <c r="Y1767" s="94"/>
      <c r="Z1767" s="94"/>
      <c r="AA1767" s="94"/>
      <c r="AB1767" s="94"/>
      <c r="AC1767" s="94"/>
      <c r="AD1767" s="94"/>
      <c r="AE1767" s="94"/>
      <c r="AF1767" s="94"/>
      <c r="AG1767" s="94"/>
      <c r="AH1767" s="94"/>
      <c r="AI1767" s="94"/>
      <c r="AJ1767" s="94"/>
      <c r="AK1767" s="94"/>
      <c r="AL1767" s="94"/>
      <c r="AM1767" s="94"/>
      <c r="AN1767" s="94"/>
      <c r="AO1767" s="94"/>
      <c r="AP1767" s="94"/>
      <c r="AQ1767" s="94"/>
    </row>
    <row r="1768" spans="3:43" x14ac:dyDescent="0.45">
      <c r="C1768" s="94"/>
      <c r="D1768" s="94"/>
      <c r="E1768" s="489"/>
      <c r="F1768" s="94"/>
      <c r="G1768" s="200"/>
      <c r="H1768" s="200"/>
      <c r="I1768" s="200"/>
      <c r="J1768" s="200"/>
      <c r="K1768" s="200"/>
      <c r="L1768" s="200"/>
      <c r="M1768" s="200"/>
      <c r="N1768" s="200"/>
      <c r="O1768" s="200"/>
      <c r="P1768" s="94"/>
      <c r="Q1768" s="94"/>
      <c r="R1768" s="94"/>
      <c r="S1768" s="94"/>
      <c r="T1768" s="94"/>
      <c r="U1768" s="94"/>
      <c r="V1768" s="94"/>
      <c r="W1768" s="94"/>
      <c r="X1768" s="94"/>
      <c r="Y1768" s="94"/>
      <c r="Z1768" s="94"/>
      <c r="AA1768" s="94"/>
      <c r="AB1768" s="94"/>
      <c r="AC1768" s="94"/>
      <c r="AD1768" s="94"/>
      <c r="AE1768" s="94"/>
      <c r="AF1768" s="94"/>
      <c r="AG1768" s="94"/>
      <c r="AH1768" s="94"/>
      <c r="AI1768" s="94"/>
      <c r="AJ1768" s="94"/>
      <c r="AK1768" s="94"/>
      <c r="AL1768" s="94"/>
      <c r="AM1768" s="94"/>
      <c r="AN1768" s="94"/>
      <c r="AO1768" s="94"/>
      <c r="AP1768" s="94"/>
      <c r="AQ1768" s="94"/>
    </row>
    <row r="1769" spans="3:43" x14ac:dyDescent="0.45">
      <c r="C1769" s="94"/>
      <c r="D1769" s="94"/>
      <c r="E1769" s="489"/>
      <c r="F1769" s="94"/>
      <c r="G1769" s="200"/>
      <c r="H1769" s="200"/>
      <c r="I1769" s="200"/>
      <c r="J1769" s="200"/>
      <c r="K1769" s="200"/>
      <c r="L1769" s="200"/>
      <c r="M1769" s="200"/>
      <c r="N1769" s="200"/>
      <c r="O1769" s="200"/>
      <c r="P1769" s="94"/>
      <c r="Q1769" s="94"/>
      <c r="R1769" s="94"/>
      <c r="S1769" s="94"/>
      <c r="T1769" s="94"/>
      <c r="U1769" s="94"/>
      <c r="V1769" s="94"/>
      <c r="W1769" s="94"/>
      <c r="X1769" s="94"/>
      <c r="Y1769" s="94"/>
      <c r="Z1769" s="94"/>
      <c r="AA1769" s="94"/>
      <c r="AB1769" s="94"/>
      <c r="AC1769" s="94"/>
      <c r="AD1769" s="94"/>
      <c r="AE1769" s="94"/>
      <c r="AF1769" s="94"/>
      <c r="AG1769" s="94"/>
      <c r="AH1769" s="94"/>
      <c r="AI1769" s="94"/>
      <c r="AJ1769" s="94"/>
      <c r="AK1769" s="94"/>
      <c r="AL1769" s="94"/>
      <c r="AM1769" s="94"/>
      <c r="AN1769" s="94"/>
      <c r="AO1769" s="94"/>
      <c r="AP1769" s="94"/>
      <c r="AQ1769" s="94"/>
    </row>
    <row r="1770" spans="3:43" x14ac:dyDescent="0.45">
      <c r="C1770" s="94"/>
      <c r="D1770" s="94"/>
      <c r="E1770" s="489"/>
      <c r="F1770" s="94"/>
      <c r="G1770" s="200"/>
      <c r="H1770" s="200"/>
      <c r="I1770" s="200"/>
      <c r="J1770" s="200"/>
      <c r="K1770" s="200"/>
      <c r="L1770" s="200"/>
      <c r="M1770" s="200"/>
      <c r="N1770" s="200"/>
      <c r="O1770" s="200"/>
      <c r="P1770" s="94"/>
      <c r="Q1770" s="94"/>
      <c r="R1770" s="94"/>
      <c r="S1770" s="94"/>
      <c r="T1770" s="94"/>
      <c r="U1770" s="94"/>
      <c r="V1770" s="94"/>
      <c r="W1770" s="94"/>
      <c r="X1770" s="94"/>
      <c r="Y1770" s="94"/>
      <c r="Z1770" s="94"/>
      <c r="AA1770" s="94"/>
      <c r="AB1770" s="94"/>
      <c r="AC1770" s="94"/>
      <c r="AD1770" s="94"/>
      <c r="AE1770" s="94"/>
      <c r="AF1770" s="94"/>
      <c r="AG1770" s="94"/>
      <c r="AH1770" s="94"/>
      <c r="AI1770" s="94"/>
      <c r="AJ1770" s="94"/>
      <c r="AK1770" s="94"/>
      <c r="AL1770" s="94"/>
      <c r="AM1770" s="94"/>
      <c r="AN1770" s="94"/>
      <c r="AO1770" s="94"/>
      <c r="AP1770" s="94"/>
      <c r="AQ1770" s="94"/>
    </row>
    <row r="1771" spans="3:43" x14ac:dyDescent="0.45">
      <c r="C1771" s="94"/>
      <c r="D1771" s="94"/>
      <c r="E1771" s="489"/>
      <c r="F1771" s="94"/>
      <c r="G1771" s="200"/>
      <c r="H1771" s="200"/>
      <c r="I1771" s="200"/>
      <c r="J1771" s="200"/>
      <c r="K1771" s="200"/>
      <c r="L1771" s="200"/>
      <c r="M1771" s="200"/>
      <c r="N1771" s="200"/>
      <c r="O1771" s="200"/>
      <c r="P1771" s="94"/>
      <c r="Q1771" s="94"/>
      <c r="R1771" s="94"/>
      <c r="S1771" s="94"/>
      <c r="T1771" s="94"/>
      <c r="U1771" s="94"/>
      <c r="V1771" s="94"/>
      <c r="W1771" s="94"/>
      <c r="X1771" s="94"/>
      <c r="Y1771" s="94"/>
      <c r="Z1771" s="94"/>
      <c r="AA1771" s="94"/>
      <c r="AB1771" s="94"/>
      <c r="AC1771" s="94"/>
      <c r="AD1771" s="94"/>
      <c r="AE1771" s="94"/>
      <c r="AF1771" s="94"/>
      <c r="AG1771" s="94"/>
      <c r="AH1771" s="94"/>
      <c r="AI1771" s="94"/>
      <c r="AJ1771" s="94"/>
      <c r="AK1771" s="94"/>
      <c r="AL1771" s="94"/>
      <c r="AM1771" s="94"/>
      <c r="AN1771" s="94"/>
      <c r="AO1771" s="94"/>
      <c r="AP1771" s="94"/>
      <c r="AQ1771" s="94"/>
    </row>
    <row r="1772" spans="3:43" x14ac:dyDescent="0.45">
      <c r="C1772" s="94"/>
      <c r="D1772" s="94"/>
      <c r="E1772" s="489"/>
      <c r="F1772" s="94"/>
      <c r="G1772" s="200"/>
      <c r="H1772" s="200"/>
      <c r="I1772" s="200"/>
      <c r="J1772" s="200"/>
      <c r="K1772" s="200"/>
      <c r="L1772" s="200"/>
      <c r="M1772" s="200"/>
      <c r="N1772" s="200"/>
      <c r="O1772" s="200"/>
      <c r="P1772" s="94"/>
      <c r="Q1772" s="94"/>
      <c r="R1772" s="94"/>
      <c r="S1772" s="94"/>
      <c r="T1772" s="94"/>
      <c r="U1772" s="94"/>
      <c r="V1772" s="94"/>
      <c r="W1772" s="94"/>
      <c r="X1772" s="94"/>
      <c r="Y1772" s="94"/>
      <c r="Z1772" s="94"/>
      <c r="AA1772" s="94"/>
      <c r="AB1772" s="94"/>
      <c r="AC1772" s="94"/>
      <c r="AD1772" s="94"/>
      <c r="AE1772" s="94"/>
      <c r="AF1772" s="94"/>
      <c r="AG1772" s="94"/>
      <c r="AH1772" s="94"/>
      <c r="AI1772" s="94"/>
      <c r="AJ1772" s="94"/>
      <c r="AK1772" s="94"/>
      <c r="AL1772" s="94"/>
      <c r="AM1772" s="94"/>
      <c r="AN1772" s="94"/>
      <c r="AO1772" s="94"/>
      <c r="AP1772" s="94"/>
      <c r="AQ1772" s="94"/>
    </row>
    <row r="1773" spans="3:43" x14ac:dyDescent="0.45">
      <c r="C1773" s="94"/>
      <c r="D1773" s="94"/>
      <c r="E1773" s="489"/>
      <c r="F1773" s="94"/>
      <c r="G1773" s="200"/>
      <c r="H1773" s="200"/>
      <c r="I1773" s="200"/>
      <c r="J1773" s="200"/>
      <c r="K1773" s="200"/>
      <c r="L1773" s="200"/>
      <c r="M1773" s="200"/>
      <c r="N1773" s="200"/>
      <c r="O1773" s="200"/>
      <c r="P1773" s="94"/>
      <c r="Q1773" s="94"/>
      <c r="R1773" s="94"/>
      <c r="S1773" s="94"/>
      <c r="T1773" s="94"/>
      <c r="U1773" s="94"/>
      <c r="V1773" s="94"/>
      <c r="W1773" s="94"/>
      <c r="X1773" s="94"/>
      <c r="Y1773" s="94"/>
      <c r="Z1773" s="94"/>
      <c r="AA1773" s="94"/>
      <c r="AB1773" s="94"/>
      <c r="AC1773" s="94"/>
      <c r="AD1773" s="94"/>
      <c r="AE1773" s="94"/>
      <c r="AF1773" s="94"/>
      <c r="AG1773" s="94"/>
      <c r="AH1773" s="94"/>
      <c r="AI1773" s="94"/>
      <c r="AJ1773" s="94"/>
      <c r="AK1773" s="94"/>
      <c r="AL1773" s="94"/>
      <c r="AM1773" s="94"/>
      <c r="AN1773" s="94"/>
      <c r="AO1773" s="94"/>
      <c r="AP1773" s="94"/>
      <c r="AQ1773" s="94"/>
    </row>
    <row r="1774" spans="3:43" x14ac:dyDescent="0.45">
      <c r="C1774" s="94"/>
      <c r="D1774" s="94"/>
      <c r="E1774" s="489"/>
      <c r="F1774" s="94"/>
      <c r="G1774" s="200"/>
      <c r="H1774" s="200"/>
      <c r="I1774" s="200"/>
      <c r="J1774" s="200"/>
      <c r="K1774" s="200"/>
      <c r="L1774" s="200"/>
      <c r="M1774" s="200"/>
      <c r="N1774" s="200"/>
      <c r="O1774" s="200"/>
      <c r="P1774" s="94"/>
      <c r="Q1774" s="94"/>
      <c r="R1774" s="94"/>
      <c r="S1774" s="94"/>
      <c r="T1774" s="94"/>
      <c r="U1774" s="94"/>
      <c r="V1774" s="94"/>
      <c r="W1774" s="94"/>
      <c r="X1774" s="94"/>
      <c r="Y1774" s="94"/>
      <c r="Z1774" s="94"/>
      <c r="AA1774" s="94"/>
      <c r="AB1774" s="94"/>
      <c r="AC1774" s="94"/>
      <c r="AD1774" s="94"/>
      <c r="AE1774" s="94"/>
      <c r="AF1774" s="94"/>
      <c r="AG1774" s="94"/>
      <c r="AH1774" s="94"/>
      <c r="AI1774" s="94"/>
      <c r="AJ1774" s="94"/>
      <c r="AK1774" s="94"/>
      <c r="AL1774" s="94"/>
      <c r="AM1774" s="94"/>
      <c r="AN1774" s="94"/>
      <c r="AO1774" s="94"/>
      <c r="AP1774" s="94"/>
      <c r="AQ1774" s="94"/>
    </row>
    <row r="1775" spans="3:43" x14ac:dyDescent="0.45">
      <c r="C1775" s="94"/>
      <c r="D1775" s="94"/>
      <c r="E1775" s="489"/>
      <c r="F1775" s="94"/>
      <c r="G1775" s="200"/>
      <c r="H1775" s="200"/>
      <c r="I1775" s="200"/>
      <c r="J1775" s="200"/>
      <c r="K1775" s="200"/>
      <c r="L1775" s="200"/>
      <c r="M1775" s="200"/>
      <c r="N1775" s="200"/>
      <c r="O1775" s="200"/>
      <c r="P1775" s="94"/>
      <c r="Q1775" s="94"/>
      <c r="R1775" s="94"/>
      <c r="S1775" s="94"/>
      <c r="T1775" s="94"/>
      <c r="U1775" s="94"/>
      <c r="V1775" s="94"/>
      <c r="W1775" s="94"/>
      <c r="X1775" s="94"/>
      <c r="Y1775" s="94"/>
      <c r="Z1775" s="94"/>
      <c r="AA1775" s="94"/>
      <c r="AB1775" s="94"/>
      <c r="AC1775" s="94"/>
      <c r="AD1775" s="94"/>
      <c r="AE1775" s="94"/>
      <c r="AF1775" s="94"/>
      <c r="AG1775" s="94"/>
      <c r="AH1775" s="94"/>
      <c r="AI1775" s="94"/>
      <c r="AJ1775" s="94"/>
      <c r="AK1775" s="94"/>
      <c r="AL1775" s="94"/>
      <c r="AM1775" s="94"/>
      <c r="AN1775" s="94"/>
      <c r="AO1775" s="94"/>
      <c r="AP1775" s="94"/>
      <c r="AQ1775" s="94"/>
    </row>
    <row r="1776" spans="3:43" x14ac:dyDescent="0.45">
      <c r="C1776" s="94"/>
      <c r="D1776" s="94"/>
      <c r="E1776" s="489"/>
      <c r="F1776" s="94"/>
      <c r="G1776" s="200"/>
      <c r="H1776" s="200"/>
      <c r="I1776" s="200"/>
      <c r="J1776" s="200"/>
      <c r="K1776" s="200"/>
      <c r="L1776" s="200"/>
      <c r="M1776" s="200"/>
      <c r="N1776" s="200"/>
      <c r="O1776" s="200"/>
      <c r="P1776" s="94"/>
      <c r="Q1776" s="94"/>
      <c r="R1776" s="94"/>
      <c r="S1776" s="94"/>
      <c r="T1776" s="94"/>
      <c r="U1776" s="94"/>
      <c r="V1776" s="94"/>
      <c r="W1776" s="94"/>
      <c r="X1776" s="94"/>
      <c r="Y1776" s="94"/>
      <c r="Z1776" s="94"/>
      <c r="AA1776" s="94"/>
      <c r="AB1776" s="94"/>
      <c r="AC1776" s="94"/>
      <c r="AD1776" s="94"/>
      <c r="AE1776" s="94"/>
      <c r="AF1776" s="94"/>
      <c r="AG1776" s="94"/>
      <c r="AH1776" s="94"/>
      <c r="AI1776" s="94"/>
      <c r="AJ1776" s="94"/>
      <c r="AK1776" s="94"/>
      <c r="AL1776" s="94"/>
      <c r="AM1776" s="94"/>
      <c r="AN1776" s="94"/>
      <c r="AO1776" s="94"/>
      <c r="AP1776" s="94"/>
      <c r="AQ1776" s="94"/>
    </row>
    <row r="1777" spans="3:43" x14ac:dyDescent="0.45">
      <c r="C1777" s="94"/>
      <c r="D1777" s="94"/>
      <c r="E1777" s="489"/>
      <c r="F1777" s="94"/>
      <c r="G1777" s="200"/>
      <c r="H1777" s="200"/>
      <c r="I1777" s="200"/>
      <c r="J1777" s="200"/>
      <c r="K1777" s="200"/>
      <c r="L1777" s="200"/>
      <c r="M1777" s="200"/>
      <c r="N1777" s="200"/>
      <c r="O1777" s="200"/>
      <c r="P1777" s="94"/>
      <c r="Q1777" s="94"/>
      <c r="R1777" s="94"/>
      <c r="S1777" s="94"/>
      <c r="T1777" s="94"/>
      <c r="U1777" s="94"/>
      <c r="V1777" s="94"/>
      <c r="W1777" s="94"/>
      <c r="X1777" s="94"/>
      <c r="Y1777" s="94"/>
      <c r="Z1777" s="94"/>
      <c r="AA1777" s="94"/>
      <c r="AB1777" s="94"/>
      <c r="AC1777" s="94"/>
      <c r="AD1777" s="94"/>
      <c r="AE1777" s="94"/>
      <c r="AF1777" s="94"/>
      <c r="AG1777" s="94"/>
      <c r="AH1777" s="94"/>
      <c r="AI1777" s="94"/>
      <c r="AJ1777" s="94"/>
      <c r="AK1777" s="94"/>
      <c r="AL1777" s="94"/>
      <c r="AM1777" s="94"/>
      <c r="AN1777" s="94"/>
      <c r="AO1777" s="94"/>
      <c r="AP1777" s="94"/>
      <c r="AQ1777" s="94"/>
    </row>
    <row r="1778" spans="3:43" x14ac:dyDescent="0.45">
      <c r="C1778" s="94"/>
      <c r="D1778" s="94"/>
      <c r="E1778" s="489"/>
      <c r="F1778" s="94"/>
      <c r="G1778" s="200"/>
      <c r="H1778" s="200"/>
      <c r="I1778" s="200"/>
      <c r="J1778" s="200"/>
      <c r="K1778" s="200"/>
      <c r="L1778" s="200"/>
      <c r="M1778" s="200"/>
      <c r="N1778" s="200"/>
      <c r="O1778" s="200"/>
      <c r="P1778" s="94"/>
      <c r="Q1778" s="94"/>
      <c r="R1778" s="94"/>
      <c r="S1778" s="94"/>
      <c r="T1778" s="94"/>
      <c r="U1778" s="94"/>
      <c r="V1778" s="94"/>
      <c r="W1778" s="94"/>
      <c r="X1778" s="94"/>
      <c r="Y1778" s="94"/>
      <c r="Z1778" s="94"/>
      <c r="AA1778" s="94"/>
      <c r="AB1778" s="94"/>
      <c r="AC1778" s="94"/>
      <c r="AD1778" s="94"/>
      <c r="AE1778" s="94"/>
      <c r="AF1778" s="94"/>
      <c r="AG1778" s="94"/>
      <c r="AH1778" s="94"/>
      <c r="AI1778" s="94"/>
      <c r="AJ1778" s="94"/>
      <c r="AK1778" s="94"/>
      <c r="AL1778" s="94"/>
      <c r="AM1778" s="94"/>
      <c r="AN1778" s="94"/>
      <c r="AO1778" s="94"/>
      <c r="AP1778" s="94"/>
      <c r="AQ1778" s="94"/>
    </row>
    <row r="1779" spans="3:43" x14ac:dyDescent="0.45">
      <c r="C1779" s="94"/>
      <c r="D1779" s="94"/>
      <c r="E1779" s="489"/>
      <c r="F1779" s="94"/>
      <c r="G1779" s="200"/>
      <c r="H1779" s="200"/>
      <c r="I1779" s="200"/>
      <c r="J1779" s="200"/>
      <c r="K1779" s="200"/>
      <c r="L1779" s="200"/>
      <c r="M1779" s="200"/>
      <c r="N1779" s="200"/>
      <c r="O1779" s="200"/>
      <c r="P1779" s="94"/>
      <c r="Q1779" s="94"/>
      <c r="R1779" s="94"/>
      <c r="S1779" s="94"/>
      <c r="T1779" s="94"/>
      <c r="U1779" s="94"/>
      <c r="V1779" s="94"/>
      <c r="W1779" s="94"/>
      <c r="X1779" s="94"/>
      <c r="Y1779" s="94"/>
      <c r="Z1779" s="94"/>
      <c r="AA1779" s="94"/>
      <c r="AB1779" s="94"/>
      <c r="AC1779" s="94"/>
      <c r="AD1779" s="94"/>
      <c r="AE1779" s="94"/>
      <c r="AF1779" s="94"/>
      <c r="AG1779" s="94"/>
      <c r="AH1779" s="94"/>
      <c r="AI1779" s="94"/>
      <c r="AJ1779" s="94"/>
      <c r="AK1779" s="94"/>
      <c r="AL1779" s="94"/>
      <c r="AM1779" s="94"/>
      <c r="AN1779" s="94"/>
      <c r="AO1779" s="94"/>
      <c r="AP1779" s="94"/>
      <c r="AQ1779" s="94"/>
    </row>
    <row r="1780" spans="3:43" x14ac:dyDescent="0.45">
      <c r="C1780" s="94"/>
      <c r="D1780" s="94"/>
      <c r="E1780" s="489"/>
      <c r="F1780" s="94"/>
      <c r="G1780" s="200"/>
      <c r="H1780" s="200"/>
      <c r="I1780" s="200"/>
      <c r="J1780" s="200"/>
      <c r="K1780" s="200"/>
      <c r="L1780" s="200"/>
      <c r="M1780" s="200"/>
      <c r="N1780" s="200"/>
      <c r="O1780" s="200"/>
      <c r="P1780" s="94"/>
      <c r="Q1780" s="94"/>
      <c r="R1780" s="94"/>
      <c r="S1780" s="94"/>
      <c r="T1780" s="94"/>
      <c r="U1780" s="94"/>
      <c r="V1780" s="94"/>
      <c r="W1780" s="94"/>
      <c r="X1780" s="94"/>
      <c r="Y1780" s="94"/>
      <c r="Z1780" s="94"/>
      <c r="AA1780" s="94"/>
      <c r="AB1780" s="94"/>
      <c r="AC1780" s="94"/>
      <c r="AD1780" s="94"/>
      <c r="AE1780" s="94"/>
      <c r="AF1780" s="94"/>
      <c r="AG1780" s="94"/>
      <c r="AH1780" s="94"/>
      <c r="AI1780" s="94"/>
      <c r="AJ1780" s="94"/>
      <c r="AK1780" s="94"/>
      <c r="AL1780" s="94"/>
      <c r="AM1780" s="94"/>
      <c r="AN1780" s="94"/>
      <c r="AO1780" s="94"/>
      <c r="AP1780" s="94"/>
      <c r="AQ1780" s="94"/>
    </row>
    <row r="1781" spans="3:43" x14ac:dyDescent="0.45">
      <c r="C1781" s="94"/>
      <c r="D1781" s="94"/>
      <c r="E1781" s="489"/>
      <c r="F1781" s="94"/>
      <c r="G1781" s="200"/>
      <c r="H1781" s="200"/>
      <c r="I1781" s="200"/>
      <c r="J1781" s="200"/>
      <c r="K1781" s="200"/>
      <c r="L1781" s="200"/>
      <c r="M1781" s="200"/>
      <c r="N1781" s="200"/>
      <c r="O1781" s="200"/>
      <c r="P1781" s="94"/>
      <c r="Q1781" s="94"/>
      <c r="R1781" s="94"/>
      <c r="S1781" s="94"/>
      <c r="T1781" s="94"/>
      <c r="U1781" s="94"/>
      <c r="V1781" s="94"/>
      <c r="W1781" s="94"/>
      <c r="X1781" s="94"/>
      <c r="Y1781" s="94"/>
      <c r="Z1781" s="94"/>
      <c r="AA1781" s="94"/>
      <c r="AB1781" s="94"/>
      <c r="AC1781" s="94"/>
      <c r="AD1781" s="94"/>
      <c r="AE1781" s="94"/>
      <c r="AF1781" s="94"/>
      <c r="AG1781" s="94"/>
      <c r="AH1781" s="94"/>
      <c r="AI1781" s="94"/>
      <c r="AJ1781" s="94"/>
      <c r="AK1781" s="94"/>
      <c r="AL1781" s="94"/>
      <c r="AM1781" s="94"/>
      <c r="AN1781" s="94"/>
      <c r="AO1781" s="94"/>
      <c r="AP1781" s="94"/>
      <c r="AQ1781" s="94"/>
    </row>
    <row r="1782" spans="3:43" x14ac:dyDescent="0.45">
      <c r="C1782" s="94"/>
      <c r="D1782" s="94"/>
      <c r="E1782" s="489"/>
      <c r="F1782" s="94"/>
      <c r="G1782" s="200"/>
      <c r="H1782" s="200"/>
      <c r="I1782" s="200"/>
      <c r="J1782" s="200"/>
      <c r="K1782" s="200"/>
      <c r="L1782" s="200"/>
      <c r="M1782" s="200"/>
      <c r="N1782" s="200"/>
      <c r="O1782" s="200"/>
      <c r="P1782" s="94"/>
      <c r="Q1782" s="94"/>
      <c r="R1782" s="94"/>
      <c r="S1782" s="94"/>
      <c r="T1782" s="94"/>
      <c r="U1782" s="94"/>
      <c r="V1782" s="94"/>
      <c r="W1782" s="94"/>
      <c r="X1782" s="94"/>
      <c r="Y1782" s="94"/>
      <c r="Z1782" s="94"/>
      <c r="AA1782" s="94"/>
      <c r="AB1782" s="94"/>
      <c r="AC1782" s="94"/>
      <c r="AD1782" s="94"/>
      <c r="AE1782" s="94"/>
      <c r="AF1782" s="94"/>
      <c r="AG1782" s="94"/>
      <c r="AH1782" s="94"/>
      <c r="AI1782" s="94"/>
      <c r="AJ1782" s="94"/>
      <c r="AK1782" s="94"/>
      <c r="AL1782" s="94"/>
      <c r="AM1782" s="94"/>
      <c r="AN1782" s="94"/>
      <c r="AO1782" s="94"/>
      <c r="AP1782" s="94"/>
      <c r="AQ1782" s="94"/>
    </row>
    <row r="1783" spans="3:43" x14ac:dyDescent="0.45">
      <c r="C1783" s="94"/>
      <c r="D1783" s="94"/>
      <c r="E1783" s="489"/>
      <c r="F1783" s="94"/>
      <c r="G1783" s="200"/>
      <c r="H1783" s="200"/>
      <c r="I1783" s="200"/>
      <c r="J1783" s="200"/>
      <c r="K1783" s="200"/>
      <c r="L1783" s="200"/>
      <c r="M1783" s="200"/>
      <c r="N1783" s="200"/>
      <c r="O1783" s="200"/>
      <c r="P1783" s="94"/>
      <c r="Q1783" s="94"/>
      <c r="R1783" s="94"/>
      <c r="S1783" s="94"/>
      <c r="T1783" s="94"/>
      <c r="U1783" s="94"/>
      <c r="V1783" s="94"/>
      <c r="W1783" s="94"/>
      <c r="X1783" s="94"/>
      <c r="Y1783" s="94"/>
      <c r="Z1783" s="94"/>
      <c r="AA1783" s="94"/>
      <c r="AB1783" s="94"/>
      <c r="AC1783" s="94"/>
      <c r="AD1783" s="94"/>
      <c r="AE1783" s="94"/>
      <c r="AF1783" s="94"/>
      <c r="AG1783" s="94"/>
      <c r="AH1783" s="94"/>
      <c r="AI1783" s="94"/>
      <c r="AJ1783" s="94"/>
      <c r="AK1783" s="94"/>
      <c r="AL1783" s="94"/>
      <c r="AM1783" s="94"/>
      <c r="AN1783" s="94"/>
      <c r="AO1783" s="94"/>
      <c r="AP1783" s="94"/>
      <c r="AQ1783" s="94"/>
    </row>
    <row r="1784" spans="3:43" x14ac:dyDescent="0.45">
      <c r="C1784" s="94"/>
      <c r="D1784" s="94"/>
      <c r="E1784" s="489"/>
      <c r="F1784" s="94"/>
      <c r="G1784" s="200"/>
      <c r="H1784" s="200"/>
      <c r="I1784" s="200"/>
      <c r="J1784" s="200"/>
      <c r="K1784" s="200"/>
      <c r="L1784" s="200"/>
      <c r="M1784" s="200"/>
      <c r="N1784" s="200"/>
      <c r="O1784" s="200"/>
      <c r="P1784" s="94"/>
      <c r="Q1784" s="94"/>
      <c r="R1784" s="94"/>
      <c r="S1784" s="94"/>
      <c r="T1784" s="94"/>
      <c r="U1784" s="94"/>
      <c r="V1784" s="94"/>
      <c r="W1784" s="94"/>
      <c r="X1784" s="94"/>
      <c r="Y1784" s="94"/>
      <c r="Z1784" s="94"/>
      <c r="AA1784" s="94"/>
      <c r="AB1784" s="94"/>
      <c r="AC1784" s="94"/>
      <c r="AD1784" s="94"/>
      <c r="AE1784" s="94"/>
      <c r="AF1784" s="94"/>
      <c r="AG1784" s="94"/>
      <c r="AH1784" s="94"/>
      <c r="AI1784" s="94"/>
      <c r="AJ1784" s="94"/>
      <c r="AK1784" s="94"/>
      <c r="AL1784" s="94"/>
      <c r="AM1784" s="94"/>
      <c r="AN1784" s="94"/>
      <c r="AO1784" s="94"/>
      <c r="AP1784" s="94"/>
      <c r="AQ1784" s="94"/>
    </row>
    <row r="1785" spans="3:43" x14ac:dyDescent="0.45">
      <c r="C1785" s="94"/>
      <c r="D1785" s="94"/>
      <c r="E1785" s="489"/>
      <c r="F1785" s="94"/>
      <c r="G1785" s="200"/>
      <c r="H1785" s="200"/>
      <c r="I1785" s="200"/>
      <c r="J1785" s="200"/>
      <c r="K1785" s="200"/>
      <c r="L1785" s="200"/>
      <c r="M1785" s="200"/>
      <c r="N1785" s="200"/>
      <c r="O1785" s="200"/>
      <c r="P1785" s="94"/>
      <c r="Q1785" s="94"/>
      <c r="R1785" s="94"/>
      <c r="S1785" s="94"/>
      <c r="T1785" s="94"/>
      <c r="U1785" s="94"/>
      <c r="V1785" s="94"/>
      <c r="W1785" s="94"/>
      <c r="X1785" s="94"/>
      <c r="Y1785" s="94"/>
      <c r="Z1785" s="94"/>
      <c r="AA1785" s="94"/>
      <c r="AB1785" s="94"/>
      <c r="AC1785" s="94"/>
      <c r="AD1785" s="94"/>
      <c r="AE1785" s="94"/>
      <c r="AF1785" s="94"/>
      <c r="AG1785" s="94"/>
      <c r="AH1785" s="94"/>
      <c r="AI1785" s="94"/>
      <c r="AJ1785" s="94"/>
      <c r="AK1785" s="94"/>
      <c r="AL1785" s="94"/>
      <c r="AM1785" s="94"/>
      <c r="AN1785" s="94"/>
      <c r="AO1785" s="94"/>
      <c r="AP1785" s="94"/>
      <c r="AQ1785" s="94"/>
    </row>
    <row r="1786" spans="3:43" x14ac:dyDescent="0.45">
      <c r="C1786" s="94"/>
      <c r="D1786" s="94"/>
      <c r="E1786" s="489"/>
      <c r="F1786" s="94"/>
      <c r="G1786" s="200"/>
      <c r="H1786" s="200"/>
      <c r="I1786" s="200"/>
      <c r="J1786" s="200"/>
      <c r="K1786" s="200"/>
      <c r="L1786" s="200"/>
      <c r="M1786" s="200"/>
      <c r="N1786" s="200"/>
      <c r="O1786" s="200"/>
      <c r="P1786" s="94"/>
      <c r="Q1786" s="94"/>
      <c r="R1786" s="94"/>
      <c r="S1786" s="94"/>
      <c r="T1786" s="94"/>
      <c r="U1786" s="94"/>
      <c r="V1786" s="94"/>
      <c r="W1786" s="94"/>
      <c r="X1786" s="94"/>
      <c r="Y1786" s="94"/>
      <c r="Z1786" s="94"/>
      <c r="AA1786" s="94"/>
      <c r="AB1786" s="94"/>
      <c r="AC1786" s="94"/>
      <c r="AD1786" s="94"/>
      <c r="AE1786" s="94"/>
      <c r="AF1786" s="94"/>
      <c r="AG1786" s="94"/>
      <c r="AH1786" s="94"/>
      <c r="AI1786" s="94"/>
      <c r="AJ1786" s="94"/>
      <c r="AK1786" s="94"/>
      <c r="AL1786" s="94"/>
      <c r="AM1786" s="94"/>
      <c r="AN1786" s="94"/>
      <c r="AO1786" s="94"/>
      <c r="AP1786" s="94"/>
      <c r="AQ1786" s="94"/>
    </row>
    <row r="1787" spans="3:43" x14ac:dyDescent="0.45">
      <c r="C1787" s="94"/>
      <c r="D1787" s="94"/>
      <c r="E1787" s="489"/>
      <c r="F1787" s="94"/>
      <c r="G1787" s="200"/>
      <c r="H1787" s="200"/>
      <c r="I1787" s="200"/>
      <c r="J1787" s="200"/>
      <c r="K1787" s="200"/>
      <c r="L1787" s="200"/>
      <c r="M1787" s="200"/>
      <c r="N1787" s="200"/>
      <c r="O1787" s="200"/>
      <c r="P1787" s="94"/>
      <c r="Q1787" s="94"/>
      <c r="R1787" s="94"/>
      <c r="S1787" s="94"/>
      <c r="T1787" s="94"/>
      <c r="U1787" s="94"/>
      <c r="V1787" s="94"/>
      <c r="W1787" s="94"/>
      <c r="X1787" s="94"/>
      <c r="Y1787" s="94"/>
      <c r="Z1787" s="94"/>
      <c r="AA1787" s="94"/>
      <c r="AB1787" s="94"/>
      <c r="AC1787" s="94"/>
      <c r="AD1787" s="94"/>
      <c r="AE1787" s="94"/>
      <c r="AF1787" s="94"/>
      <c r="AG1787" s="94"/>
      <c r="AH1787" s="94"/>
      <c r="AI1787" s="94"/>
      <c r="AJ1787" s="94"/>
      <c r="AK1787" s="94"/>
      <c r="AL1787" s="94"/>
      <c r="AM1787" s="94"/>
      <c r="AN1787" s="94"/>
      <c r="AO1787" s="94"/>
      <c r="AP1787" s="94"/>
      <c r="AQ1787" s="94"/>
    </row>
    <row r="1788" spans="3:43" x14ac:dyDescent="0.45">
      <c r="C1788" s="94"/>
      <c r="D1788" s="94"/>
      <c r="E1788" s="489"/>
      <c r="F1788" s="94"/>
      <c r="G1788" s="200"/>
      <c r="H1788" s="200"/>
      <c r="I1788" s="200"/>
      <c r="J1788" s="200"/>
      <c r="K1788" s="200"/>
      <c r="L1788" s="200"/>
      <c r="M1788" s="200"/>
      <c r="N1788" s="200"/>
      <c r="O1788" s="200"/>
      <c r="P1788" s="94"/>
      <c r="Q1788" s="94"/>
      <c r="R1788" s="94"/>
      <c r="S1788" s="94"/>
      <c r="T1788" s="94"/>
      <c r="U1788" s="94"/>
      <c r="V1788" s="94"/>
      <c r="W1788" s="94"/>
      <c r="X1788" s="94"/>
      <c r="Y1788" s="94"/>
      <c r="Z1788" s="94"/>
      <c r="AA1788" s="94"/>
      <c r="AB1788" s="94"/>
      <c r="AC1788" s="94"/>
      <c r="AD1788" s="94"/>
      <c r="AE1788" s="94"/>
      <c r="AF1788" s="94"/>
      <c r="AG1788" s="94"/>
      <c r="AH1788" s="94"/>
      <c r="AI1788" s="94"/>
      <c r="AJ1788" s="94"/>
      <c r="AK1788" s="94"/>
      <c r="AL1788" s="94"/>
      <c r="AM1788" s="94"/>
      <c r="AN1788" s="94"/>
      <c r="AO1788" s="94"/>
      <c r="AP1788" s="94"/>
      <c r="AQ1788" s="94"/>
    </row>
    <row r="1789" spans="3:43" x14ac:dyDescent="0.45">
      <c r="C1789" s="94"/>
      <c r="D1789" s="94"/>
      <c r="E1789" s="489"/>
      <c r="F1789" s="94"/>
      <c r="G1789" s="200"/>
      <c r="H1789" s="200"/>
      <c r="I1789" s="200"/>
      <c r="J1789" s="200"/>
      <c r="K1789" s="200"/>
      <c r="L1789" s="200"/>
      <c r="M1789" s="200"/>
      <c r="N1789" s="200"/>
      <c r="O1789" s="200"/>
      <c r="P1789" s="94"/>
      <c r="Q1789" s="94"/>
      <c r="R1789" s="94"/>
      <c r="S1789" s="94"/>
      <c r="T1789" s="94"/>
      <c r="U1789" s="94"/>
      <c r="V1789" s="94"/>
      <c r="W1789" s="94"/>
      <c r="X1789" s="94"/>
      <c r="Y1789" s="94"/>
      <c r="Z1789" s="94"/>
      <c r="AA1789" s="94"/>
      <c r="AB1789" s="94"/>
      <c r="AC1789" s="94"/>
      <c r="AD1789" s="94"/>
      <c r="AE1789" s="94"/>
      <c r="AF1789" s="94"/>
      <c r="AG1789" s="94"/>
      <c r="AH1789" s="94"/>
      <c r="AI1789" s="94"/>
      <c r="AJ1789" s="94"/>
      <c r="AK1789" s="94"/>
      <c r="AL1789" s="94"/>
      <c r="AM1789" s="94"/>
      <c r="AN1789" s="94"/>
      <c r="AO1789" s="94"/>
      <c r="AP1789" s="94"/>
      <c r="AQ1789" s="94"/>
    </row>
    <row r="1790" spans="3:43" x14ac:dyDescent="0.45">
      <c r="C1790" s="94"/>
      <c r="D1790" s="94"/>
      <c r="E1790" s="489"/>
      <c r="F1790" s="94"/>
      <c r="G1790" s="200"/>
      <c r="H1790" s="200"/>
      <c r="I1790" s="200"/>
      <c r="J1790" s="200"/>
      <c r="K1790" s="200"/>
      <c r="L1790" s="200"/>
      <c r="M1790" s="200"/>
      <c r="N1790" s="200"/>
      <c r="O1790" s="200"/>
      <c r="P1790" s="94"/>
      <c r="Q1790" s="94"/>
      <c r="R1790" s="94"/>
      <c r="S1790" s="94"/>
      <c r="T1790" s="94"/>
      <c r="U1790" s="94"/>
      <c r="V1790" s="94"/>
      <c r="W1790" s="94"/>
      <c r="X1790" s="94"/>
      <c r="Y1790" s="94"/>
      <c r="Z1790" s="94"/>
      <c r="AA1790" s="94"/>
      <c r="AB1790" s="94"/>
      <c r="AC1790" s="94"/>
      <c r="AD1790" s="94"/>
      <c r="AE1790" s="94"/>
      <c r="AF1790" s="94"/>
      <c r="AG1790" s="94"/>
      <c r="AH1790" s="94"/>
      <c r="AI1790" s="94"/>
      <c r="AJ1790" s="94"/>
      <c r="AK1790" s="94"/>
      <c r="AL1790" s="94"/>
      <c r="AM1790" s="94"/>
      <c r="AN1790" s="94"/>
      <c r="AO1790" s="94"/>
      <c r="AP1790" s="94"/>
      <c r="AQ1790" s="94"/>
    </row>
    <row r="1791" spans="3:43" x14ac:dyDescent="0.45">
      <c r="C1791" s="94"/>
      <c r="D1791" s="94"/>
      <c r="E1791" s="489"/>
      <c r="F1791" s="94"/>
      <c r="G1791" s="200"/>
      <c r="H1791" s="200"/>
      <c r="I1791" s="200"/>
      <c r="J1791" s="200"/>
      <c r="K1791" s="200"/>
      <c r="L1791" s="200"/>
      <c r="M1791" s="200"/>
      <c r="N1791" s="200"/>
      <c r="O1791" s="200"/>
      <c r="P1791" s="94"/>
      <c r="Q1791" s="94"/>
      <c r="R1791" s="94"/>
      <c r="S1791" s="94"/>
      <c r="T1791" s="94"/>
      <c r="U1791" s="94"/>
      <c r="V1791" s="94"/>
      <c r="W1791" s="94"/>
      <c r="X1791" s="94"/>
      <c r="Y1791" s="94"/>
      <c r="Z1791" s="94"/>
      <c r="AA1791" s="94"/>
      <c r="AB1791" s="94"/>
      <c r="AC1791" s="94"/>
      <c r="AD1791" s="94"/>
      <c r="AE1791" s="94"/>
      <c r="AF1791" s="94"/>
      <c r="AG1791" s="94"/>
      <c r="AH1791" s="94"/>
      <c r="AI1791" s="94"/>
      <c r="AJ1791" s="94"/>
      <c r="AK1791" s="94"/>
      <c r="AL1791" s="94"/>
      <c r="AM1791" s="94"/>
      <c r="AN1791" s="94"/>
      <c r="AO1791" s="94"/>
      <c r="AP1791" s="94"/>
      <c r="AQ1791" s="94"/>
    </row>
    <row r="1792" spans="3:43" x14ac:dyDescent="0.45">
      <c r="C1792" s="94"/>
      <c r="D1792" s="94"/>
      <c r="E1792" s="489"/>
      <c r="F1792" s="94"/>
      <c r="G1792" s="200"/>
      <c r="H1792" s="200"/>
      <c r="I1792" s="200"/>
      <c r="J1792" s="200"/>
      <c r="K1792" s="200"/>
      <c r="L1792" s="200"/>
      <c r="M1792" s="200"/>
      <c r="N1792" s="200"/>
      <c r="O1792" s="200"/>
      <c r="P1792" s="94"/>
      <c r="Q1792" s="94"/>
      <c r="R1792" s="94"/>
      <c r="S1792" s="94"/>
      <c r="T1792" s="94"/>
      <c r="U1792" s="94"/>
      <c r="V1792" s="94"/>
      <c r="W1792" s="94"/>
      <c r="X1792" s="94"/>
      <c r="Y1792" s="94"/>
      <c r="Z1792" s="94"/>
      <c r="AA1792" s="94"/>
      <c r="AB1792" s="94"/>
      <c r="AC1792" s="94"/>
      <c r="AD1792" s="94"/>
      <c r="AE1792" s="94"/>
      <c r="AF1792" s="94"/>
      <c r="AG1792" s="94"/>
      <c r="AH1792" s="94"/>
      <c r="AI1792" s="94"/>
      <c r="AJ1792" s="94"/>
      <c r="AK1792" s="94"/>
      <c r="AL1792" s="94"/>
      <c r="AM1792" s="94"/>
      <c r="AN1792" s="94"/>
      <c r="AO1792" s="94"/>
      <c r="AP1792" s="94"/>
      <c r="AQ1792" s="94"/>
    </row>
    <row r="1793" spans="3:43" x14ac:dyDescent="0.45">
      <c r="C1793" s="94"/>
      <c r="D1793" s="94"/>
      <c r="E1793" s="489"/>
      <c r="F1793" s="94"/>
      <c r="G1793" s="200"/>
      <c r="H1793" s="200"/>
      <c r="I1793" s="200"/>
      <c r="J1793" s="200"/>
      <c r="K1793" s="200"/>
      <c r="L1793" s="200"/>
      <c r="M1793" s="200"/>
      <c r="N1793" s="200"/>
      <c r="O1793" s="200"/>
      <c r="P1793" s="94"/>
      <c r="Q1793" s="94"/>
      <c r="R1793" s="94"/>
      <c r="S1793" s="94"/>
      <c r="T1793" s="94"/>
      <c r="U1793" s="94"/>
      <c r="V1793" s="94"/>
      <c r="W1793" s="94"/>
      <c r="X1793" s="94"/>
      <c r="Y1793" s="94"/>
      <c r="Z1793" s="94"/>
      <c r="AA1793" s="94"/>
      <c r="AB1793" s="94"/>
      <c r="AC1793" s="94"/>
      <c r="AD1793" s="94"/>
      <c r="AE1793" s="94"/>
      <c r="AF1793" s="94"/>
      <c r="AG1793" s="94"/>
      <c r="AH1793" s="94"/>
      <c r="AI1793" s="94"/>
      <c r="AJ1793" s="94"/>
      <c r="AK1793" s="94"/>
      <c r="AL1793" s="94"/>
      <c r="AM1793" s="94"/>
      <c r="AN1793" s="94"/>
      <c r="AO1793" s="94"/>
      <c r="AP1793" s="94"/>
      <c r="AQ1793" s="94"/>
    </row>
    <row r="1794" spans="3:43" x14ac:dyDescent="0.45">
      <c r="C1794" s="94"/>
      <c r="D1794" s="94"/>
      <c r="E1794" s="489"/>
      <c r="F1794" s="94"/>
      <c r="G1794" s="200"/>
      <c r="H1794" s="200"/>
      <c r="I1794" s="200"/>
      <c r="J1794" s="200"/>
      <c r="K1794" s="200"/>
      <c r="L1794" s="200"/>
      <c r="M1794" s="200"/>
      <c r="N1794" s="200"/>
      <c r="O1794" s="200"/>
      <c r="P1794" s="94"/>
      <c r="Q1794" s="94"/>
      <c r="R1794" s="94"/>
      <c r="S1794" s="94"/>
      <c r="T1794" s="94"/>
      <c r="U1794" s="94"/>
      <c r="V1794" s="94"/>
      <c r="W1794" s="94"/>
      <c r="X1794" s="94"/>
      <c r="Y1794" s="94"/>
      <c r="Z1794" s="94"/>
      <c r="AA1794" s="94"/>
      <c r="AB1794" s="94"/>
      <c r="AC1794" s="94"/>
      <c r="AD1794" s="94"/>
      <c r="AE1794" s="94"/>
      <c r="AF1794" s="94"/>
      <c r="AG1794" s="94"/>
      <c r="AH1794" s="94"/>
      <c r="AI1794" s="94"/>
      <c r="AJ1794" s="94"/>
      <c r="AK1794" s="94"/>
      <c r="AL1794" s="94"/>
      <c r="AM1794" s="94"/>
      <c r="AN1794" s="94"/>
      <c r="AO1794" s="94"/>
      <c r="AP1794" s="94"/>
      <c r="AQ1794" s="94"/>
    </row>
    <row r="1795" spans="3:43" x14ac:dyDescent="0.45">
      <c r="C1795" s="94"/>
      <c r="D1795" s="94"/>
      <c r="E1795" s="489"/>
      <c r="F1795" s="94"/>
      <c r="G1795" s="200"/>
      <c r="H1795" s="200"/>
      <c r="I1795" s="200"/>
      <c r="J1795" s="200"/>
      <c r="K1795" s="200"/>
      <c r="L1795" s="200"/>
      <c r="M1795" s="200"/>
      <c r="N1795" s="200"/>
      <c r="O1795" s="200"/>
      <c r="P1795" s="94"/>
      <c r="Q1795" s="94"/>
      <c r="R1795" s="94"/>
      <c r="S1795" s="94"/>
      <c r="T1795" s="94"/>
      <c r="U1795" s="94"/>
      <c r="V1795" s="94"/>
      <c r="W1795" s="94"/>
      <c r="X1795" s="94"/>
      <c r="Y1795" s="94"/>
      <c r="Z1795" s="94"/>
      <c r="AA1795" s="94"/>
      <c r="AB1795" s="94"/>
      <c r="AC1795" s="94"/>
      <c r="AD1795" s="94"/>
      <c r="AE1795" s="94"/>
      <c r="AF1795" s="94"/>
      <c r="AG1795" s="94"/>
      <c r="AH1795" s="94"/>
      <c r="AI1795" s="94"/>
      <c r="AJ1795" s="94"/>
      <c r="AK1795" s="94"/>
      <c r="AL1795" s="94"/>
      <c r="AM1795" s="94"/>
      <c r="AN1795" s="94"/>
      <c r="AO1795" s="94"/>
      <c r="AP1795" s="94"/>
      <c r="AQ1795" s="94"/>
    </row>
    <row r="1796" spans="3:43" x14ac:dyDescent="0.45">
      <c r="C1796" s="94"/>
      <c r="D1796" s="94"/>
      <c r="E1796" s="489"/>
      <c r="F1796" s="94"/>
      <c r="G1796" s="200"/>
      <c r="H1796" s="200"/>
      <c r="I1796" s="200"/>
      <c r="J1796" s="200"/>
      <c r="K1796" s="200"/>
      <c r="L1796" s="200"/>
      <c r="M1796" s="200"/>
      <c r="N1796" s="200"/>
      <c r="O1796" s="200"/>
      <c r="P1796" s="94"/>
      <c r="Q1796" s="94"/>
      <c r="R1796" s="94"/>
      <c r="S1796" s="94"/>
      <c r="T1796" s="94"/>
      <c r="U1796" s="94"/>
      <c r="V1796" s="94"/>
      <c r="W1796" s="94"/>
      <c r="X1796" s="94"/>
      <c r="Y1796" s="94"/>
      <c r="Z1796" s="94"/>
      <c r="AA1796" s="94"/>
      <c r="AB1796" s="94"/>
      <c r="AC1796" s="94"/>
      <c r="AD1796" s="94"/>
      <c r="AE1796" s="94"/>
      <c r="AF1796" s="94"/>
      <c r="AG1796" s="94"/>
      <c r="AH1796" s="94"/>
      <c r="AI1796" s="94"/>
      <c r="AJ1796" s="94"/>
      <c r="AK1796" s="94"/>
      <c r="AL1796" s="94"/>
      <c r="AM1796" s="94"/>
      <c r="AN1796" s="94"/>
      <c r="AO1796" s="94"/>
      <c r="AP1796" s="94"/>
      <c r="AQ1796" s="94"/>
    </row>
    <row r="1797" spans="3:43" x14ac:dyDescent="0.45">
      <c r="C1797" s="94"/>
      <c r="D1797" s="94"/>
      <c r="E1797" s="489"/>
      <c r="F1797" s="94"/>
      <c r="G1797" s="200"/>
      <c r="H1797" s="200"/>
      <c r="I1797" s="200"/>
      <c r="J1797" s="200"/>
      <c r="K1797" s="200"/>
      <c r="L1797" s="200"/>
      <c r="M1797" s="200"/>
      <c r="N1797" s="200"/>
      <c r="O1797" s="200"/>
      <c r="P1797" s="94"/>
      <c r="Q1797" s="94"/>
      <c r="R1797" s="94"/>
      <c r="S1797" s="94"/>
      <c r="T1797" s="94"/>
      <c r="U1797" s="94"/>
      <c r="V1797" s="94"/>
      <c r="W1797" s="94"/>
      <c r="X1797" s="94"/>
      <c r="Y1797" s="94"/>
      <c r="Z1797" s="94"/>
      <c r="AA1797" s="94"/>
      <c r="AB1797" s="94"/>
      <c r="AC1797" s="94"/>
      <c r="AD1797" s="94"/>
      <c r="AE1797" s="94"/>
      <c r="AF1797" s="94"/>
      <c r="AG1797" s="94"/>
      <c r="AH1797" s="94"/>
      <c r="AI1797" s="94"/>
      <c r="AJ1797" s="94"/>
      <c r="AK1797" s="94"/>
      <c r="AL1797" s="94"/>
      <c r="AM1797" s="94"/>
      <c r="AN1797" s="94"/>
      <c r="AO1797" s="94"/>
      <c r="AP1797" s="94"/>
      <c r="AQ1797" s="94"/>
    </row>
    <row r="1798" spans="3:43" x14ac:dyDescent="0.45">
      <c r="C1798" s="94"/>
      <c r="D1798" s="94"/>
      <c r="E1798" s="489"/>
      <c r="F1798" s="94"/>
      <c r="G1798" s="200"/>
      <c r="H1798" s="200"/>
      <c r="I1798" s="200"/>
      <c r="J1798" s="200"/>
      <c r="K1798" s="200"/>
      <c r="L1798" s="200"/>
      <c r="M1798" s="200"/>
      <c r="N1798" s="200"/>
      <c r="O1798" s="200"/>
      <c r="P1798" s="94"/>
      <c r="Q1798" s="94"/>
      <c r="R1798" s="94"/>
      <c r="S1798" s="94"/>
      <c r="T1798" s="94"/>
      <c r="U1798" s="94"/>
      <c r="V1798" s="94"/>
      <c r="W1798" s="94"/>
      <c r="X1798" s="94"/>
      <c r="Y1798" s="94"/>
      <c r="Z1798" s="94"/>
      <c r="AA1798" s="94"/>
      <c r="AB1798" s="94"/>
      <c r="AC1798" s="94"/>
      <c r="AD1798" s="94"/>
      <c r="AE1798" s="94"/>
      <c r="AF1798" s="94"/>
      <c r="AG1798" s="94"/>
      <c r="AH1798" s="94"/>
      <c r="AI1798" s="94"/>
      <c r="AJ1798" s="94"/>
      <c r="AK1798" s="94"/>
      <c r="AL1798" s="94"/>
      <c r="AM1798" s="94"/>
      <c r="AN1798" s="94"/>
      <c r="AO1798" s="94"/>
      <c r="AP1798" s="94"/>
      <c r="AQ1798" s="94"/>
    </row>
    <row r="1799" spans="3:43" x14ac:dyDescent="0.45">
      <c r="C1799" s="94"/>
      <c r="D1799" s="94"/>
      <c r="E1799" s="489"/>
      <c r="F1799" s="94"/>
      <c r="G1799" s="200"/>
      <c r="H1799" s="200"/>
      <c r="I1799" s="200"/>
      <c r="J1799" s="200"/>
      <c r="K1799" s="200"/>
      <c r="L1799" s="200"/>
      <c r="M1799" s="200"/>
      <c r="N1799" s="200"/>
      <c r="O1799" s="200"/>
      <c r="P1799" s="94"/>
      <c r="Q1799" s="94"/>
      <c r="R1799" s="94"/>
      <c r="S1799" s="94"/>
      <c r="T1799" s="94"/>
      <c r="U1799" s="94"/>
      <c r="V1799" s="94"/>
      <c r="W1799" s="94"/>
      <c r="X1799" s="94"/>
      <c r="Y1799" s="94"/>
      <c r="Z1799" s="94"/>
      <c r="AA1799" s="94"/>
      <c r="AB1799" s="94"/>
      <c r="AC1799" s="94"/>
      <c r="AD1799" s="94"/>
      <c r="AE1799" s="94"/>
      <c r="AF1799" s="94"/>
      <c r="AG1799" s="94"/>
      <c r="AH1799" s="94"/>
      <c r="AI1799" s="94"/>
      <c r="AJ1799" s="94"/>
      <c r="AK1799" s="94"/>
      <c r="AL1799" s="94"/>
      <c r="AM1799" s="94"/>
      <c r="AN1799" s="94"/>
      <c r="AO1799" s="94"/>
      <c r="AP1799" s="94"/>
      <c r="AQ1799" s="94"/>
    </row>
    <row r="1800" spans="3:43" x14ac:dyDescent="0.45">
      <c r="C1800" s="94"/>
      <c r="D1800" s="94"/>
      <c r="E1800" s="489"/>
      <c r="F1800" s="94"/>
      <c r="G1800" s="200"/>
      <c r="H1800" s="200"/>
      <c r="I1800" s="200"/>
      <c r="J1800" s="200"/>
      <c r="K1800" s="200"/>
      <c r="L1800" s="200"/>
      <c r="M1800" s="200"/>
      <c r="N1800" s="200"/>
      <c r="O1800" s="200"/>
      <c r="P1800" s="94"/>
      <c r="Q1800" s="94"/>
      <c r="R1800" s="94"/>
      <c r="S1800" s="94"/>
      <c r="T1800" s="94"/>
      <c r="U1800" s="94"/>
      <c r="V1800" s="94"/>
      <c r="W1800" s="94"/>
      <c r="X1800" s="94"/>
      <c r="Y1800" s="94"/>
      <c r="Z1800" s="94"/>
      <c r="AA1800" s="94"/>
      <c r="AB1800" s="94"/>
      <c r="AC1800" s="94"/>
      <c r="AD1800" s="94"/>
      <c r="AE1800" s="94"/>
      <c r="AF1800" s="94"/>
      <c r="AG1800" s="94"/>
      <c r="AH1800" s="94"/>
      <c r="AI1800" s="94"/>
      <c r="AJ1800" s="94"/>
      <c r="AK1800" s="94"/>
      <c r="AL1800" s="94"/>
      <c r="AM1800" s="94"/>
      <c r="AN1800" s="94"/>
      <c r="AO1800" s="94"/>
      <c r="AP1800" s="94"/>
      <c r="AQ1800" s="94"/>
    </row>
    <row r="1801" spans="3:43" x14ac:dyDescent="0.45">
      <c r="C1801" s="94"/>
      <c r="D1801" s="94"/>
      <c r="E1801" s="489"/>
      <c r="F1801" s="94"/>
      <c r="G1801" s="200"/>
      <c r="H1801" s="200"/>
      <c r="I1801" s="200"/>
      <c r="J1801" s="200"/>
      <c r="K1801" s="200"/>
      <c r="L1801" s="200"/>
      <c r="M1801" s="200"/>
      <c r="N1801" s="200"/>
      <c r="O1801" s="200"/>
      <c r="P1801" s="94"/>
      <c r="Q1801" s="94"/>
      <c r="R1801" s="94"/>
      <c r="S1801" s="94"/>
      <c r="T1801" s="94"/>
      <c r="U1801" s="94"/>
      <c r="V1801" s="94"/>
      <c r="W1801" s="94"/>
      <c r="X1801" s="94"/>
      <c r="Y1801" s="94"/>
      <c r="Z1801" s="94"/>
      <c r="AA1801" s="94"/>
      <c r="AB1801" s="94"/>
      <c r="AC1801" s="94"/>
      <c r="AD1801" s="94"/>
      <c r="AE1801" s="94"/>
      <c r="AF1801" s="94"/>
      <c r="AG1801" s="94"/>
      <c r="AH1801" s="94"/>
      <c r="AI1801" s="94"/>
      <c r="AJ1801" s="94"/>
      <c r="AK1801" s="94"/>
      <c r="AL1801" s="94"/>
      <c r="AM1801" s="94"/>
      <c r="AN1801" s="94"/>
      <c r="AO1801" s="94"/>
      <c r="AP1801" s="94"/>
      <c r="AQ1801" s="94"/>
    </row>
    <row r="1802" spans="3:43" x14ac:dyDescent="0.45">
      <c r="C1802" s="94"/>
      <c r="D1802" s="94"/>
      <c r="E1802" s="489"/>
      <c r="F1802" s="94"/>
      <c r="G1802" s="200"/>
      <c r="H1802" s="200"/>
      <c r="I1802" s="200"/>
      <c r="J1802" s="200"/>
      <c r="K1802" s="200"/>
      <c r="L1802" s="200"/>
      <c r="M1802" s="200"/>
      <c r="N1802" s="200"/>
      <c r="O1802" s="200"/>
      <c r="P1802" s="94"/>
      <c r="Q1802" s="94"/>
      <c r="R1802" s="94"/>
      <c r="S1802" s="94"/>
      <c r="T1802" s="94"/>
      <c r="U1802" s="94"/>
      <c r="V1802" s="94"/>
      <c r="W1802" s="94"/>
      <c r="X1802" s="94"/>
      <c r="Y1802" s="94"/>
      <c r="Z1802" s="94"/>
      <c r="AA1802" s="94"/>
      <c r="AB1802" s="94"/>
      <c r="AC1802" s="94"/>
      <c r="AD1802" s="94"/>
      <c r="AE1802" s="94"/>
      <c r="AF1802" s="94"/>
      <c r="AG1802" s="94"/>
      <c r="AH1802" s="94"/>
      <c r="AI1802" s="94"/>
      <c r="AJ1802" s="94"/>
      <c r="AK1802" s="94"/>
      <c r="AL1802" s="94"/>
      <c r="AM1802" s="94"/>
      <c r="AN1802" s="94"/>
      <c r="AO1802" s="94"/>
      <c r="AP1802" s="94"/>
      <c r="AQ1802" s="94"/>
    </row>
    <row r="1803" spans="3:43" x14ac:dyDescent="0.45">
      <c r="C1803" s="94"/>
      <c r="D1803" s="94"/>
      <c r="E1803" s="489"/>
      <c r="F1803" s="94"/>
      <c r="G1803" s="200"/>
      <c r="H1803" s="200"/>
      <c r="I1803" s="200"/>
      <c r="J1803" s="200"/>
      <c r="K1803" s="200"/>
      <c r="L1803" s="200"/>
      <c r="M1803" s="200"/>
      <c r="N1803" s="200"/>
      <c r="O1803" s="200"/>
      <c r="P1803" s="94"/>
      <c r="Q1803" s="94"/>
      <c r="R1803" s="94"/>
      <c r="S1803" s="94"/>
      <c r="T1803" s="94"/>
      <c r="U1803" s="94"/>
      <c r="V1803" s="94"/>
      <c r="W1803" s="94"/>
      <c r="X1803" s="94"/>
      <c r="Y1803" s="94"/>
      <c r="Z1803" s="94"/>
      <c r="AA1803" s="94"/>
      <c r="AB1803" s="94"/>
      <c r="AC1803" s="94"/>
      <c r="AD1803" s="94"/>
      <c r="AE1803" s="94"/>
      <c r="AF1803" s="94"/>
      <c r="AG1803" s="94"/>
      <c r="AH1803" s="94"/>
      <c r="AI1803" s="94"/>
      <c r="AJ1803" s="94"/>
      <c r="AK1803" s="94"/>
      <c r="AL1803" s="94"/>
      <c r="AM1803" s="94"/>
      <c r="AN1803" s="94"/>
      <c r="AO1803" s="94"/>
      <c r="AP1803" s="94"/>
      <c r="AQ1803" s="94"/>
    </row>
    <row r="1804" spans="3:43" x14ac:dyDescent="0.45">
      <c r="C1804" s="94"/>
      <c r="D1804" s="94"/>
      <c r="E1804" s="489"/>
      <c r="F1804" s="94"/>
      <c r="G1804" s="200"/>
      <c r="H1804" s="200"/>
      <c r="I1804" s="200"/>
      <c r="J1804" s="200"/>
      <c r="K1804" s="200"/>
      <c r="L1804" s="200"/>
      <c r="M1804" s="200"/>
      <c r="N1804" s="200"/>
      <c r="O1804" s="200"/>
      <c r="P1804" s="94"/>
      <c r="Q1804" s="94"/>
      <c r="R1804" s="94"/>
      <c r="S1804" s="94"/>
      <c r="T1804" s="94"/>
      <c r="U1804" s="94"/>
      <c r="V1804" s="94"/>
      <c r="W1804" s="94"/>
      <c r="X1804" s="94"/>
      <c r="Y1804" s="94"/>
      <c r="Z1804" s="94"/>
      <c r="AA1804" s="94"/>
      <c r="AB1804" s="94"/>
      <c r="AC1804" s="94"/>
      <c r="AD1804" s="94"/>
      <c r="AE1804" s="94"/>
      <c r="AF1804" s="94"/>
      <c r="AG1804" s="94"/>
      <c r="AH1804" s="94"/>
      <c r="AI1804" s="94"/>
      <c r="AJ1804" s="94"/>
      <c r="AK1804" s="94"/>
      <c r="AL1804" s="94"/>
      <c r="AM1804" s="94"/>
      <c r="AN1804" s="94"/>
      <c r="AO1804" s="94"/>
      <c r="AP1804" s="94"/>
      <c r="AQ1804" s="94"/>
    </row>
    <row r="1805" spans="3:43" x14ac:dyDescent="0.45">
      <c r="C1805" s="94"/>
      <c r="D1805" s="94"/>
      <c r="E1805" s="489"/>
      <c r="F1805" s="94"/>
      <c r="G1805" s="200"/>
      <c r="H1805" s="200"/>
      <c r="I1805" s="200"/>
      <c r="J1805" s="200"/>
      <c r="K1805" s="200"/>
      <c r="L1805" s="200"/>
      <c r="M1805" s="200"/>
      <c r="N1805" s="200"/>
      <c r="O1805" s="200"/>
      <c r="P1805" s="94"/>
      <c r="Q1805" s="94"/>
      <c r="R1805" s="94"/>
      <c r="S1805" s="94"/>
      <c r="T1805" s="94"/>
      <c r="U1805" s="94"/>
      <c r="V1805" s="94"/>
      <c r="W1805" s="94"/>
      <c r="X1805" s="94"/>
      <c r="Y1805" s="94"/>
      <c r="Z1805" s="94"/>
      <c r="AA1805" s="94"/>
      <c r="AB1805" s="94"/>
      <c r="AC1805" s="94"/>
      <c r="AD1805" s="94"/>
      <c r="AE1805" s="94"/>
      <c r="AF1805" s="94"/>
      <c r="AG1805" s="94"/>
      <c r="AH1805" s="94"/>
      <c r="AI1805" s="94"/>
      <c r="AJ1805" s="94"/>
      <c r="AK1805" s="94"/>
      <c r="AL1805" s="94"/>
      <c r="AM1805" s="94"/>
      <c r="AN1805" s="94"/>
      <c r="AO1805" s="94"/>
      <c r="AP1805" s="94"/>
      <c r="AQ1805" s="94"/>
    </row>
    <row r="1806" spans="3:43" x14ac:dyDescent="0.45">
      <c r="C1806" s="94"/>
      <c r="D1806" s="94"/>
      <c r="E1806" s="489"/>
      <c r="F1806" s="94"/>
      <c r="G1806" s="200"/>
      <c r="H1806" s="200"/>
      <c r="I1806" s="200"/>
      <c r="J1806" s="200"/>
      <c r="K1806" s="200"/>
      <c r="L1806" s="200"/>
      <c r="M1806" s="200"/>
      <c r="N1806" s="200"/>
      <c r="O1806" s="200"/>
      <c r="P1806" s="94"/>
      <c r="Q1806" s="94"/>
      <c r="R1806" s="94"/>
      <c r="S1806" s="94"/>
      <c r="T1806" s="94"/>
      <c r="U1806" s="94"/>
      <c r="V1806" s="94"/>
      <c r="W1806" s="94"/>
      <c r="X1806" s="94"/>
      <c r="Y1806" s="94"/>
      <c r="Z1806" s="94"/>
      <c r="AA1806" s="94"/>
      <c r="AB1806" s="94"/>
      <c r="AC1806" s="94"/>
      <c r="AD1806" s="94"/>
      <c r="AE1806" s="94"/>
      <c r="AF1806" s="94"/>
      <c r="AG1806" s="94"/>
      <c r="AH1806" s="94"/>
      <c r="AI1806" s="94"/>
      <c r="AJ1806" s="94"/>
      <c r="AK1806" s="94"/>
      <c r="AL1806" s="94"/>
      <c r="AM1806" s="94"/>
      <c r="AN1806" s="94"/>
      <c r="AO1806" s="94"/>
      <c r="AP1806" s="94"/>
      <c r="AQ1806" s="94"/>
    </row>
    <row r="1807" spans="3:43" x14ac:dyDescent="0.45">
      <c r="C1807" s="94"/>
      <c r="D1807" s="94"/>
      <c r="E1807" s="489"/>
      <c r="F1807" s="94"/>
      <c r="G1807" s="200"/>
      <c r="H1807" s="200"/>
      <c r="I1807" s="200"/>
      <c r="J1807" s="200"/>
      <c r="K1807" s="200"/>
      <c r="L1807" s="200"/>
      <c r="M1807" s="200"/>
      <c r="N1807" s="200"/>
      <c r="O1807" s="200"/>
      <c r="P1807" s="94"/>
      <c r="Q1807" s="94"/>
      <c r="R1807" s="94"/>
      <c r="S1807" s="94"/>
      <c r="T1807" s="94"/>
      <c r="U1807" s="94"/>
      <c r="V1807" s="94"/>
      <c r="W1807" s="94"/>
      <c r="X1807" s="94"/>
      <c r="Y1807" s="94"/>
      <c r="Z1807" s="94"/>
      <c r="AA1807" s="94"/>
      <c r="AB1807" s="94"/>
      <c r="AC1807" s="94"/>
      <c r="AD1807" s="94"/>
      <c r="AE1807" s="94"/>
      <c r="AF1807" s="94"/>
      <c r="AG1807" s="94"/>
      <c r="AH1807" s="94"/>
      <c r="AI1807" s="94"/>
      <c r="AJ1807" s="94"/>
      <c r="AK1807" s="94"/>
      <c r="AL1807" s="94"/>
      <c r="AM1807" s="94"/>
      <c r="AN1807" s="94"/>
      <c r="AO1807" s="94"/>
      <c r="AP1807" s="94"/>
      <c r="AQ1807" s="94"/>
    </row>
    <row r="1808" spans="3:43" x14ac:dyDescent="0.45">
      <c r="C1808" s="94"/>
      <c r="D1808" s="94"/>
      <c r="E1808" s="489"/>
      <c r="F1808" s="94"/>
      <c r="G1808" s="200"/>
      <c r="H1808" s="200"/>
      <c r="I1808" s="200"/>
      <c r="J1808" s="200"/>
      <c r="K1808" s="200"/>
      <c r="L1808" s="200"/>
      <c r="M1808" s="200"/>
      <c r="N1808" s="200"/>
      <c r="O1808" s="200"/>
      <c r="P1808" s="94"/>
      <c r="Q1808" s="94"/>
      <c r="R1808" s="94"/>
      <c r="S1808" s="94"/>
      <c r="T1808" s="94"/>
      <c r="U1808" s="94"/>
      <c r="V1808" s="94"/>
      <c r="W1808" s="94"/>
      <c r="X1808" s="94"/>
      <c r="Y1808" s="94"/>
      <c r="Z1808" s="94"/>
      <c r="AA1808" s="94"/>
      <c r="AB1808" s="94"/>
      <c r="AC1808" s="94"/>
      <c r="AD1808" s="94"/>
      <c r="AE1808" s="94"/>
      <c r="AF1808" s="94"/>
      <c r="AG1808" s="94"/>
      <c r="AH1808" s="94"/>
      <c r="AI1808" s="94"/>
      <c r="AJ1808" s="94"/>
      <c r="AK1808" s="94"/>
      <c r="AL1808" s="94"/>
      <c r="AM1808" s="94"/>
      <c r="AN1808" s="94"/>
      <c r="AO1808" s="94"/>
      <c r="AP1808" s="94"/>
      <c r="AQ1808" s="94"/>
    </row>
    <row r="1809" spans="3:43" x14ac:dyDescent="0.45">
      <c r="C1809" s="94"/>
      <c r="D1809" s="94"/>
      <c r="E1809" s="489"/>
      <c r="F1809" s="94"/>
      <c r="G1809" s="200"/>
      <c r="H1809" s="200"/>
      <c r="I1809" s="200"/>
      <c r="J1809" s="200"/>
      <c r="K1809" s="200"/>
      <c r="L1809" s="200"/>
      <c r="M1809" s="200"/>
      <c r="N1809" s="200"/>
      <c r="O1809" s="200"/>
      <c r="P1809" s="94"/>
      <c r="Q1809" s="94"/>
      <c r="R1809" s="94"/>
      <c r="S1809" s="94"/>
      <c r="T1809" s="94"/>
      <c r="U1809" s="94"/>
      <c r="V1809" s="94"/>
      <c r="W1809" s="94"/>
      <c r="X1809" s="94"/>
      <c r="Y1809" s="94"/>
      <c r="Z1809" s="94"/>
      <c r="AA1809" s="94"/>
      <c r="AB1809" s="94"/>
      <c r="AC1809" s="94"/>
      <c r="AD1809" s="94"/>
      <c r="AE1809" s="94"/>
      <c r="AF1809" s="94"/>
      <c r="AG1809" s="94"/>
      <c r="AH1809" s="94"/>
      <c r="AI1809" s="94"/>
      <c r="AJ1809" s="94"/>
      <c r="AK1809" s="94"/>
      <c r="AL1809" s="94"/>
      <c r="AM1809" s="94"/>
      <c r="AN1809" s="94"/>
      <c r="AO1809" s="94"/>
      <c r="AP1809" s="94"/>
      <c r="AQ1809" s="94"/>
    </row>
    <row r="1810" spans="3:43" x14ac:dyDescent="0.45">
      <c r="C1810" s="94"/>
      <c r="D1810" s="94"/>
      <c r="E1810" s="489"/>
      <c r="F1810" s="94"/>
      <c r="G1810" s="200"/>
      <c r="H1810" s="200"/>
      <c r="I1810" s="200"/>
      <c r="J1810" s="200"/>
      <c r="K1810" s="200"/>
      <c r="L1810" s="200"/>
      <c r="M1810" s="200"/>
      <c r="N1810" s="200"/>
      <c r="O1810" s="200"/>
      <c r="P1810" s="94"/>
      <c r="Q1810" s="94"/>
      <c r="R1810" s="94"/>
      <c r="S1810" s="94"/>
      <c r="T1810" s="94"/>
      <c r="U1810" s="94"/>
      <c r="V1810" s="94"/>
      <c r="W1810" s="94"/>
      <c r="X1810" s="94"/>
      <c r="Y1810" s="94"/>
      <c r="Z1810" s="94"/>
      <c r="AA1810" s="94"/>
      <c r="AB1810" s="94"/>
      <c r="AC1810" s="94"/>
      <c r="AD1810" s="94"/>
      <c r="AE1810" s="94"/>
      <c r="AF1810" s="94"/>
      <c r="AG1810" s="94"/>
      <c r="AH1810" s="94"/>
      <c r="AI1810" s="94"/>
      <c r="AJ1810" s="94"/>
      <c r="AK1810" s="94"/>
      <c r="AL1810" s="94"/>
      <c r="AM1810" s="94"/>
      <c r="AN1810" s="94"/>
      <c r="AO1810" s="94"/>
      <c r="AP1810" s="94"/>
      <c r="AQ1810" s="94"/>
    </row>
    <row r="1811" spans="3:43" x14ac:dyDescent="0.45">
      <c r="C1811" s="94"/>
      <c r="D1811" s="94"/>
      <c r="E1811" s="489"/>
      <c r="F1811" s="94"/>
      <c r="G1811" s="200"/>
      <c r="H1811" s="200"/>
      <c r="I1811" s="200"/>
      <c r="J1811" s="200"/>
      <c r="K1811" s="200"/>
      <c r="L1811" s="200"/>
      <c r="M1811" s="200"/>
      <c r="N1811" s="200"/>
      <c r="O1811" s="200"/>
      <c r="P1811" s="94"/>
      <c r="Q1811" s="94"/>
      <c r="R1811" s="94"/>
      <c r="S1811" s="94"/>
      <c r="T1811" s="94"/>
      <c r="U1811" s="94"/>
      <c r="V1811" s="94"/>
      <c r="W1811" s="94"/>
      <c r="X1811" s="94"/>
      <c r="Y1811" s="94"/>
      <c r="Z1811" s="94"/>
      <c r="AA1811" s="94"/>
      <c r="AB1811" s="94"/>
      <c r="AC1811" s="94"/>
      <c r="AD1811" s="94"/>
      <c r="AE1811" s="94"/>
      <c r="AF1811" s="94"/>
      <c r="AG1811" s="94"/>
      <c r="AH1811" s="94"/>
      <c r="AI1811" s="94"/>
      <c r="AJ1811" s="94"/>
      <c r="AK1811" s="94"/>
      <c r="AL1811" s="94"/>
      <c r="AM1811" s="94"/>
      <c r="AN1811" s="94"/>
      <c r="AO1811" s="94"/>
      <c r="AP1811" s="94"/>
      <c r="AQ1811" s="94"/>
    </row>
    <row r="1812" spans="3:43" x14ac:dyDescent="0.45">
      <c r="C1812" s="94"/>
      <c r="D1812" s="94"/>
      <c r="E1812" s="489"/>
      <c r="F1812" s="94"/>
      <c r="G1812" s="200"/>
      <c r="H1812" s="200"/>
      <c r="I1812" s="200"/>
      <c r="J1812" s="200"/>
      <c r="K1812" s="200"/>
      <c r="L1812" s="200"/>
      <c r="M1812" s="200"/>
      <c r="N1812" s="200"/>
      <c r="O1812" s="200"/>
      <c r="P1812" s="94"/>
      <c r="Q1812" s="94"/>
      <c r="R1812" s="94"/>
      <c r="S1812" s="94"/>
      <c r="T1812" s="94"/>
      <c r="U1812" s="94"/>
      <c r="V1812" s="94"/>
      <c r="W1812" s="94"/>
      <c r="X1812" s="94"/>
      <c r="Y1812" s="94"/>
      <c r="Z1812" s="94"/>
      <c r="AA1812" s="94"/>
      <c r="AB1812" s="94"/>
      <c r="AC1812" s="94"/>
      <c r="AD1812" s="94"/>
      <c r="AE1812" s="94"/>
      <c r="AF1812" s="94"/>
      <c r="AG1812" s="94"/>
      <c r="AH1812" s="94"/>
      <c r="AI1812" s="94"/>
      <c r="AJ1812" s="94"/>
      <c r="AK1812" s="94"/>
      <c r="AL1812" s="94"/>
      <c r="AM1812" s="94"/>
      <c r="AN1812" s="94"/>
      <c r="AO1812" s="94"/>
      <c r="AP1812" s="94"/>
      <c r="AQ1812" s="94"/>
    </row>
    <row r="1813" spans="3:43" x14ac:dyDescent="0.45">
      <c r="C1813" s="94"/>
      <c r="D1813" s="94"/>
      <c r="E1813" s="489"/>
      <c r="F1813" s="94"/>
      <c r="G1813" s="200"/>
      <c r="H1813" s="200"/>
      <c r="I1813" s="200"/>
      <c r="J1813" s="200"/>
      <c r="K1813" s="200"/>
      <c r="L1813" s="200"/>
      <c r="M1813" s="200"/>
      <c r="N1813" s="200"/>
      <c r="O1813" s="200"/>
      <c r="P1813" s="94"/>
      <c r="Q1813" s="94"/>
      <c r="R1813" s="94"/>
      <c r="S1813" s="94"/>
      <c r="T1813" s="94"/>
      <c r="U1813" s="94"/>
      <c r="V1813" s="94"/>
      <c r="W1813" s="94"/>
      <c r="X1813" s="94"/>
      <c r="Y1813" s="94"/>
      <c r="Z1813" s="94"/>
      <c r="AA1813" s="94"/>
      <c r="AB1813" s="94"/>
      <c r="AC1813" s="94"/>
      <c r="AD1813" s="94"/>
      <c r="AE1813" s="94"/>
      <c r="AF1813" s="94"/>
      <c r="AG1813" s="94"/>
      <c r="AH1813" s="94"/>
      <c r="AI1813" s="94"/>
      <c r="AJ1813" s="94"/>
      <c r="AK1813" s="94"/>
      <c r="AL1813" s="94"/>
      <c r="AM1813" s="94"/>
      <c r="AN1813" s="94"/>
      <c r="AO1813" s="94"/>
      <c r="AP1813" s="94"/>
      <c r="AQ1813" s="94"/>
    </row>
    <row r="1814" spans="3:43" x14ac:dyDescent="0.45">
      <c r="C1814" s="94"/>
      <c r="D1814" s="94"/>
      <c r="E1814" s="489"/>
      <c r="F1814" s="94"/>
      <c r="G1814" s="200"/>
      <c r="H1814" s="200"/>
      <c r="I1814" s="200"/>
      <c r="J1814" s="200"/>
      <c r="K1814" s="200"/>
      <c r="L1814" s="200"/>
      <c r="M1814" s="200"/>
      <c r="N1814" s="200"/>
      <c r="O1814" s="200"/>
      <c r="P1814" s="94"/>
      <c r="Q1814" s="94"/>
      <c r="R1814" s="94"/>
      <c r="S1814" s="94"/>
      <c r="T1814" s="94"/>
      <c r="U1814" s="94"/>
      <c r="V1814" s="94"/>
      <c r="W1814" s="94"/>
      <c r="X1814" s="94"/>
      <c r="Y1814" s="94"/>
      <c r="Z1814" s="94"/>
      <c r="AA1814" s="94"/>
      <c r="AB1814" s="94"/>
      <c r="AC1814" s="94"/>
      <c r="AD1814" s="94"/>
      <c r="AE1814" s="94"/>
      <c r="AF1814" s="94"/>
      <c r="AG1814" s="94"/>
      <c r="AH1814" s="94"/>
      <c r="AI1814" s="94"/>
      <c r="AJ1814" s="94"/>
      <c r="AK1814" s="94"/>
      <c r="AL1814" s="94"/>
      <c r="AM1814" s="94"/>
      <c r="AN1814" s="94"/>
      <c r="AO1814" s="94"/>
      <c r="AP1814" s="94"/>
      <c r="AQ1814" s="94"/>
    </row>
    <row r="1815" spans="3:43" x14ac:dyDescent="0.45">
      <c r="C1815" s="94"/>
      <c r="D1815" s="94"/>
      <c r="E1815" s="489"/>
      <c r="F1815" s="94"/>
      <c r="G1815" s="200"/>
      <c r="H1815" s="200"/>
      <c r="I1815" s="200"/>
      <c r="J1815" s="200"/>
      <c r="K1815" s="200"/>
      <c r="L1815" s="200"/>
      <c r="M1815" s="200"/>
      <c r="N1815" s="200"/>
      <c r="O1815" s="200"/>
      <c r="P1815" s="94"/>
      <c r="Q1815" s="94"/>
      <c r="R1815" s="94"/>
      <c r="S1815" s="94"/>
      <c r="T1815" s="94"/>
      <c r="U1815" s="94"/>
      <c r="V1815" s="94"/>
      <c r="W1815" s="94"/>
      <c r="X1815" s="94"/>
      <c r="Y1815" s="94"/>
      <c r="Z1815" s="94"/>
      <c r="AA1815" s="94"/>
      <c r="AB1815" s="94"/>
      <c r="AC1815" s="94"/>
      <c r="AD1815" s="94"/>
      <c r="AE1815" s="94"/>
      <c r="AF1815" s="94"/>
      <c r="AG1815" s="94"/>
      <c r="AH1815" s="94"/>
      <c r="AI1815" s="94"/>
      <c r="AJ1815" s="94"/>
      <c r="AK1815" s="94"/>
      <c r="AL1815" s="94"/>
      <c r="AM1815" s="94"/>
      <c r="AN1815" s="94"/>
      <c r="AO1815" s="94"/>
      <c r="AP1815" s="94"/>
      <c r="AQ1815" s="94"/>
    </row>
    <row r="1816" spans="3:43" x14ac:dyDescent="0.45">
      <c r="C1816" s="94"/>
      <c r="D1816" s="94"/>
      <c r="E1816" s="489"/>
      <c r="F1816" s="94"/>
      <c r="G1816" s="200"/>
      <c r="H1816" s="200"/>
      <c r="I1816" s="200"/>
      <c r="J1816" s="200"/>
      <c r="K1816" s="200"/>
      <c r="L1816" s="200"/>
      <c r="M1816" s="200"/>
      <c r="N1816" s="200"/>
      <c r="O1816" s="200"/>
      <c r="P1816" s="94"/>
      <c r="Q1816" s="94"/>
      <c r="R1816" s="94"/>
      <c r="S1816" s="94"/>
      <c r="T1816" s="94"/>
      <c r="U1816" s="94"/>
      <c r="V1816" s="94"/>
      <c r="W1816" s="94"/>
      <c r="X1816" s="94"/>
      <c r="Y1816" s="94"/>
      <c r="Z1816" s="94"/>
      <c r="AA1816" s="94"/>
      <c r="AB1816" s="94"/>
      <c r="AC1816" s="94"/>
      <c r="AD1816" s="94"/>
      <c r="AE1816" s="94"/>
      <c r="AF1816" s="94"/>
      <c r="AG1816" s="94"/>
      <c r="AH1816" s="94"/>
      <c r="AI1816" s="94"/>
      <c r="AJ1816" s="94"/>
      <c r="AK1816" s="94"/>
      <c r="AL1816" s="94"/>
      <c r="AM1816" s="94"/>
      <c r="AN1816" s="94"/>
      <c r="AO1816" s="94"/>
      <c r="AP1816" s="94"/>
      <c r="AQ1816" s="94"/>
    </row>
    <row r="1817" spans="3:43" x14ac:dyDescent="0.45">
      <c r="C1817" s="94"/>
      <c r="D1817" s="94"/>
      <c r="E1817" s="489"/>
      <c r="F1817" s="94"/>
      <c r="G1817" s="200"/>
      <c r="H1817" s="200"/>
      <c r="I1817" s="200"/>
      <c r="J1817" s="200"/>
      <c r="K1817" s="200"/>
      <c r="L1817" s="200"/>
      <c r="M1817" s="200"/>
      <c r="N1817" s="200"/>
      <c r="O1817" s="200"/>
      <c r="P1817" s="94"/>
      <c r="Q1817" s="94"/>
      <c r="R1817" s="94"/>
      <c r="S1817" s="94"/>
      <c r="T1817" s="94"/>
      <c r="U1817" s="94"/>
      <c r="V1817" s="94"/>
      <c r="W1817" s="94"/>
      <c r="X1817" s="94"/>
      <c r="Y1817" s="94"/>
      <c r="Z1817" s="94"/>
      <c r="AA1817" s="94"/>
      <c r="AB1817" s="94"/>
      <c r="AC1817" s="94"/>
      <c r="AD1817" s="94"/>
      <c r="AE1817" s="94"/>
      <c r="AF1817" s="94"/>
      <c r="AG1817" s="94"/>
      <c r="AH1817" s="94"/>
      <c r="AI1817" s="94"/>
      <c r="AJ1817" s="94"/>
      <c r="AK1817" s="94"/>
      <c r="AL1817" s="94"/>
      <c r="AM1817" s="94"/>
      <c r="AN1817" s="94"/>
      <c r="AO1817" s="94"/>
      <c r="AP1817" s="94"/>
      <c r="AQ1817" s="94"/>
    </row>
    <row r="1818" spans="3:43" x14ac:dyDescent="0.45">
      <c r="C1818" s="94"/>
      <c r="D1818" s="94"/>
      <c r="E1818" s="489"/>
      <c r="F1818" s="94"/>
      <c r="G1818" s="200"/>
      <c r="H1818" s="200"/>
      <c r="I1818" s="200"/>
      <c r="J1818" s="200"/>
      <c r="K1818" s="200"/>
      <c r="L1818" s="200"/>
      <c r="M1818" s="200"/>
      <c r="N1818" s="200"/>
      <c r="O1818" s="200"/>
      <c r="P1818" s="94"/>
      <c r="Q1818" s="94"/>
      <c r="R1818" s="94"/>
      <c r="S1818" s="94"/>
      <c r="T1818" s="94"/>
      <c r="U1818" s="94"/>
      <c r="V1818" s="94"/>
      <c r="W1818" s="94"/>
      <c r="X1818" s="94"/>
      <c r="Y1818" s="94"/>
      <c r="Z1818" s="94"/>
      <c r="AA1818" s="94"/>
      <c r="AB1818" s="94"/>
      <c r="AC1818" s="94"/>
      <c r="AD1818" s="94"/>
      <c r="AE1818" s="94"/>
      <c r="AF1818" s="94"/>
      <c r="AG1818" s="94"/>
      <c r="AH1818" s="94"/>
      <c r="AI1818" s="94"/>
      <c r="AJ1818" s="94"/>
      <c r="AK1818" s="94"/>
      <c r="AL1818" s="94"/>
      <c r="AM1818" s="94"/>
      <c r="AN1818" s="94"/>
      <c r="AO1818" s="94"/>
      <c r="AP1818" s="94"/>
      <c r="AQ1818" s="94"/>
    </row>
    <row r="1819" spans="3:43" x14ac:dyDescent="0.45">
      <c r="C1819" s="94"/>
      <c r="D1819" s="94"/>
      <c r="E1819" s="489"/>
      <c r="F1819" s="94"/>
      <c r="G1819" s="200"/>
      <c r="H1819" s="200"/>
      <c r="I1819" s="200"/>
      <c r="J1819" s="200"/>
      <c r="K1819" s="200"/>
      <c r="L1819" s="200"/>
      <c r="M1819" s="200"/>
      <c r="N1819" s="200"/>
      <c r="O1819" s="200"/>
      <c r="P1819" s="94"/>
      <c r="Q1819" s="94"/>
      <c r="R1819" s="94"/>
      <c r="S1819" s="94"/>
      <c r="T1819" s="94"/>
      <c r="U1819" s="94"/>
      <c r="V1819" s="94"/>
      <c r="W1819" s="94"/>
      <c r="X1819" s="94"/>
      <c r="Y1819" s="94"/>
      <c r="Z1819" s="94"/>
      <c r="AA1819" s="94"/>
      <c r="AB1819" s="94"/>
      <c r="AC1819" s="94"/>
      <c r="AD1819" s="94"/>
      <c r="AE1819" s="94"/>
      <c r="AF1819" s="94"/>
      <c r="AG1819" s="94"/>
      <c r="AH1819" s="94"/>
      <c r="AI1819" s="94"/>
      <c r="AJ1819" s="94"/>
      <c r="AK1819" s="94"/>
      <c r="AL1819" s="94"/>
      <c r="AM1819" s="94"/>
      <c r="AN1819" s="94"/>
      <c r="AO1819" s="94"/>
      <c r="AP1819" s="94"/>
      <c r="AQ1819" s="94"/>
    </row>
    <row r="1820" spans="3:43" x14ac:dyDescent="0.45">
      <c r="C1820" s="94"/>
      <c r="D1820" s="94"/>
      <c r="E1820" s="489"/>
      <c r="F1820" s="94"/>
      <c r="G1820" s="200"/>
      <c r="H1820" s="200"/>
      <c r="I1820" s="200"/>
      <c r="J1820" s="200"/>
      <c r="K1820" s="200"/>
      <c r="L1820" s="200"/>
      <c r="M1820" s="200"/>
      <c r="N1820" s="200"/>
      <c r="O1820" s="200"/>
      <c r="P1820" s="94"/>
      <c r="Q1820" s="94"/>
      <c r="R1820" s="94"/>
      <c r="S1820" s="94"/>
      <c r="T1820" s="94"/>
      <c r="U1820" s="94"/>
      <c r="V1820" s="94"/>
      <c r="W1820" s="94"/>
      <c r="X1820" s="94"/>
      <c r="Y1820" s="94"/>
      <c r="Z1820" s="94"/>
      <c r="AA1820" s="94"/>
      <c r="AB1820" s="94"/>
      <c r="AC1820" s="94"/>
      <c r="AD1820" s="94"/>
      <c r="AE1820" s="94"/>
      <c r="AF1820" s="94"/>
      <c r="AG1820" s="94"/>
      <c r="AH1820" s="94"/>
      <c r="AI1820" s="94"/>
      <c r="AJ1820" s="94"/>
      <c r="AK1820" s="94"/>
      <c r="AL1820" s="94"/>
      <c r="AM1820" s="94"/>
      <c r="AN1820" s="94"/>
      <c r="AO1820" s="94"/>
      <c r="AP1820" s="94"/>
      <c r="AQ1820" s="94"/>
    </row>
    <row r="1821" spans="3:43" x14ac:dyDescent="0.45">
      <c r="C1821" s="94"/>
      <c r="D1821" s="94"/>
      <c r="E1821" s="489"/>
      <c r="F1821" s="94"/>
      <c r="G1821" s="200"/>
      <c r="H1821" s="200"/>
      <c r="I1821" s="200"/>
      <c r="J1821" s="200"/>
      <c r="K1821" s="200"/>
      <c r="L1821" s="200"/>
      <c r="M1821" s="200"/>
      <c r="N1821" s="200"/>
      <c r="O1821" s="200"/>
      <c r="P1821" s="94"/>
      <c r="Q1821" s="94"/>
      <c r="R1821" s="94"/>
      <c r="S1821" s="94"/>
      <c r="T1821" s="94"/>
      <c r="U1821" s="94"/>
      <c r="V1821" s="94"/>
      <c r="W1821" s="94"/>
      <c r="X1821" s="94"/>
      <c r="Y1821" s="94"/>
      <c r="Z1821" s="94"/>
      <c r="AA1821" s="94"/>
      <c r="AB1821" s="94"/>
      <c r="AC1821" s="94"/>
      <c r="AD1821" s="94"/>
      <c r="AE1821" s="94"/>
      <c r="AF1821" s="94"/>
      <c r="AG1821" s="94"/>
      <c r="AH1821" s="94"/>
      <c r="AI1821" s="94"/>
      <c r="AJ1821" s="94"/>
      <c r="AK1821" s="94"/>
      <c r="AL1821" s="94"/>
      <c r="AM1821" s="94"/>
      <c r="AN1821" s="94"/>
      <c r="AO1821" s="94"/>
      <c r="AP1821" s="94"/>
      <c r="AQ1821" s="94"/>
    </row>
    <row r="1822" spans="3:43" x14ac:dyDescent="0.45">
      <c r="C1822" s="94"/>
      <c r="D1822" s="94"/>
      <c r="E1822" s="489"/>
      <c r="F1822" s="94"/>
      <c r="G1822" s="200"/>
      <c r="H1822" s="200"/>
      <c r="I1822" s="200"/>
      <c r="J1822" s="200"/>
      <c r="K1822" s="200"/>
      <c r="L1822" s="200"/>
      <c r="M1822" s="200"/>
      <c r="N1822" s="200"/>
      <c r="O1822" s="200"/>
      <c r="P1822" s="94"/>
      <c r="Q1822" s="94"/>
      <c r="R1822" s="94"/>
      <c r="S1822" s="94"/>
      <c r="T1822" s="94"/>
      <c r="U1822" s="94"/>
      <c r="V1822" s="94"/>
      <c r="W1822" s="94"/>
      <c r="X1822" s="94"/>
      <c r="Y1822" s="94"/>
      <c r="Z1822" s="94"/>
      <c r="AA1822" s="94"/>
      <c r="AB1822" s="94"/>
      <c r="AC1822" s="94"/>
      <c r="AD1822" s="94"/>
      <c r="AE1822" s="94"/>
      <c r="AF1822" s="94"/>
      <c r="AG1822" s="94"/>
      <c r="AH1822" s="94"/>
      <c r="AI1822" s="94"/>
      <c r="AJ1822" s="94"/>
      <c r="AK1822" s="94"/>
      <c r="AL1822" s="94"/>
      <c r="AM1822" s="94"/>
      <c r="AN1822" s="94"/>
      <c r="AO1822" s="94"/>
      <c r="AP1822" s="94"/>
      <c r="AQ1822" s="94"/>
    </row>
    <row r="1823" spans="3:43" x14ac:dyDescent="0.45">
      <c r="C1823" s="94"/>
      <c r="D1823" s="94"/>
      <c r="E1823" s="489"/>
      <c r="F1823" s="94"/>
      <c r="G1823" s="200"/>
      <c r="H1823" s="200"/>
      <c r="I1823" s="200"/>
      <c r="J1823" s="200"/>
      <c r="K1823" s="200"/>
      <c r="L1823" s="200"/>
      <c r="M1823" s="200"/>
      <c r="N1823" s="200"/>
      <c r="O1823" s="200"/>
      <c r="P1823" s="94"/>
      <c r="Q1823" s="94"/>
      <c r="R1823" s="94"/>
      <c r="S1823" s="94"/>
      <c r="T1823" s="94"/>
      <c r="U1823" s="94"/>
      <c r="V1823" s="94"/>
      <c r="W1823" s="94"/>
      <c r="X1823" s="94"/>
      <c r="Y1823" s="94"/>
      <c r="Z1823" s="94"/>
      <c r="AA1823" s="94"/>
      <c r="AB1823" s="94"/>
      <c r="AC1823" s="94"/>
      <c r="AD1823" s="94"/>
      <c r="AE1823" s="94"/>
      <c r="AF1823" s="94"/>
      <c r="AG1823" s="94"/>
      <c r="AH1823" s="94"/>
      <c r="AI1823" s="94"/>
      <c r="AJ1823" s="94"/>
      <c r="AK1823" s="94"/>
      <c r="AL1823" s="94"/>
      <c r="AM1823" s="94"/>
      <c r="AN1823" s="94"/>
      <c r="AO1823" s="94"/>
      <c r="AP1823" s="94"/>
      <c r="AQ1823" s="94"/>
    </row>
    <row r="1824" spans="3:43" x14ac:dyDescent="0.45">
      <c r="C1824" s="94"/>
      <c r="D1824" s="94"/>
      <c r="E1824" s="489"/>
      <c r="F1824" s="94"/>
      <c r="G1824" s="200"/>
      <c r="H1824" s="200"/>
      <c r="I1824" s="200"/>
      <c r="J1824" s="200"/>
      <c r="K1824" s="200"/>
      <c r="L1824" s="200"/>
      <c r="M1824" s="200"/>
      <c r="N1824" s="200"/>
      <c r="O1824" s="200"/>
      <c r="P1824" s="94"/>
      <c r="Q1824" s="94"/>
      <c r="R1824" s="94"/>
      <c r="S1824" s="94"/>
      <c r="T1824" s="94"/>
      <c r="U1824" s="94"/>
      <c r="V1824" s="94"/>
      <c r="W1824" s="94"/>
      <c r="X1824" s="94"/>
      <c r="Y1824" s="94"/>
      <c r="Z1824" s="94"/>
      <c r="AA1824" s="94"/>
      <c r="AB1824" s="94"/>
      <c r="AC1824" s="94"/>
      <c r="AD1824" s="94"/>
      <c r="AE1824" s="94"/>
      <c r="AF1824" s="94"/>
      <c r="AG1824" s="94"/>
      <c r="AH1824" s="94"/>
      <c r="AI1824" s="94"/>
      <c r="AJ1824" s="94"/>
      <c r="AK1824" s="94"/>
      <c r="AL1824" s="94"/>
      <c r="AM1824" s="94"/>
      <c r="AN1824" s="94"/>
      <c r="AO1824" s="94"/>
      <c r="AP1824" s="94"/>
      <c r="AQ1824" s="94"/>
    </row>
    <row r="1825" spans="3:43" x14ac:dyDescent="0.45">
      <c r="C1825" s="94"/>
      <c r="D1825" s="94"/>
      <c r="E1825" s="489"/>
      <c r="F1825" s="94"/>
      <c r="G1825" s="200"/>
      <c r="H1825" s="200"/>
      <c r="I1825" s="200"/>
      <c r="J1825" s="200"/>
      <c r="K1825" s="200"/>
      <c r="L1825" s="200"/>
      <c r="M1825" s="200"/>
      <c r="N1825" s="200"/>
      <c r="O1825" s="200"/>
      <c r="P1825" s="94"/>
      <c r="Q1825" s="94"/>
      <c r="R1825" s="94"/>
      <c r="S1825" s="94"/>
      <c r="T1825" s="94"/>
      <c r="U1825" s="94"/>
      <c r="V1825" s="94"/>
      <c r="W1825" s="94"/>
      <c r="X1825" s="94"/>
      <c r="Y1825" s="94"/>
      <c r="Z1825" s="94"/>
      <c r="AA1825" s="94"/>
      <c r="AB1825" s="94"/>
      <c r="AC1825" s="94"/>
      <c r="AD1825" s="94"/>
      <c r="AE1825" s="94"/>
      <c r="AF1825" s="94"/>
      <c r="AG1825" s="94"/>
      <c r="AH1825" s="94"/>
      <c r="AI1825" s="94"/>
      <c r="AJ1825" s="94"/>
      <c r="AK1825" s="94"/>
      <c r="AL1825" s="94"/>
      <c r="AM1825" s="94"/>
      <c r="AN1825" s="94"/>
      <c r="AO1825" s="94"/>
      <c r="AP1825" s="94"/>
      <c r="AQ1825" s="94"/>
    </row>
    <row r="1826" spans="3:43" x14ac:dyDescent="0.45">
      <c r="C1826" s="94"/>
      <c r="D1826" s="94"/>
      <c r="E1826" s="489"/>
      <c r="F1826" s="94"/>
      <c r="G1826" s="200"/>
      <c r="H1826" s="200"/>
      <c r="I1826" s="200"/>
      <c r="J1826" s="200"/>
      <c r="K1826" s="200"/>
      <c r="L1826" s="200"/>
      <c r="M1826" s="200"/>
      <c r="N1826" s="200"/>
      <c r="O1826" s="200"/>
      <c r="P1826" s="94"/>
      <c r="Q1826" s="94"/>
      <c r="R1826" s="94"/>
      <c r="S1826" s="94"/>
      <c r="T1826" s="94"/>
      <c r="U1826" s="94"/>
      <c r="V1826" s="94"/>
      <c r="W1826" s="94"/>
      <c r="X1826" s="94"/>
      <c r="Y1826" s="94"/>
      <c r="Z1826" s="94"/>
      <c r="AA1826" s="94"/>
      <c r="AB1826" s="94"/>
      <c r="AC1826" s="94"/>
      <c r="AD1826" s="94"/>
      <c r="AE1826" s="94"/>
      <c r="AF1826" s="94"/>
      <c r="AG1826" s="94"/>
      <c r="AH1826" s="94"/>
      <c r="AI1826" s="94"/>
      <c r="AJ1826" s="94"/>
      <c r="AK1826" s="94"/>
      <c r="AL1826" s="94"/>
      <c r="AM1826" s="94"/>
      <c r="AN1826" s="94"/>
      <c r="AO1826" s="94"/>
      <c r="AP1826" s="94"/>
      <c r="AQ1826" s="94"/>
    </row>
    <row r="1827" spans="3:43" x14ac:dyDescent="0.45">
      <c r="C1827" s="94"/>
      <c r="D1827" s="94"/>
      <c r="E1827" s="489"/>
      <c r="F1827" s="94"/>
      <c r="G1827" s="200"/>
      <c r="H1827" s="200"/>
      <c r="I1827" s="200"/>
      <c r="J1827" s="200"/>
      <c r="K1827" s="200"/>
      <c r="L1827" s="200"/>
      <c r="M1827" s="200"/>
      <c r="N1827" s="200"/>
      <c r="O1827" s="200"/>
      <c r="P1827" s="94"/>
      <c r="Q1827" s="94"/>
      <c r="R1827" s="94"/>
      <c r="S1827" s="94"/>
      <c r="T1827" s="94"/>
      <c r="U1827" s="94"/>
      <c r="V1827" s="94"/>
      <c r="W1827" s="94"/>
      <c r="X1827" s="94"/>
      <c r="Y1827" s="94"/>
      <c r="Z1827" s="94"/>
      <c r="AA1827" s="94"/>
      <c r="AB1827" s="94"/>
      <c r="AC1827" s="94"/>
      <c r="AD1827" s="94"/>
      <c r="AE1827" s="94"/>
      <c r="AF1827" s="94"/>
      <c r="AG1827" s="94"/>
      <c r="AH1827" s="94"/>
      <c r="AI1827" s="94"/>
      <c r="AJ1827" s="94"/>
      <c r="AK1827" s="94"/>
      <c r="AL1827" s="94"/>
      <c r="AM1827" s="94"/>
      <c r="AN1827" s="94"/>
      <c r="AO1827" s="94"/>
      <c r="AP1827" s="94"/>
      <c r="AQ1827" s="94"/>
    </row>
    <row r="1828" spans="3:43" x14ac:dyDescent="0.45">
      <c r="C1828" s="94"/>
      <c r="D1828" s="94"/>
      <c r="E1828" s="489"/>
      <c r="F1828" s="94"/>
      <c r="G1828" s="200"/>
      <c r="H1828" s="200"/>
      <c r="I1828" s="200"/>
      <c r="J1828" s="200"/>
      <c r="K1828" s="200"/>
      <c r="L1828" s="200"/>
      <c r="M1828" s="200"/>
      <c r="N1828" s="200"/>
      <c r="O1828" s="200"/>
      <c r="P1828" s="94"/>
      <c r="Q1828" s="94"/>
      <c r="R1828" s="94"/>
      <c r="S1828" s="94"/>
      <c r="T1828" s="94"/>
      <c r="U1828" s="94"/>
      <c r="V1828" s="94"/>
      <c r="W1828" s="94"/>
      <c r="X1828" s="94"/>
      <c r="Y1828" s="94"/>
      <c r="Z1828" s="94"/>
      <c r="AA1828" s="94"/>
      <c r="AB1828" s="94"/>
      <c r="AC1828" s="94"/>
      <c r="AD1828" s="94"/>
      <c r="AE1828" s="94"/>
      <c r="AF1828" s="94"/>
      <c r="AG1828" s="94"/>
      <c r="AH1828" s="94"/>
      <c r="AI1828" s="94"/>
      <c r="AJ1828" s="94"/>
      <c r="AK1828" s="94"/>
      <c r="AL1828" s="94"/>
      <c r="AM1828" s="94"/>
      <c r="AN1828" s="94"/>
      <c r="AO1828" s="94"/>
      <c r="AP1828" s="94"/>
      <c r="AQ1828" s="94"/>
    </row>
    <row r="1829" spans="3:43" x14ac:dyDescent="0.45">
      <c r="C1829" s="94"/>
      <c r="D1829" s="94"/>
      <c r="E1829" s="489"/>
      <c r="F1829" s="94"/>
      <c r="G1829" s="200"/>
      <c r="H1829" s="200"/>
      <c r="I1829" s="200"/>
      <c r="J1829" s="200"/>
      <c r="K1829" s="200"/>
      <c r="L1829" s="200"/>
      <c r="M1829" s="200"/>
      <c r="N1829" s="200"/>
      <c r="O1829" s="200"/>
      <c r="P1829" s="94"/>
      <c r="Q1829" s="94"/>
      <c r="R1829" s="94"/>
      <c r="S1829" s="94"/>
      <c r="T1829" s="94"/>
      <c r="U1829" s="94"/>
      <c r="V1829" s="94"/>
      <c r="W1829" s="94"/>
      <c r="X1829" s="94"/>
      <c r="Y1829" s="94"/>
      <c r="Z1829" s="94"/>
      <c r="AA1829" s="94"/>
      <c r="AB1829" s="94"/>
      <c r="AC1829" s="94"/>
      <c r="AD1829" s="94"/>
      <c r="AE1829" s="94"/>
      <c r="AF1829" s="94"/>
      <c r="AG1829" s="94"/>
      <c r="AH1829" s="94"/>
      <c r="AI1829" s="94"/>
      <c r="AJ1829" s="94"/>
      <c r="AK1829" s="94"/>
      <c r="AL1829" s="94"/>
      <c r="AM1829" s="94"/>
      <c r="AN1829" s="94"/>
      <c r="AO1829" s="94"/>
      <c r="AP1829" s="94"/>
      <c r="AQ1829" s="94"/>
    </row>
    <row r="1830" spans="3:43" x14ac:dyDescent="0.45">
      <c r="C1830" s="94"/>
      <c r="D1830" s="94"/>
      <c r="E1830" s="489"/>
      <c r="F1830" s="94"/>
      <c r="G1830" s="200"/>
      <c r="H1830" s="200"/>
      <c r="I1830" s="200"/>
      <c r="J1830" s="200"/>
      <c r="K1830" s="200"/>
      <c r="L1830" s="200"/>
      <c r="M1830" s="200"/>
      <c r="N1830" s="200"/>
      <c r="O1830" s="200"/>
      <c r="P1830" s="94"/>
      <c r="Q1830" s="94"/>
      <c r="R1830" s="94"/>
      <c r="S1830" s="94"/>
      <c r="T1830" s="94"/>
      <c r="U1830" s="94"/>
      <c r="V1830" s="94"/>
      <c r="W1830" s="94"/>
      <c r="X1830" s="94"/>
      <c r="Y1830" s="94"/>
      <c r="Z1830" s="94"/>
      <c r="AA1830" s="94"/>
      <c r="AB1830" s="94"/>
      <c r="AC1830" s="94"/>
      <c r="AD1830" s="94"/>
      <c r="AE1830" s="94"/>
      <c r="AF1830" s="94"/>
      <c r="AG1830" s="94"/>
      <c r="AH1830" s="94"/>
      <c r="AI1830" s="94"/>
      <c r="AJ1830" s="94"/>
      <c r="AK1830" s="94"/>
      <c r="AL1830" s="94"/>
      <c r="AM1830" s="94"/>
      <c r="AN1830" s="94"/>
      <c r="AO1830" s="94"/>
      <c r="AP1830" s="94"/>
      <c r="AQ1830" s="94"/>
    </row>
    <row r="1831" spans="3:43" x14ac:dyDescent="0.45">
      <c r="C1831" s="94"/>
      <c r="D1831" s="94"/>
      <c r="E1831" s="489"/>
      <c r="F1831" s="94"/>
      <c r="G1831" s="200"/>
      <c r="H1831" s="200"/>
      <c r="I1831" s="200"/>
      <c r="J1831" s="200"/>
      <c r="K1831" s="200"/>
      <c r="L1831" s="200"/>
      <c r="M1831" s="200"/>
      <c r="N1831" s="200"/>
      <c r="O1831" s="200"/>
      <c r="P1831" s="94"/>
      <c r="Q1831" s="94"/>
      <c r="R1831" s="94"/>
      <c r="S1831" s="94"/>
      <c r="T1831" s="94"/>
      <c r="U1831" s="94"/>
      <c r="V1831" s="94"/>
      <c r="W1831" s="94"/>
      <c r="X1831" s="94"/>
      <c r="Y1831" s="94"/>
      <c r="Z1831" s="94"/>
      <c r="AA1831" s="94"/>
      <c r="AB1831" s="94"/>
      <c r="AC1831" s="94"/>
      <c r="AD1831" s="94"/>
      <c r="AE1831" s="94"/>
      <c r="AF1831" s="94"/>
      <c r="AG1831" s="94"/>
      <c r="AH1831" s="94"/>
      <c r="AI1831" s="94"/>
      <c r="AJ1831" s="94"/>
      <c r="AK1831" s="94"/>
      <c r="AL1831" s="94"/>
      <c r="AM1831" s="94"/>
      <c r="AN1831" s="94"/>
      <c r="AO1831" s="94"/>
      <c r="AP1831" s="94"/>
      <c r="AQ1831" s="94"/>
    </row>
    <row r="1832" spans="3:43" x14ac:dyDescent="0.45">
      <c r="C1832" s="94"/>
      <c r="D1832" s="94"/>
      <c r="E1832" s="489"/>
      <c r="F1832" s="94"/>
      <c r="G1832" s="200"/>
      <c r="H1832" s="200"/>
      <c r="I1832" s="200"/>
      <c r="J1832" s="200"/>
      <c r="K1832" s="200"/>
      <c r="L1832" s="200"/>
      <c r="M1832" s="200"/>
      <c r="N1832" s="200"/>
      <c r="O1832" s="200"/>
      <c r="P1832" s="94"/>
      <c r="Q1832" s="94"/>
      <c r="R1832" s="94"/>
      <c r="S1832" s="94"/>
      <c r="T1832" s="94"/>
      <c r="U1832" s="94"/>
      <c r="V1832" s="94"/>
      <c r="W1832" s="94"/>
      <c r="X1832" s="94"/>
      <c r="Y1832" s="94"/>
      <c r="Z1832" s="94"/>
      <c r="AA1832" s="94"/>
      <c r="AB1832" s="94"/>
      <c r="AC1832" s="94"/>
      <c r="AD1832" s="94"/>
      <c r="AE1832" s="94"/>
      <c r="AF1832" s="94"/>
      <c r="AG1832" s="94"/>
      <c r="AH1832" s="94"/>
      <c r="AI1832" s="94"/>
      <c r="AJ1832" s="94"/>
      <c r="AK1832" s="94"/>
      <c r="AL1832" s="94"/>
      <c r="AM1832" s="94"/>
      <c r="AN1832" s="94"/>
      <c r="AO1832" s="94"/>
      <c r="AP1832" s="94"/>
      <c r="AQ1832" s="94"/>
    </row>
    <row r="1833" spans="3:43" x14ac:dyDescent="0.45">
      <c r="C1833" s="94"/>
      <c r="D1833" s="94"/>
      <c r="E1833" s="489"/>
      <c r="F1833" s="94"/>
      <c r="G1833" s="200"/>
      <c r="H1833" s="200"/>
      <c r="I1833" s="200"/>
      <c r="J1833" s="200"/>
      <c r="K1833" s="200"/>
      <c r="L1833" s="200"/>
      <c r="M1833" s="200"/>
      <c r="N1833" s="200"/>
      <c r="O1833" s="200"/>
      <c r="P1833" s="94"/>
      <c r="Q1833" s="94"/>
      <c r="R1833" s="94"/>
      <c r="S1833" s="94"/>
      <c r="T1833" s="94"/>
      <c r="U1833" s="94"/>
      <c r="V1833" s="94"/>
      <c r="W1833" s="94"/>
      <c r="X1833" s="94"/>
      <c r="Y1833" s="94"/>
      <c r="Z1833" s="94"/>
      <c r="AA1833" s="94"/>
      <c r="AB1833" s="94"/>
      <c r="AC1833" s="94"/>
      <c r="AD1833" s="94"/>
      <c r="AE1833" s="94"/>
      <c r="AF1833" s="94"/>
      <c r="AG1833" s="94"/>
      <c r="AH1833" s="94"/>
      <c r="AI1833" s="94"/>
      <c r="AJ1833" s="94"/>
      <c r="AK1833" s="94"/>
      <c r="AL1833" s="94"/>
      <c r="AM1833" s="94"/>
      <c r="AN1833" s="94"/>
      <c r="AO1833" s="94"/>
      <c r="AP1833" s="94"/>
      <c r="AQ1833" s="94"/>
    </row>
    <row r="1834" spans="3:43" x14ac:dyDescent="0.45">
      <c r="C1834" s="94"/>
      <c r="D1834" s="94"/>
      <c r="E1834" s="489"/>
      <c r="F1834" s="94"/>
      <c r="G1834" s="200"/>
      <c r="H1834" s="200"/>
      <c r="I1834" s="200"/>
      <c r="J1834" s="200"/>
      <c r="K1834" s="200"/>
      <c r="L1834" s="200"/>
      <c r="M1834" s="200"/>
      <c r="N1834" s="200"/>
      <c r="O1834" s="200"/>
      <c r="P1834" s="94"/>
      <c r="Q1834" s="94"/>
      <c r="R1834" s="94"/>
      <c r="S1834" s="94"/>
      <c r="T1834" s="94"/>
      <c r="U1834" s="94"/>
      <c r="V1834" s="94"/>
      <c r="W1834" s="94"/>
      <c r="X1834" s="94"/>
      <c r="Y1834" s="94"/>
      <c r="Z1834" s="94"/>
      <c r="AA1834" s="94"/>
      <c r="AB1834" s="94"/>
      <c r="AC1834" s="94"/>
      <c r="AD1834" s="94"/>
      <c r="AE1834" s="94"/>
      <c r="AF1834" s="94"/>
      <c r="AG1834" s="94"/>
      <c r="AH1834" s="94"/>
      <c r="AI1834" s="94"/>
      <c r="AJ1834" s="94"/>
      <c r="AK1834" s="94"/>
      <c r="AL1834" s="94"/>
      <c r="AM1834" s="94"/>
      <c r="AN1834" s="94"/>
      <c r="AO1834" s="94"/>
      <c r="AP1834" s="94"/>
      <c r="AQ1834" s="94"/>
    </row>
    <row r="1835" spans="3:43" x14ac:dyDescent="0.45">
      <c r="C1835" s="94"/>
      <c r="D1835" s="94"/>
      <c r="E1835" s="489"/>
      <c r="F1835" s="94"/>
      <c r="G1835" s="200"/>
      <c r="H1835" s="200"/>
      <c r="I1835" s="200"/>
      <c r="J1835" s="200"/>
      <c r="K1835" s="200"/>
      <c r="L1835" s="200"/>
      <c r="M1835" s="200"/>
      <c r="N1835" s="200"/>
      <c r="O1835" s="200"/>
      <c r="P1835" s="94"/>
      <c r="Q1835" s="94"/>
      <c r="R1835" s="94"/>
      <c r="S1835" s="94"/>
      <c r="T1835" s="94"/>
      <c r="U1835" s="94"/>
      <c r="V1835" s="94"/>
      <c r="W1835" s="94"/>
      <c r="X1835" s="94"/>
      <c r="Y1835" s="94"/>
      <c r="Z1835" s="94"/>
      <c r="AA1835" s="94"/>
      <c r="AB1835" s="94"/>
      <c r="AC1835" s="94"/>
      <c r="AD1835" s="94"/>
      <c r="AE1835" s="94"/>
      <c r="AF1835" s="94"/>
      <c r="AG1835" s="94"/>
      <c r="AH1835" s="94"/>
      <c r="AI1835" s="94"/>
      <c r="AJ1835" s="94"/>
      <c r="AK1835" s="94"/>
      <c r="AL1835" s="94"/>
      <c r="AM1835" s="94"/>
      <c r="AN1835" s="94"/>
      <c r="AO1835" s="94"/>
      <c r="AP1835" s="94"/>
      <c r="AQ1835" s="94"/>
    </row>
    <row r="1836" spans="3:43" x14ac:dyDescent="0.45">
      <c r="C1836" s="94"/>
      <c r="D1836" s="94"/>
      <c r="E1836" s="489"/>
      <c r="F1836" s="94"/>
      <c r="G1836" s="200"/>
      <c r="H1836" s="200"/>
      <c r="I1836" s="200"/>
      <c r="J1836" s="200"/>
      <c r="K1836" s="200"/>
      <c r="L1836" s="200"/>
      <c r="M1836" s="200"/>
      <c r="N1836" s="200"/>
      <c r="O1836" s="200"/>
      <c r="P1836" s="94"/>
      <c r="Q1836" s="94"/>
      <c r="R1836" s="94"/>
      <c r="S1836" s="94"/>
      <c r="T1836" s="94"/>
      <c r="U1836" s="94"/>
      <c r="V1836" s="94"/>
      <c r="W1836" s="94"/>
      <c r="X1836" s="94"/>
      <c r="Y1836" s="94"/>
      <c r="Z1836" s="94"/>
      <c r="AA1836" s="94"/>
      <c r="AB1836" s="94"/>
      <c r="AC1836" s="94"/>
      <c r="AD1836" s="94"/>
      <c r="AE1836" s="94"/>
      <c r="AF1836" s="94"/>
      <c r="AG1836" s="94"/>
      <c r="AH1836" s="94"/>
      <c r="AI1836" s="94"/>
      <c r="AJ1836" s="94"/>
      <c r="AK1836" s="94"/>
      <c r="AL1836" s="94"/>
      <c r="AM1836" s="94"/>
      <c r="AN1836" s="94"/>
      <c r="AO1836" s="94"/>
      <c r="AP1836" s="94"/>
      <c r="AQ1836" s="94"/>
    </row>
    <row r="1837" spans="3:43" x14ac:dyDescent="0.45">
      <c r="C1837" s="94"/>
      <c r="D1837" s="94"/>
      <c r="E1837" s="489"/>
      <c r="F1837" s="94"/>
      <c r="G1837" s="200"/>
      <c r="H1837" s="200"/>
      <c r="I1837" s="200"/>
      <c r="J1837" s="200"/>
      <c r="K1837" s="200"/>
      <c r="L1837" s="200"/>
      <c r="M1837" s="200"/>
      <c r="N1837" s="200"/>
      <c r="O1837" s="200"/>
      <c r="P1837" s="94"/>
      <c r="Q1837" s="94"/>
      <c r="R1837" s="94"/>
      <c r="S1837" s="94"/>
      <c r="T1837" s="94"/>
      <c r="U1837" s="94"/>
      <c r="V1837" s="94"/>
      <c r="W1837" s="94"/>
      <c r="X1837" s="94"/>
      <c r="Y1837" s="94"/>
      <c r="Z1837" s="94"/>
      <c r="AA1837" s="94"/>
      <c r="AB1837" s="94"/>
      <c r="AC1837" s="94"/>
      <c r="AD1837" s="94"/>
      <c r="AE1837" s="94"/>
      <c r="AF1837" s="94"/>
      <c r="AG1837" s="94"/>
      <c r="AH1837" s="94"/>
      <c r="AI1837" s="94"/>
      <c r="AJ1837" s="94"/>
      <c r="AK1837" s="94"/>
      <c r="AL1837" s="94"/>
      <c r="AM1837" s="94"/>
      <c r="AN1837" s="94"/>
      <c r="AO1837" s="94"/>
      <c r="AP1837" s="94"/>
      <c r="AQ1837" s="94"/>
    </row>
    <row r="1838" spans="3:43" x14ac:dyDescent="0.45">
      <c r="C1838" s="94"/>
      <c r="D1838" s="94"/>
      <c r="E1838" s="489"/>
      <c r="F1838" s="94"/>
      <c r="G1838" s="200"/>
      <c r="H1838" s="200"/>
      <c r="I1838" s="200"/>
      <c r="J1838" s="200"/>
      <c r="K1838" s="200"/>
      <c r="L1838" s="200"/>
      <c r="M1838" s="200"/>
      <c r="N1838" s="200"/>
      <c r="O1838" s="200"/>
      <c r="P1838" s="94"/>
      <c r="Q1838" s="94"/>
      <c r="R1838" s="94"/>
      <c r="S1838" s="94"/>
      <c r="T1838" s="94"/>
      <c r="U1838" s="94"/>
      <c r="V1838" s="94"/>
      <c r="W1838" s="94"/>
      <c r="X1838" s="94"/>
      <c r="Y1838" s="94"/>
      <c r="Z1838" s="94"/>
      <c r="AA1838" s="94"/>
      <c r="AB1838" s="94"/>
      <c r="AC1838" s="94"/>
      <c r="AD1838" s="94"/>
      <c r="AE1838" s="94"/>
      <c r="AF1838" s="94"/>
      <c r="AG1838" s="94"/>
      <c r="AH1838" s="94"/>
      <c r="AI1838" s="94"/>
      <c r="AJ1838" s="94"/>
      <c r="AK1838" s="94"/>
      <c r="AL1838" s="94"/>
      <c r="AM1838" s="94"/>
      <c r="AN1838" s="94"/>
      <c r="AO1838" s="94"/>
      <c r="AP1838" s="94"/>
      <c r="AQ1838" s="94"/>
    </row>
    <row r="1839" spans="3:43" x14ac:dyDescent="0.45">
      <c r="C1839" s="94"/>
      <c r="D1839" s="94"/>
      <c r="E1839" s="489"/>
      <c r="F1839" s="94"/>
      <c r="G1839" s="200"/>
      <c r="H1839" s="200"/>
      <c r="I1839" s="200"/>
      <c r="J1839" s="200"/>
      <c r="K1839" s="200"/>
      <c r="L1839" s="200"/>
      <c r="M1839" s="200"/>
      <c r="N1839" s="200"/>
      <c r="O1839" s="200"/>
      <c r="P1839" s="94"/>
      <c r="Q1839" s="94"/>
      <c r="R1839" s="94"/>
      <c r="S1839" s="94"/>
      <c r="T1839" s="94"/>
      <c r="U1839" s="94"/>
      <c r="V1839" s="94"/>
      <c r="W1839" s="94"/>
      <c r="X1839" s="94"/>
      <c r="Y1839" s="94"/>
      <c r="Z1839" s="94"/>
      <c r="AA1839" s="94"/>
      <c r="AB1839" s="94"/>
      <c r="AC1839" s="94"/>
      <c r="AD1839" s="94"/>
      <c r="AE1839" s="94"/>
      <c r="AF1839" s="94"/>
      <c r="AG1839" s="94"/>
      <c r="AH1839" s="94"/>
      <c r="AI1839" s="94"/>
      <c r="AJ1839" s="94"/>
      <c r="AK1839" s="94"/>
      <c r="AL1839" s="94"/>
      <c r="AM1839" s="94"/>
      <c r="AN1839" s="94"/>
      <c r="AO1839" s="94"/>
      <c r="AP1839" s="94"/>
      <c r="AQ1839" s="94"/>
    </row>
    <row r="1840" spans="3:43" x14ac:dyDescent="0.45">
      <c r="C1840" s="94"/>
      <c r="D1840" s="94"/>
      <c r="E1840" s="489"/>
      <c r="F1840" s="94"/>
      <c r="G1840" s="200"/>
      <c r="H1840" s="200"/>
      <c r="I1840" s="200"/>
      <c r="J1840" s="200"/>
      <c r="K1840" s="200"/>
      <c r="L1840" s="200"/>
      <c r="M1840" s="200"/>
      <c r="N1840" s="200"/>
      <c r="O1840" s="200"/>
      <c r="P1840" s="94"/>
      <c r="Q1840" s="94"/>
      <c r="R1840" s="94"/>
      <c r="S1840" s="94"/>
      <c r="T1840" s="94"/>
      <c r="U1840" s="94"/>
      <c r="V1840" s="94"/>
      <c r="W1840" s="94"/>
      <c r="X1840" s="94"/>
      <c r="Y1840" s="94"/>
      <c r="Z1840" s="94"/>
      <c r="AA1840" s="94"/>
      <c r="AB1840" s="94"/>
      <c r="AC1840" s="94"/>
      <c r="AD1840" s="94"/>
      <c r="AE1840" s="94"/>
      <c r="AF1840" s="94"/>
      <c r="AG1840" s="94"/>
      <c r="AH1840" s="94"/>
      <c r="AI1840" s="94"/>
      <c r="AJ1840" s="94"/>
      <c r="AK1840" s="94"/>
      <c r="AL1840" s="94"/>
      <c r="AM1840" s="94"/>
      <c r="AN1840" s="94"/>
      <c r="AO1840" s="94"/>
      <c r="AP1840" s="94"/>
      <c r="AQ1840" s="94"/>
    </row>
    <row r="1841" spans="3:43" x14ac:dyDescent="0.45">
      <c r="C1841" s="94"/>
      <c r="D1841" s="94"/>
      <c r="E1841" s="489"/>
      <c r="F1841" s="94"/>
      <c r="G1841" s="200"/>
      <c r="H1841" s="200"/>
      <c r="I1841" s="200"/>
      <c r="J1841" s="200"/>
      <c r="K1841" s="200"/>
      <c r="L1841" s="200"/>
      <c r="M1841" s="200"/>
      <c r="N1841" s="200"/>
      <c r="O1841" s="200"/>
      <c r="P1841" s="94"/>
      <c r="Q1841" s="94"/>
      <c r="R1841" s="94"/>
      <c r="S1841" s="94"/>
      <c r="T1841" s="94"/>
      <c r="U1841" s="94"/>
      <c r="V1841" s="94"/>
      <c r="W1841" s="94"/>
      <c r="X1841" s="94"/>
      <c r="Y1841" s="94"/>
      <c r="Z1841" s="94"/>
      <c r="AA1841" s="94"/>
      <c r="AB1841" s="94"/>
      <c r="AC1841" s="94"/>
      <c r="AD1841" s="94"/>
      <c r="AE1841" s="94"/>
      <c r="AF1841" s="94"/>
      <c r="AG1841" s="94"/>
      <c r="AH1841" s="94"/>
      <c r="AI1841" s="94"/>
      <c r="AJ1841" s="94"/>
      <c r="AK1841" s="94"/>
      <c r="AL1841" s="94"/>
      <c r="AM1841" s="94"/>
      <c r="AN1841" s="94"/>
      <c r="AO1841" s="94"/>
      <c r="AP1841" s="94"/>
      <c r="AQ1841" s="94"/>
    </row>
    <row r="1842" spans="3:43" x14ac:dyDescent="0.45">
      <c r="C1842" s="94"/>
      <c r="D1842" s="94"/>
      <c r="E1842" s="489"/>
      <c r="F1842" s="94"/>
      <c r="G1842" s="200"/>
      <c r="H1842" s="200"/>
      <c r="I1842" s="200"/>
      <c r="J1842" s="200"/>
      <c r="K1842" s="200"/>
      <c r="L1842" s="200"/>
      <c r="M1842" s="200"/>
      <c r="N1842" s="200"/>
      <c r="O1842" s="200"/>
      <c r="P1842" s="94"/>
      <c r="Q1842" s="94"/>
      <c r="R1842" s="94"/>
      <c r="S1842" s="94"/>
      <c r="T1842" s="94"/>
      <c r="U1842" s="94"/>
      <c r="V1842" s="94"/>
      <c r="W1842" s="94"/>
      <c r="X1842" s="94"/>
      <c r="Y1842" s="94"/>
      <c r="Z1842" s="94"/>
      <c r="AA1842" s="94"/>
      <c r="AB1842" s="94"/>
      <c r="AC1842" s="94"/>
      <c r="AD1842" s="94"/>
      <c r="AE1842" s="94"/>
      <c r="AF1842" s="94"/>
      <c r="AG1842" s="94"/>
      <c r="AH1842" s="94"/>
      <c r="AI1842" s="94"/>
      <c r="AJ1842" s="94"/>
      <c r="AK1842" s="94"/>
      <c r="AL1842" s="94"/>
      <c r="AM1842" s="94"/>
      <c r="AN1842" s="94"/>
      <c r="AO1842" s="94"/>
      <c r="AP1842" s="94"/>
      <c r="AQ1842" s="94"/>
    </row>
    <row r="1843" spans="3:43" x14ac:dyDescent="0.45">
      <c r="C1843" s="94"/>
      <c r="D1843" s="94"/>
      <c r="E1843" s="489"/>
      <c r="F1843" s="94"/>
      <c r="G1843" s="200"/>
      <c r="H1843" s="200"/>
      <c r="I1843" s="200"/>
      <c r="J1843" s="200"/>
      <c r="K1843" s="200"/>
      <c r="L1843" s="200"/>
      <c r="M1843" s="200"/>
      <c r="N1843" s="200"/>
      <c r="O1843" s="200"/>
      <c r="P1843" s="94"/>
      <c r="Q1843" s="94"/>
      <c r="R1843" s="94"/>
      <c r="S1843" s="94"/>
      <c r="T1843" s="94"/>
      <c r="U1843" s="94"/>
      <c r="V1843" s="94"/>
      <c r="W1843" s="94"/>
      <c r="X1843" s="94"/>
      <c r="Y1843" s="94"/>
      <c r="Z1843" s="94"/>
      <c r="AA1843" s="94"/>
      <c r="AB1843" s="94"/>
      <c r="AC1843" s="94"/>
      <c r="AD1843" s="94"/>
      <c r="AE1843" s="94"/>
      <c r="AF1843" s="94"/>
      <c r="AG1843" s="94"/>
      <c r="AH1843" s="94"/>
      <c r="AI1843" s="94"/>
      <c r="AJ1843" s="94"/>
      <c r="AK1843" s="94"/>
      <c r="AL1843" s="94"/>
      <c r="AM1843" s="94"/>
      <c r="AN1843" s="94"/>
      <c r="AO1843" s="94"/>
      <c r="AP1843" s="94"/>
      <c r="AQ1843" s="94"/>
    </row>
    <row r="1844" spans="3:43" x14ac:dyDescent="0.45">
      <c r="C1844" s="94"/>
      <c r="D1844" s="94"/>
      <c r="E1844" s="489"/>
      <c r="F1844" s="94"/>
      <c r="G1844" s="200"/>
      <c r="H1844" s="200"/>
      <c r="I1844" s="200"/>
      <c r="J1844" s="200"/>
      <c r="K1844" s="200"/>
      <c r="L1844" s="200"/>
      <c r="M1844" s="200"/>
      <c r="N1844" s="200"/>
      <c r="O1844" s="200"/>
      <c r="P1844" s="94"/>
      <c r="Q1844" s="94"/>
      <c r="R1844" s="94"/>
      <c r="S1844" s="94"/>
      <c r="T1844" s="94"/>
      <c r="U1844" s="94"/>
      <c r="V1844" s="94"/>
      <c r="W1844" s="94"/>
      <c r="X1844" s="94"/>
      <c r="Y1844" s="94"/>
      <c r="Z1844" s="94"/>
      <c r="AA1844" s="94"/>
      <c r="AB1844" s="94"/>
      <c r="AC1844" s="94"/>
      <c r="AD1844" s="94"/>
      <c r="AE1844" s="94"/>
      <c r="AF1844" s="94"/>
      <c r="AG1844" s="94"/>
      <c r="AH1844" s="94"/>
      <c r="AI1844" s="94"/>
      <c r="AJ1844" s="94"/>
      <c r="AK1844" s="94"/>
      <c r="AL1844" s="94"/>
      <c r="AM1844" s="94"/>
      <c r="AN1844" s="94"/>
      <c r="AO1844" s="94"/>
      <c r="AP1844" s="94"/>
      <c r="AQ1844" s="94"/>
    </row>
    <row r="1845" spans="3:43" x14ac:dyDescent="0.45">
      <c r="C1845" s="94"/>
      <c r="D1845" s="94"/>
      <c r="E1845" s="489"/>
      <c r="F1845" s="94"/>
      <c r="G1845" s="200"/>
      <c r="H1845" s="200"/>
      <c r="I1845" s="200"/>
      <c r="J1845" s="200"/>
      <c r="K1845" s="200"/>
      <c r="L1845" s="200"/>
      <c r="M1845" s="200"/>
      <c r="N1845" s="200"/>
      <c r="O1845" s="200"/>
      <c r="P1845" s="94"/>
      <c r="Q1845" s="94"/>
      <c r="R1845" s="94"/>
      <c r="S1845" s="94"/>
      <c r="T1845" s="94"/>
      <c r="U1845" s="94"/>
      <c r="V1845" s="94"/>
      <c r="W1845" s="94"/>
      <c r="X1845" s="94"/>
      <c r="Y1845" s="94"/>
      <c r="Z1845" s="94"/>
      <c r="AA1845" s="94"/>
      <c r="AB1845" s="94"/>
      <c r="AC1845" s="94"/>
      <c r="AD1845" s="94"/>
      <c r="AE1845" s="94"/>
      <c r="AF1845" s="94"/>
      <c r="AG1845" s="94"/>
      <c r="AH1845" s="94"/>
      <c r="AI1845" s="94"/>
      <c r="AJ1845" s="94"/>
      <c r="AK1845" s="94"/>
      <c r="AL1845" s="94"/>
      <c r="AM1845" s="94"/>
      <c r="AN1845" s="94"/>
      <c r="AO1845" s="94"/>
      <c r="AP1845" s="94"/>
      <c r="AQ1845" s="94"/>
    </row>
    <row r="1846" spans="3:43" x14ac:dyDescent="0.45">
      <c r="C1846" s="94"/>
      <c r="D1846" s="94"/>
      <c r="E1846" s="489"/>
      <c r="F1846" s="94"/>
      <c r="G1846" s="200"/>
      <c r="H1846" s="200"/>
      <c r="I1846" s="200"/>
      <c r="J1846" s="200"/>
      <c r="K1846" s="200"/>
      <c r="L1846" s="200"/>
      <c r="M1846" s="200"/>
      <c r="N1846" s="200"/>
      <c r="O1846" s="200"/>
      <c r="P1846" s="94"/>
      <c r="Q1846" s="94"/>
      <c r="R1846" s="94"/>
      <c r="S1846" s="94"/>
      <c r="T1846" s="94"/>
      <c r="U1846" s="94"/>
      <c r="V1846" s="94"/>
      <c r="W1846" s="94"/>
      <c r="X1846" s="94"/>
      <c r="Y1846" s="94"/>
      <c r="Z1846" s="94"/>
      <c r="AA1846" s="94"/>
      <c r="AB1846" s="94"/>
      <c r="AC1846" s="94"/>
      <c r="AD1846" s="94"/>
      <c r="AE1846" s="94"/>
      <c r="AF1846" s="94"/>
      <c r="AG1846" s="94"/>
      <c r="AH1846" s="94"/>
      <c r="AI1846" s="94"/>
      <c r="AJ1846" s="94"/>
      <c r="AK1846" s="94"/>
      <c r="AL1846" s="94"/>
      <c r="AM1846" s="94"/>
      <c r="AN1846" s="94"/>
      <c r="AO1846" s="94"/>
      <c r="AP1846" s="94"/>
      <c r="AQ1846" s="94"/>
    </row>
    <row r="1847" spans="3:43" x14ac:dyDescent="0.45">
      <c r="C1847" s="94"/>
      <c r="D1847" s="94"/>
      <c r="E1847" s="489"/>
      <c r="F1847" s="94"/>
      <c r="G1847" s="200"/>
      <c r="H1847" s="200"/>
      <c r="I1847" s="200"/>
      <c r="J1847" s="200"/>
      <c r="K1847" s="200"/>
      <c r="L1847" s="200"/>
      <c r="M1847" s="200"/>
      <c r="N1847" s="200"/>
      <c r="O1847" s="200"/>
      <c r="P1847" s="94"/>
      <c r="Q1847" s="94"/>
      <c r="R1847" s="94"/>
      <c r="S1847" s="94"/>
      <c r="T1847" s="94"/>
      <c r="U1847" s="94"/>
      <c r="V1847" s="94"/>
      <c r="W1847" s="94"/>
      <c r="X1847" s="94"/>
      <c r="Y1847" s="94"/>
      <c r="Z1847" s="94"/>
      <c r="AA1847" s="94"/>
      <c r="AB1847" s="94"/>
      <c r="AC1847" s="94"/>
      <c r="AD1847" s="94"/>
      <c r="AE1847" s="94"/>
      <c r="AF1847" s="94"/>
      <c r="AG1847" s="94"/>
      <c r="AH1847" s="94"/>
      <c r="AI1847" s="94"/>
      <c r="AJ1847" s="94"/>
      <c r="AK1847" s="94"/>
      <c r="AL1847" s="94"/>
      <c r="AM1847" s="94"/>
      <c r="AN1847" s="94"/>
      <c r="AO1847" s="94"/>
      <c r="AP1847" s="94"/>
      <c r="AQ1847" s="94"/>
    </row>
    <row r="1848" spans="3:43" x14ac:dyDescent="0.45">
      <c r="C1848" s="94"/>
      <c r="D1848" s="94"/>
      <c r="E1848" s="489"/>
      <c r="F1848" s="94"/>
      <c r="G1848" s="200"/>
      <c r="H1848" s="200"/>
      <c r="I1848" s="200"/>
      <c r="J1848" s="200"/>
      <c r="K1848" s="200"/>
      <c r="L1848" s="200"/>
      <c r="M1848" s="200"/>
      <c r="N1848" s="200"/>
      <c r="O1848" s="200"/>
      <c r="P1848" s="94"/>
      <c r="Q1848" s="94"/>
      <c r="R1848" s="94"/>
      <c r="S1848" s="94"/>
      <c r="T1848" s="94"/>
      <c r="U1848" s="94"/>
      <c r="V1848" s="94"/>
      <c r="W1848" s="94"/>
      <c r="X1848" s="94"/>
      <c r="Y1848" s="94"/>
      <c r="Z1848" s="94"/>
      <c r="AA1848" s="94"/>
      <c r="AB1848" s="94"/>
      <c r="AC1848" s="94"/>
      <c r="AD1848" s="94"/>
      <c r="AE1848" s="94"/>
      <c r="AF1848" s="94"/>
      <c r="AG1848" s="94"/>
      <c r="AH1848" s="94"/>
      <c r="AI1848" s="94"/>
      <c r="AJ1848" s="94"/>
      <c r="AK1848" s="94"/>
      <c r="AL1848" s="94"/>
      <c r="AM1848" s="94"/>
      <c r="AN1848" s="94"/>
      <c r="AO1848" s="94"/>
      <c r="AP1848" s="94"/>
      <c r="AQ1848" s="94"/>
    </row>
    <row r="1849" spans="3:43" x14ac:dyDescent="0.45">
      <c r="C1849" s="94"/>
      <c r="D1849" s="94"/>
      <c r="E1849" s="489"/>
      <c r="F1849" s="94"/>
      <c r="G1849" s="200"/>
      <c r="H1849" s="200"/>
      <c r="I1849" s="200"/>
      <c r="J1849" s="200"/>
      <c r="K1849" s="200"/>
      <c r="L1849" s="200"/>
      <c r="M1849" s="200"/>
      <c r="N1849" s="200"/>
      <c r="O1849" s="200"/>
      <c r="P1849" s="94"/>
      <c r="Q1849" s="94"/>
      <c r="R1849" s="94"/>
      <c r="S1849" s="94"/>
      <c r="T1849" s="94"/>
      <c r="U1849" s="94"/>
      <c r="V1849" s="94"/>
      <c r="W1849" s="94"/>
      <c r="X1849" s="94"/>
      <c r="Y1849" s="94"/>
      <c r="Z1849" s="94"/>
      <c r="AA1849" s="94"/>
      <c r="AB1849" s="94"/>
      <c r="AC1849" s="94"/>
      <c r="AD1849" s="94"/>
      <c r="AE1849" s="94"/>
      <c r="AF1849" s="94"/>
      <c r="AG1849" s="94"/>
      <c r="AH1849" s="94"/>
      <c r="AI1849" s="94"/>
      <c r="AJ1849" s="94"/>
      <c r="AK1849" s="94"/>
      <c r="AL1849" s="94"/>
      <c r="AM1849" s="94"/>
      <c r="AN1849" s="94"/>
      <c r="AO1849" s="94"/>
      <c r="AP1849" s="94"/>
      <c r="AQ1849" s="94"/>
    </row>
    <row r="1850" spans="3:43" x14ac:dyDescent="0.45">
      <c r="C1850" s="94"/>
      <c r="D1850" s="94"/>
      <c r="E1850" s="489"/>
      <c r="F1850" s="94"/>
      <c r="G1850" s="200"/>
      <c r="H1850" s="200"/>
      <c r="I1850" s="200"/>
      <c r="J1850" s="200"/>
      <c r="K1850" s="200"/>
      <c r="L1850" s="200"/>
      <c r="M1850" s="200"/>
      <c r="N1850" s="200"/>
      <c r="O1850" s="200"/>
      <c r="P1850" s="94"/>
      <c r="Q1850" s="94"/>
      <c r="R1850" s="94"/>
      <c r="S1850" s="94"/>
      <c r="T1850" s="94"/>
      <c r="U1850" s="94"/>
      <c r="V1850" s="94"/>
      <c r="W1850" s="94"/>
      <c r="X1850" s="94"/>
      <c r="Y1850" s="94"/>
      <c r="Z1850" s="94"/>
      <c r="AA1850" s="94"/>
      <c r="AB1850" s="94"/>
      <c r="AC1850" s="94"/>
      <c r="AD1850" s="94"/>
      <c r="AE1850" s="94"/>
      <c r="AF1850" s="94"/>
      <c r="AG1850" s="94"/>
      <c r="AH1850" s="94"/>
      <c r="AI1850" s="94"/>
      <c r="AJ1850" s="94"/>
      <c r="AK1850" s="94"/>
      <c r="AL1850" s="94"/>
      <c r="AM1850" s="94"/>
      <c r="AN1850" s="94"/>
      <c r="AO1850" s="94"/>
      <c r="AP1850" s="94"/>
      <c r="AQ1850" s="94"/>
    </row>
    <row r="1851" spans="3:43" x14ac:dyDescent="0.45">
      <c r="C1851" s="94"/>
      <c r="D1851" s="94"/>
      <c r="E1851" s="489"/>
      <c r="F1851" s="94"/>
      <c r="G1851" s="200"/>
      <c r="H1851" s="200"/>
      <c r="I1851" s="200"/>
      <c r="J1851" s="200"/>
      <c r="K1851" s="200"/>
      <c r="L1851" s="200"/>
      <c r="M1851" s="200"/>
      <c r="N1851" s="200"/>
      <c r="O1851" s="200"/>
      <c r="P1851" s="94"/>
      <c r="Q1851" s="94"/>
      <c r="R1851" s="94"/>
      <c r="S1851" s="94"/>
      <c r="T1851" s="94"/>
      <c r="U1851" s="94"/>
      <c r="V1851" s="94"/>
      <c r="W1851" s="94"/>
      <c r="X1851" s="94"/>
      <c r="Y1851" s="94"/>
      <c r="Z1851" s="94"/>
      <c r="AA1851" s="94"/>
      <c r="AB1851" s="94"/>
      <c r="AC1851" s="94"/>
      <c r="AD1851" s="94"/>
      <c r="AE1851" s="94"/>
      <c r="AF1851" s="94"/>
      <c r="AG1851" s="94"/>
      <c r="AH1851" s="94"/>
      <c r="AI1851" s="94"/>
      <c r="AJ1851" s="94"/>
      <c r="AK1851" s="94"/>
      <c r="AL1851" s="94"/>
      <c r="AM1851" s="94"/>
      <c r="AN1851" s="94"/>
      <c r="AO1851" s="94"/>
      <c r="AP1851" s="94"/>
      <c r="AQ1851" s="94"/>
    </row>
    <row r="1852" spans="3:43" x14ac:dyDescent="0.45">
      <c r="C1852" s="94"/>
      <c r="D1852" s="94"/>
      <c r="E1852" s="489"/>
      <c r="F1852" s="94"/>
      <c r="G1852" s="200"/>
      <c r="H1852" s="200"/>
      <c r="I1852" s="200"/>
      <c r="J1852" s="200"/>
      <c r="K1852" s="200"/>
      <c r="L1852" s="200"/>
      <c r="M1852" s="200"/>
      <c r="N1852" s="200"/>
      <c r="O1852" s="200"/>
      <c r="P1852" s="94"/>
      <c r="Q1852" s="94"/>
      <c r="R1852" s="94"/>
      <c r="S1852" s="94"/>
      <c r="T1852" s="94"/>
      <c r="U1852" s="94"/>
      <c r="V1852" s="94"/>
      <c r="W1852" s="94"/>
      <c r="X1852" s="94"/>
      <c r="Y1852" s="94"/>
      <c r="Z1852" s="94"/>
      <c r="AA1852" s="94"/>
      <c r="AB1852" s="94"/>
      <c r="AC1852" s="94"/>
      <c r="AD1852" s="94"/>
      <c r="AE1852" s="94"/>
      <c r="AF1852" s="94"/>
      <c r="AG1852" s="94"/>
      <c r="AH1852" s="94"/>
      <c r="AI1852" s="94"/>
      <c r="AJ1852" s="94"/>
      <c r="AK1852" s="94"/>
      <c r="AL1852" s="94"/>
      <c r="AM1852" s="94"/>
      <c r="AN1852" s="94"/>
      <c r="AO1852" s="94"/>
      <c r="AP1852" s="94"/>
      <c r="AQ1852" s="94"/>
    </row>
    <row r="1853" spans="3:43" x14ac:dyDescent="0.45">
      <c r="C1853" s="94"/>
      <c r="D1853" s="94"/>
      <c r="E1853" s="489"/>
      <c r="F1853" s="94"/>
      <c r="G1853" s="200"/>
      <c r="H1853" s="200"/>
      <c r="I1853" s="200"/>
      <c r="J1853" s="200"/>
      <c r="K1853" s="200"/>
      <c r="L1853" s="200"/>
      <c r="M1853" s="200"/>
      <c r="N1853" s="200"/>
      <c r="O1853" s="200"/>
      <c r="P1853" s="94"/>
      <c r="Q1853" s="94"/>
      <c r="R1853" s="94"/>
      <c r="S1853" s="94"/>
      <c r="T1853" s="94"/>
      <c r="U1853" s="94"/>
      <c r="V1853" s="94"/>
      <c r="W1853" s="94"/>
      <c r="X1853" s="94"/>
      <c r="Y1853" s="94"/>
      <c r="Z1853" s="94"/>
      <c r="AA1853" s="94"/>
      <c r="AB1853" s="94"/>
      <c r="AC1853" s="94"/>
      <c r="AD1853" s="94"/>
      <c r="AE1853" s="94"/>
      <c r="AF1853" s="94"/>
      <c r="AG1853" s="94"/>
      <c r="AH1853" s="94"/>
      <c r="AI1853" s="94"/>
      <c r="AJ1853" s="94"/>
      <c r="AK1853" s="94"/>
      <c r="AL1853" s="94"/>
      <c r="AM1853" s="94"/>
      <c r="AN1853" s="94"/>
      <c r="AO1853" s="94"/>
      <c r="AP1853" s="94"/>
      <c r="AQ1853" s="94"/>
    </row>
    <row r="1854" spans="3:43" x14ac:dyDescent="0.45">
      <c r="C1854" s="94"/>
      <c r="D1854" s="94"/>
      <c r="E1854" s="489"/>
      <c r="F1854" s="94"/>
      <c r="G1854" s="200"/>
      <c r="H1854" s="200"/>
      <c r="I1854" s="200"/>
      <c r="J1854" s="200"/>
      <c r="K1854" s="200"/>
      <c r="L1854" s="200"/>
      <c r="M1854" s="200"/>
      <c r="N1854" s="200"/>
      <c r="O1854" s="200"/>
      <c r="P1854" s="94"/>
      <c r="Q1854" s="94"/>
      <c r="R1854" s="94"/>
      <c r="S1854" s="94"/>
      <c r="T1854" s="94"/>
      <c r="U1854" s="94"/>
      <c r="V1854" s="94"/>
      <c r="W1854" s="94"/>
      <c r="X1854" s="94"/>
      <c r="Y1854" s="94"/>
      <c r="Z1854" s="94"/>
      <c r="AA1854" s="94"/>
      <c r="AB1854" s="94"/>
      <c r="AC1854" s="94"/>
      <c r="AD1854" s="94"/>
      <c r="AE1854" s="94"/>
      <c r="AF1854" s="94"/>
      <c r="AG1854" s="94"/>
      <c r="AH1854" s="94"/>
      <c r="AI1854" s="94"/>
      <c r="AJ1854" s="94"/>
      <c r="AK1854" s="94"/>
      <c r="AL1854" s="94"/>
      <c r="AM1854" s="94"/>
      <c r="AN1854" s="94"/>
      <c r="AO1854" s="94"/>
      <c r="AP1854" s="94"/>
      <c r="AQ1854" s="94"/>
    </row>
    <row r="1855" spans="3:43" x14ac:dyDescent="0.45">
      <c r="C1855" s="94"/>
      <c r="D1855" s="94"/>
      <c r="E1855" s="489"/>
      <c r="F1855" s="94"/>
      <c r="G1855" s="200"/>
      <c r="H1855" s="200"/>
      <c r="I1855" s="200"/>
      <c r="J1855" s="200"/>
      <c r="K1855" s="200"/>
      <c r="L1855" s="200"/>
      <c r="M1855" s="200"/>
      <c r="N1855" s="200"/>
      <c r="O1855" s="200"/>
      <c r="P1855" s="94"/>
      <c r="Q1855" s="94"/>
      <c r="R1855" s="94"/>
      <c r="S1855" s="94"/>
      <c r="T1855" s="94"/>
      <c r="U1855" s="94"/>
      <c r="V1855" s="94"/>
      <c r="W1855" s="94"/>
      <c r="X1855" s="94"/>
      <c r="Y1855" s="94"/>
      <c r="Z1855" s="94"/>
      <c r="AA1855" s="94"/>
      <c r="AB1855" s="94"/>
      <c r="AC1855" s="94"/>
      <c r="AD1855" s="94"/>
      <c r="AE1855" s="94"/>
      <c r="AF1855" s="94"/>
      <c r="AG1855" s="94"/>
      <c r="AH1855" s="94"/>
      <c r="AI1855" s="94"/>
      <c r="AJ1855" s="94"/>
      <c r="AK1855" s="94"/>
      <c r="AL1855" s="94"/>
      <c r="AM1855" s="94"/>
      <c r="AN1855" s="94"/>
      <c r="AO1855" s="94"/>
      <c r="AP1855" s="94"/>
      <c r="AQ1855" s="94"/>
    </row>
    <row r="1856" spans="3:43" x14ac:dyDescent="0.45">
      <c r="C1856" s="94"/>
      <c r="D1856" s="94"/>
      <c r="E1856" s="489"/>
      <c r="F1856" s="94"/>
      <c r="G1856" s="200"/>
      <c r="H1856" s="200"/>
      <c r="I1856" s="200"/>
      <c r="J1856" s="200"/>
      <c r="K1856" s="200"/>
      <c r="L1856" s="200"/>
      <c r="M1856" s="200"/>
      <c r="N1856" s="200"/>
      <c r="O1856" s="200"/>
      <c r="P1856" s="94"/>
      <c r="Q1856" s="94"/>
      <c r="R1856" s="94"/>
      <c r="S1856" s="94"/>
      <c r="T1856" s="94"/>
      <c r="U1856" s="94"/>
      <c r="V1856" s="94"/>
      <c r="W1856" s="94"/>
      <c r="X1856" s="94"/>
      <c r="Y1856" s="94"/>
      <c r="Z1856" s="94"/>
      <c r="AA1856" s="94"/>
      <c r="AB1856" s="94"/>
      <c r="AC1856" s="94"/>
      <c r="AD1856" s="94"/>
      <c r="AE1856" s="94"/>
      <c r="AF1856" s="94"/>
      <c r="AG1856" s="94"/>
      <c r="AH1856" s="94"/>
      <c r="AI1856" s="94"/>
      <c r="AJ1856" s="94"/>
      <c r="AK1856" s="94"/>
      <c r="AL1856" s="94"/>
      <c r="AM1856" s="94"/>
      <c r="AN1856" s="94"/>
      <c r="AO1856" s="94"/>
      <c r="AP1856" s="94"/>
      <c r="AQ1856" s="94"/>
    </row>
    <row r="1857" spans="3:43" x14ac:dyDescent="0.45">
      <c r="C1857" s="94"/>
      <c r="D1857" s="94"/>
      <c r="E1857" s="489"/>
      <c r="F1857" s="94"/>
      <c r="G1857" s="200"/>
      <c r="H1857" s="200"/>
      <c r="I1857" s="200"/>
      <c r="J1857" s="200"/>
      <c r="K1857" s="200"/>
      <c r="L1857" s="200"/>
      <c r="M1857" s="200"/>
      <c r="N1857" s="200"/>
      <c r="O1857" s="200"/>
      <c r="P1857" s="94"/>
      <c r="Q1857" s="94"/>
      <c r="R1857" s="94"/>
      <c r="S1857" s="94"/>
      <c r="T1857" s="94"/>
      <c r="U1857" s="94"/>
      <c r="V1857" s="94"/>
      <c r="W1857" s="94"/>
      <c r="X1857" s="94"/>
      <c r="Y1857" s="94"/>
      <c r="Z1857" s="94"/>
      <c r="AA1857" s="94"/>
      <c r="AB1857" s="94"/>
      <c r="AC1857" s="94"/>
      <c r="AD1857" s="94"/>
      <c r="AE1857" s="94"/>
      <c r="AF1857" s="94"/>
      <c r="AG1857" s="94"/>
      <c r="AH1857" s="94"/>
      <c r="AI1857" s="94"/>
      <c r="AJ1857" s="94"/>
      <c r="AK1857" s="94"/>
      <c r="AL1857" s="94"/>
      <c r="AM1857" s="94"/>
      <c r="AN1857" s="94"/>
      <c r="AO1857" s="94"/>
      <c r="AP1857" s="94"/>
      <c r="AQ1857" s="94"/>
    </row>
    <row r="1858" spans="3:43" x14ac:dyDescent="0.45">
      <c r="C1858" s="94"/>
      <c r="D1858" s="94"/>
      <c r="E1858" s="489"/>
      <c r="F1858" s="94"/>
      <c r="G1858" s="200"/>
      <c r="H1858" s="200"/>
      <c r="I1858" s="200"/>
      <c r="J1858" s="200"/>
      <c r="K1858" s="200"/>
      <c r="L1858" s="200"/>
      <c r="M1858" s="200"/>
      <c r="N1858" s="200"/>
      <c r="O1858" s="200"/>
      <c r="P1858" s="94"/>
      <c r="Q1858" s="94"/>
      <c r="R1858" s="94"/>
      <c r="S1858" s="94"/>
      <c r="T1858" s="94"/>
      <c r="U1858" s="94"/>
      <c r="V1858" s="94"/>
      <c r="W1858" s="94"/>
      <c r="X1858" s="94"/>
      <c r="Y1858" s="94"/>
      <c r="Z1858" s="94"/>
      <c r="AA1858" s="94"/>
      <c r="AB1858" s="94"/>
      <c r="AC1858" s="94"/>
      <c r="AD1858" s="94"/>
      <c r="AE1858" s="94"/>
      <c r="AF1858" s="94"/>
      <c r="AG1858" s="94"/>
      <c r="AH1858" s="94"/>
      <c r="AI1858" s="94"/>
      <c r="AJ1858" s="94"/>
      <c r="AK1858" s="94"/>
      <c r="AL1858" s="94"/>
      <c r="AM1858" s="94"/>
      <c r="AN1858" s="94"/>
      <c r="AO1858" s="94"/>
      <c r="AP1858" s="94"/>
      <c r="AQ1858" s="94"/>
    </row>
    <row r="1859" spans="3:43" x14ac:dyDescent="0.45">
      <c r="C1859" s="94"/>
      <c r="D1859" s="94"/>
      <c r="E1859" s="489"/>
      <c r="F1859" s="94"/>
      <c r="G1859" s="200"/>
      <c r="H1859" s="200"/>
      <c r="I1859" s="200"/>
      <c r="J1859" s="200"/>
      <c r="K1859" s="200"/>
      <c r="L1859" s="200"/>
      <c r="M1859" s="200"/>
      <c r="N1859" s="200"/>
      <c r="O1859" s="200"/>
      <c r="P1859" s="94"/>
      <c r="Q1859" s="94"/>
      <c r="R1859" s="94"/>
      <c r="S1859" s="94"/>
      <c r="T1859" s="94"/>
      <c r="U1859" s="94"/>
      <c r="V1859" s="94"/>
      <c r="W1859" s="94"/>
      <c r="X1859" s="94"/>
      <c r="Y1859" s="94"/>
      <c r="Z1859" s="94"/>
      <c r="AA1859" s="94"/>
      <c r="AB1859" s="94"/>
      <c r="AC1859" s="94"/>
      <c r="AD1859" s="94"/>
      <c r="AE1859" s="94"/>
      <c r="AF1859" s="94"/>
      <c r="AG1859" s="94"/>
      <c r="AH1859" s="94"/>
      <c r="AI1859" s="94"/>
      <c r="AJ1859" s="94"/>
      <c r="AK1859" s="94"/>
      <c r="AL1859" s="94"/>
      <c r="AM1859" s="94"/>
      <c r="AN1859" s="94"/>
      <c r="AO1859" s="94"/>
      <c r="AP1859" s="94"/>
      <c r="AQ1859" s="94"/>
    </row>
    <row r="1860" spans="3:43" x14ac:dyDescent="0.45">
      <c r="C1860" s="94"/>
      <c r="D1860" s="94"/>
      <c r="E1860" s="489"/>
      <c r="F1860" s="94"/>
      <c r="G1860" s="200"/>
      <c r="H1860" s="200"/>
      <c r="I1860" s="200"/>
      <c r="J1860" s="200"/>
      <c r="K1860" s="200"/>
      <c r="L1860" s="200"/>
      <c r="M1860" s="200"/>
      <c r="N1860" s="200"/>
      <c r="O1860" s="200"/>
      <c r="P1860" s="94"/>
      <c r="Q1860" s="94"/>
      <c r="R1860" s="94"/>
      <c r="S1860" s="94"/>
      <c r="T1860" s="94"/>
      <c r="U1860" s="94"/>
      <c r="V1860" s="94"/>
      <c r="W1860" s="94"/>
      <c r="X1860" s="94"/>
      <c r="Y1860" s="94"/>
      <c r="Z1860" s="94"/>
      <c r="AA1860" s="94"/>
      <c r="AB1860" s="94"/>
      <c r="AC1860" s="94"/>
      <c r="AD1860" s="94"/>
      <c r="AE1860" s="94"/>
      <c r="AF1860" s="94"/>
      <c r="AG1860" s="94"/>
      <c r="AH1860" s="94"/>
      <c r="AI1860" s="94"/>
      <c r="AJ1860" s="94"/>
      <c r="AK1860" s="94"/>
      <c r="AL1860" s="94"/>
      <c r="AM1860" s="94"/>
      <c r="AN1860" s="94"/>
      <c r="AO1860" s="94"/>
      <c r="AP1860" s="94"/>
      <c r="AQ1860" s="94"/>
    </row>
    <row r="1861" spans="3:43" x14ac:dyDescent="0.45">
      <c r="C1861" s="94"/>
      <c r="D1861" s="94"/>
      <c r="E1861" s="489"/>
      <c r="F1861" s="94"/>
      <c r="G1861" s="200"/>
      <c r="H1861" s="200"/>
      <c r="I1861" s="200"/>
      <c r="J1861" s="200"/>
      <c r="K1861" s="200"/>
      <c r="L1861" s="200"/>
      <c r="M1861" s="200"/>
      <c r="N1861" s="200"/>
      <c r="O1861" s="200"/>
      <c r="P1861" s="94"/>
      <c r="Q1861" s="94"/>
      <c r="R1861" s="94"/>
      <c r="S1861" s="94"/>
      <c r="T1861" s="94"/>
      <c r="U1861" s="94"/>
      <c r="V1861" s="94"/>
      <c r="W1861" s="94"/>
      <c r="X1861" s="94"/>
      <c r="Y1861" s="94"/>
      <c r="Z1861" s="94"/>
      <c r="AA1861" s="94"/>
      <c r="AB1861" s="94"/>
      <c r="AC1861" s="94"/>
      <c r="AD1861" s="94"/>
      <c r="AE1861" s="94"/>
      <c r="AF1861" s="94"/>
      <c r="AG1861" s="94"/>
      <c r="AH1861" s="94"/>
      <c r="AI1861" s="94"/>
      <c r="AJ1861" s="94"/>
      <c r="AK1861" s="94"/>
      <c r="AL1861" s="94"/>
      <c r="AM1861" s="94"/>
      <c r="AN1861" s="94"/>
      <c r="AO1861" s="94"/>
      <c r="AP1861" s="94"/>
      <c r="AQ1861" s="94"/>
    </row>
    <row r="1862" spans="3:43" x14ac:dyDescent="0.45">
      <c r="C1862" s="94"/>
      <c r="D1862" s="94"/>
      <c r="E1862" s="489"/>
      <c r="F1862" s="94"/>
      <c r="G1862" s="200"/>
      <c r="H1862" s="200"/>
      <c r="I1862" s="200"/>
      <c r="J1862" s="200"/>
      <c r="K1862" s="200"/>
      <c r="L1862" s="200"/>
      <c r="M1862" s="200"/>
      <c r="N1862" s="200"/>
      <c r="O1862" s="200"/>
      <c r="P1862" s="94"/>
      <c r="Q1862" s="94"/>
      <c r="R1862" s="94"/>
      <c r="S1862" s="94"/>
      <c r="T1862" s="94"/>
      <c r="U1862" s="94"/>
      <c r="V1862" s="94"/>
      <c r="W1862" s="94"/>
      <c r="X1862" s="94"/>
      <c r="Y1862" s="94"/>
      <c r="Z1862" s="94"/>
      <c r="AA1862" s="94"/>
      <c r="AB1862" s="94"/>
      <c r="AC1862" s="94"/>
      <c r="AD1862" s="94"/>
      <c r="AE1862" s="94"/>
      <c r="AF1862" s="94"/>
      <c r="AG1862" s="94"/>
      <c r="AH1862" s="94"/>
      <c r="AI1862" s="94"/>
      <c r="AJ1862" s="94"/>
      <c r="AK1862" s="94"/>
      <c r="AL1862" s="94"/>
      <c r="AM1862" s="94"/>
      <c r="AN1862" s="94"/>
      <c r="AO1862" s="94"/>
      <c r="AP1862" s="94"/>
      <c r="AQ1862" s="94"/>
    </row>
    <row r="1863" spans="3:43" x14ac:dyDescent="0.45">
      <c r="C1863" s="94"/>
      <c r="D1863" s="94"/>
      <c r="E1863" s="489"/>
      <c r="F1863" s="94"/>
      <c r="G1863" s="200"/>
      <c r="H1863" s="200"/>
      <c r="I1863" s="200"/>
      <c r="J1863" s="200"/>
      <c r="K1863" s="200"/>
      <c r="L1863" s="200"/>
      <c r="M1863" s="200"/>
      <c r="N1863" s="200"/>
      <c r="O1863" s="200"/>
      <c r="P1863" s="94"/>
      <c r="Q1863" s="94"/>
      <c r="R1863" s="94"/>
      <c r="S1863" s="94"/>
      <c r="T1863" s="94"/>
      <c r="U1863" s="94"/>
      <c r="V1863" s="94"/>
      <c r="W1863" s="94"/>
      <c r="X1863" s="94"/>
      <c r="Y1863" s="94"/>
      <c r="Z1863" s="94"/>
      <c r="AA1863" s="94"/>
      <c r="AB1863" s="94"/>
      <c r="AC1863" s="94"/>
      <c r="AD1863" s="94"/>
      <c r="AE1863" s="94"/>
      <c r="AF1863" s="94"/>
      <c r="AG1863" s="94"/>
      <c r="AH1863" s="94"/>
      <c r="AI1863" s="94"/>
      <c r="AJ1863" s="94"/>
      <c r="AK1863" s="94"/>
      <c r="AL1863" s="94"/>
      <c r="AM1863" s="94"/>
      <c r="AN1863" s="94"/>
      <c r="AO1863" s="94"/>
      <c r="AP1863" s="94"/>
      <c r="AQ1863" s="94"/>
    </row>
    <row r="1864" spans="3:43" x14ac:dyDescent="0.45">
      <c r="C1864" s="94"/>
      <c r="D1864" s="94"/>
      <c r="E1864" s="489"/>
      <c r="F1864" s="94"/>
      <c r="G1864" s="200"/>
      <c r="H1864" s="200"/>
      <c r="I1864" s="200"/>
      <c r="J1864" s="200"/>
      <c r="K1864" s="200"/>
      <c r="L1864" s="200"/>
      <c r="M1864" s="200"/>
      <c r="N1864" s="200"/>
      <c r="O1864" s="200"/>
      <c r="P1864" s="94"/>
      <c r="Q1864" s="94"/>
      <c r="R1864" s="94"/>
      <c r="S1864" s="94"/>
      <c r="T1864" s="94"/>
      <c r="U1864" s="94"/>
      <c r="V1864" s="94"/>
      <c r="W1864" s="94"/>
      <c r="X1864" s="94"/>
      <c r="Y1864" s="94"/>
      <c r="Z1864" s="94"/>
      <c r="AA1864" s="94"/>
      <c r="AB1864" s="94"/>
      <c r="AC1864" s="94"/>
      <c r="AD1864" s="94"/>
      <c r="AE1864" s="94"/>
      <c r="AF1864" s="94"/>
      <c r="AG1864" s="94"/>
      <c r="AH1864" s="94"/>
      <c r="AI1864" s="94"/>
      <c r="AJ1864" s="94"/>
      <c r="AK1864" s="94"/>
      <c r="AL1864" s="94"/>
      <c r="AM1864" s="94"/>
      <c r="AN1864" s="94"/>
      <c r="AO1864" s="94"/>
      <c r="AP1864" s="94"/>
      <c r="AQ1864" s="94"/>
    </row>
    <row r="1865" spans="3:43" x14ac:dyDescent="0.45">
      <c r="C1865" s="94"/>
      <c r="D1865" s="94"/>
      <c r="E1865" s="489"/>
      <c r="F1865" s="94"/>
      <c r="G1865" s="200"/>
      <c r="H1865" s="200"/>
      <c r="I1865" s="200"/>
      <c r="J1865" s="200"/>
      <c r="K1865" s="200"/>
      <c r="L1865" s="200"/>
      <c r="M1865" s="200"/>
      <c r="N1865" s="200"/>
      <c r="O1865" s="200"/>
      <c r="P1865" s="94"/>
      <c r="Q1865" s="94"/>
      <c r="R1865" s="94"/>
      <c r="S1865" s="94"/>
      <c r="T1865" s="94"/>
      <c r="U1865" s="94"/>
      <c r="V1865" s="94"/>
      <c r="W1865" s="94"/>
      <c r="X1865" s="94"/>
      <c r="Y1865" s="94"/>
      <c r="Z1865" s="94"/>
      <c r="AA1865" s="94"/>
      <c r="AB1865" s="94"/>
      <c r="AC1865" s="94"/>
      <c r="AD1865" s="94"/>
      <c r="AE1865" s="94"/>
      <c r="AF1865" s="94"/>
      <c r="AG1865" s="94"/>
      <c r="AH1865" s="94"/>
      <c r="AI1865" s="94"/>
      <c r="AJ1865" s="94"/>
      <c r="AK1865" s="94"/>
      <c r="AL1865" s="94"/>
      <c r="AM1865" s="94"/>
      <c r="AN1865" s="94"/>
      <c r="AO1865" s="94"/>
      <c r="AP1865" s="94"/>
      <c r="AQ1865" s="94"/>
    </row>
    <row r="1866" spans="3:43" x14ac:dyDescent="0.45">
      <c r="C1866" s="94"/>
      <c r="D1866" s="94"/>
      <c r="E1866" s="489"/>
      <c r="F1866" s="94"/>
      <c r="G1866" s="200"/>
      <c r="H1866" s="200"/>
      <c r="I1866" s="200"/>
      <c r="J1866" s="200"/>
      <c r="K1866" s="200"/>
      <c r="L1866" s="200"/>
      <c r="M1866" s="200"/>
      <c r="N1866" s="200"/>
      <c r="O1866" s="200"/>
      <c r="P1866" s="94"/>
      <c r="Q1866" s="94"/>
      <c r="R1866" s="94"/>
      <c r="S1866" s="94"/>
      <c r="T1866" s="94"/>
      <c r="U1866" s="94"/>
      <c r="V1866" s="94"/>
      <c r="W1866" s="94"/>
      <c r="X1866" s="94"/>
      <c r="Y1866" s="94"/>
      <c r="Z1866" s="94"/>
      <c r="AA1866" s="94"/>
      <c r="AB1866" s="94"/>
      <c r="AC1866" s="94"/>
      <c r="AD1866" s="94"/>
      <c r="AE1866" s="94"/>
      <c r="AF1866" s="94"/>
      <c r="AG1866" s="94"/>
      <c r="AH1866" s="94"/>
      <c r="AI1866" s="94"/>
      <c r="AJ1866" s="94"/>
      <c r="AK1866" s="94"/>
      <c r="AL1866" s="94"/>
      <c r="AM1866" s="94"/>
      <c r="AN1866" s="94"/>
      <c r="AO1866" s="94"/>
      <c r="AP1866" s="94"/>
      <c r="AQ1866" s="94"/>
    </row>
    <row r="1867" spans="3:43" x14ac:dyDescent="0.45">
      <c r="C1867" s="94"/>
      <c r="D1867" s="94"/>
      <c r="E1867" s="489"/>
      <c r="F1867" s="94"/>
      <c r="G1867" s="200"/>
      <c r="H1867" s="200"/>
      <c r="I1867" s="200"/>
      <c r="J1867" s="200"/>
      <c r="K1867" s="200"/>
      <c r="L1867" s="200"/>
      <c r="M1867" s="200"/>
      <c r="N1867" s="200"/>
      <c r="O1867" s="200"/>
      <c r="P1867" s="94"/>
      <c r="Q1867" s="94"/>
      <c r="R1867" s="94"/>
      <c r="S1867" s="94"/>
      <c r="T1867" s="94"/>
      <c r="U1867" s="94"/>
      <c r="V1867" s="94"/>
      <c r="W1867" s="94"/>
      <c r="X1867" s="94"/>
      <c r="Y1867" s="94"/>
      <c r="Z1867" s="94"/>
      <c r="AA1867" s="94"/>
      <c r="AB1867" s="94"/>
      <c r="AC1867" s="94"/>
      <c r="AD1867" s="94"/>
      <c r="AE1867" s="94"/>
      <c r="AF1867" s="94"/>
      <c r="AG1867" s="94"/>
      <c r="AH1867" s="94"/>
      <c r="AI1867" s="94"/>
      <c r="AJ1867" s="94"/>
      <c r="AK1867" s="94"/>
      <c r="AL1867" s="94"/>
      <c r="AM1867" s="94"/>
      <c r="AN1867" s="94"/>
      <c r="AO1867" s="94"/>
      <c r="AP1867" s="94"/>
      <c r="AQ1867" s="94"/>
    </row>
    <row r="1868" spans="3:43" x14ac:dyDescent="0.45">
      <c r="C1868" s="94"/>
      <c r="D1868" s="94"/>
      <c r="E1868" s="489"/>
      <c r="F1868" s="94"/>
      <c r="G1868" s="200"/>
      <c r="H1868" s="200"/>
      <c r="I1868" s="200"/>
      <c r="J1868" s="200"/>
      <c r="K1868" s="200"/>
      <c r="L1868" s="200"/>
      <c r="M1868" s="200"/>
      <c r="N1868" s="200"/>
      <c r="O1868" s="200"/>
      <c r="P1868" s="94"/>
      <c r="Q1868" s="94"/>
      <c r="R1868" s="94"/>
      <c r="S1868" s="94"/>
      <c r="T1868" s="94"/>
      <c r="U1868" s="94"/>
      <c r="V1868" s="94"/>
      <c r="W1868" s="94"/>
      <c r="X1868" s="94"/>
      <c r="Y1868" s="94"/>
      <c r="Z1868" s="94"/>
      <c r="AA1868" s="94"/>
      <c r="AB1868" s="94"/>
      <c r="AC1868" s="94"/>
      <c r="AD1868" s="94"/>
      <c r="AE1868" s="94"/>
      <c r="AF1868" s="94"/>
      <c r="AG1868" s="94"/>
      <c r="AH1868" s="94"/>
      <c r="AI1868" s="94"/>
      <c r="AJ1868" s="94"/>
      <c r="AK1868" s="94"/>
      <c r="AL1868" s="94"/>
      <c r="AM1868" s="94"/>
      <c r="AN1868" s="94"/>
      <c r="AO1868" s="94"/>
      <c r="AP1868" s="94"/>
      <c r="AQ1868" s="94"/>
    </row>
    <row r="1869" spans="3:43" x14ac:dyDescent="0.45">
      <c r="C1869" s="94"/>
      <c r="D1869" s="94"/>
      <c r="E1869" s="489"/>
      <c r="F1869" s="94"/>
      <c r="G1869" s="200"/>
      <c r="H1869" s="200"/>
      <c r="I1869" s="200"/>
      <c r="J1869" s="200"/>
      <c r="K1869" s="200"/>
      <c r="L1869" s="200"/>
      <c r="M1869" s="200"/>
      <c r="N1869" s="200"/>
      <c r="O1869" s="200"/>
      <c r="P1869" s="94"/>
      <c r="Q1869" s="94"/>
      <c r="R1869" s="94"/>
      <c r="S1869" s="94"/>
      <c r="T1869" s="94"/>
      <c r="U1869" s="94"/>
      <c r="V1869" s="94"/>
      <c r="W1869" s="94"/>
      <c r="X1869" s="94"/>
      <c r="Y1869" s="94"/>
      <c r="Z1869" s="94"/>
      <c r="AA1869" s="94"/>
      <c r="AB1869" s="94"/>
      <c r="AC1869" s="94"/>
      <c r="AD1869" s="94"/>
      <c r="AE1869" s="94"/>
      <c r="AF1869" s="94"/>
      <c r="AG1869" s="94"/>
      <c r="AH1869" s="94"/>
      <c r="AI1869" s="94"/>
      <c r="AJ1869" s="94"/>
      <c r="AK1869" s="94"/>
      <c r="AL1869" s="94"/>
      <c r="AM1869" s="94"/>
      <c r="AN1869" s="94"/>
      <c r="AO1869" s="94"/>
      <c r="AP1869" s="94"/>
      <c r="AQ1869" s="94"/>
    </row>
    <row r="1870" spans="3:43" x14ac:dyDescent="0.45">
      <c r="C1870" s="94"/>
      <c r="D1870" s="94"/>
      <c r="E1870" s="489"/>
      <c r="F1870" s="94"/>
      <c r="G1870" s="200"/>
      <c r="H1870" s="200"/>
      <c r="I1870" s="200"/>
      <c r="J1870" s="200"/>
      <c r="K1870" s="200"/>
      <c r="L1870" s="200"/>
      <c r="M1870" s="200"/>
      <c r="N1870" s="200"/>
      <c r="O1870" s="200"/>
      <c r="P1870" s="94"/>
      <c r="Q1870" s="94"/>
      <c r="R1870" s="94"/>
      <c r="S1870" s="94"/>
      <c r="T1870" s="94"/>
      <c r="U1870" s="94"/>
      <c r="V1870" s="94"/>
      <c r="W1870" s="94"/>
      <c r="X1870" s="94"/>
      <c r="Y1870" s="94"/>
      <c r="Z1870" s="94"/>
      <c r="AA1870" s="94"/>
      <c r="AB1870" s="94"/>
      <c r="AC1870" s="94"/>
      <c r="AD1870" s="94"/>
      <c r="AE1870" s="94"/>
      <c r="AF1870" s="94"/>
      <c r="AG1870" s="94"/>
      <c r="AH1870" s="94"/>
      <c r="AI1870" s="94"/>
      <c r="AJ1870" s="94"/>
      <c r="AK1870" s="94"/>
      <c r="AL1870" s="94"/>
      <c r="AM1870" s="94"/>
      <c r="AN1870" s="94"/>
      <c r="AO1870" s="94"/>
      <c r="AP1870" s="94"/>
      <c r="AQ1870" s="94"/>
    </row>
    <row r="1871" spans="3:43" x14ac:dyDescent="0.45">
      <c r="C1871" s="94"/>
      <c r="D1871" s="94"/>
      <c r="E1871" s="489"/>
      <c r="F1871" s="94"/>
      <c r="G1871" s="200"/>
      <c r="H1871" s="200"/>
      <c r="I1871" s="200"/>
      <c r="J1871" s="200"/>
      <c r="K1871" s="200"/>
      <c r="L1871" s="200"/>
      <c r="M1871" s="200"/>
      <c r="N1871" s="200"/>
      <c r="O1871" s="200"/>
      <c r="P1871" s="94"/>
      <c r="Q1871" s="94"/>
      <c r="R1871" s="94"/>
      <c r="S1871" s="94"/>
      <c r="T1871" s="94"/>
      <c r="U1871" s="94"/>
      <c r="V1871" s="94"/>
      <c r="W1871" s="94"/>
      <c r="X1871" s="94"/>
      <c r="Y1871" s="94"/>
      <c r="Z1871" s="94"/>
      <c r="AA1871" s="94"/>
      <c r="AB1871" s="94"/>
      <c r="AC1871" s="94"/>
      <c r="AD1871" s="94"/>
      <c r="AE1871" s="94"/>
      <c r="AF1871" s="94"/>
      <c r="AG1871" s="94"/>
      <c r="AH1871" s="94"/>
      <c r="AI1871" s="94"/>
      <c r="AJ1871" s="94"/>
      <c r="AK1871" s="94"/>
      <c r="AL1871" s="94"/>
      <c r="AM1871" s="94"/>
      <c r="AN1871" s="94"/>
      <c r="AO1871" s="94"/>
      <c r="AP1871" s="94"/>
      <c r="AQ1871" s="94"/>
    </row>
    <row r="1872" spans="3:43" x14ac:dyDescent="0.45">
      <c r="C1872" s="94"/>
      <c r="D1872" s="94"/>
      <c r="E1872" s="489"/>
      <c r="F1872" s="94"/>
      <c r="G1872" s="200"/>
      <c r="H1872" s="200"/>
      <c r="I1872" s="200"/>
      <c r="J1872" s="200"/>
      <c r="K1872" s="200"/>
      <c r="L1872" s="200"/>
      <c r="M1872" s="200"/>
      <c r="N1872" s="200"/>
      <c r="O1872" s="200"/>
      <c r="P1872" s="94"/>
      <c r="Q1872" s="94"/>
      <c r="R1872" s="94"/>
      <c r="S1872" s="94"/>
      <c r="T1872" s="94"/>
      <c r="U1872" s="94"/>
      <c r="V1872" s="94"/>
      <c r="W1872" s="94"/>
      <c r="X1872" s="94"/>
      <c r="Y1872" s="94"/>
      <c r="Z1872" s="94"/>
      <c r="AA1872" s="94"/>
      <c r="AB1872" s="94"/>
      <c r="AC1872" s="94"/>
      <c r="AD1872" s="94"/>
      <c r="AE1872" s="94"/>
      <c r="AF1872" s="94"/>
      <c r="AG1872" s="94"/>
      <c r="AH1872" s="94"/>
      <c r="AI1872" s="94"/>
      <c r="AJ1872" s="94"/>
      <c r="AK1872" s="94"/>
      <c r="AL1872" s="94"/>
      <c r="AM1872" s="94"/>
      <c r="AN1872" s="94"/>
      <c r="AO1872" s="94"/>
      <c r="AP1872" s="94"/>
      <c r="AQ1872" s="94"/>
    </row>
    <row r="1873" spans="3:43" x14ac:dyDescent="0.45">
      <c r="C1873" s="94"/>
      <c r="D1873" s="94"/>
      <c r="E1873" s="489"/>
      <c r="F1873" s="94"/>
      <c r="G1873" s="200"/>
      <c r="H1873" s="200"/>
      <c r="I1873" s="200"/>
      <c r="J1873" s="200"/>
      <c r="K1873" s="200"/>
      <c r="L1873" s="200"/>
      <c r="M1873" s="200"/>
      <c r="N1873" s="200"/>
      <c r="O1873" s="200"/>
      <c r="P1873" s="94"/>
      <c r="Q1873" s="94"/>
      <c r="R1873" s="94"/>
      <c r="S1873" s="94"/>
      <c r="T1873" s="94"/>
      <c r="U1873" s="94"/>
      <c r="V1873" s="94"/>
      <c r="W1873" s="94"/>
      <c r="X1873" s="94"/>
      <c r="Y1873" s="94"/>
      <c r="Z1873" s="94"/>
      <c r="AA1873" s="94"/>
      <c r="AB1873" s="94"/>
      <c r="AC1873" s="94"/>
      <c r="AD1873" s="94"/>
      <c r="AE1873" s="94"/>
      <c r="AF1873" s="94"/>
      <c r="AG1873" s="94"/>
      <c r="AH1873" s="94"/>
      <c r="AI1873" s="94"/>
      <c r="AJ1873" s="94"/>
      <c r="AK1873" s="94"/>
      <c r="AL1873" s="94"/>
      <c r="AM1873" s="94"/>
      <c r="AN1873" s="94"/>
      <c r="AO1873" s="94"/>
      <c r="AP1873" s="94"/>
      <c r="AQ1873" s="94"/>
    </row>
    <row r="1874" spans="3:43" x14ac:dyDescent="0.45">
      <c r="C1874" s="94"/>
      <c r="D1874" s="94"/>
      <c r="E1874" s="489"/>
      <c r="F1874" s="94"/>
      <c r="G1874" s="200"/>
      <c r="H1874" s="200"/>
      <c r="I1874" s="200"/>
      <c r="J1874" s="200"/>
      <c r="K1874" s="200"/>
      <c r="L1874" s="200"/>
      <c r="M1874" s="200"/>
      <c r="N1874" s="200"/>
      <c r="O1874" s="200"/>
      <c r="P1874" s="94"/>
      <c r="Q1874" s="94"/>
      <c r="R1874" s="94"/>
      <c r="S1874" s="94"/>
      <c r="T1874" s="94"/>
      <c r="U1874" s="94"/>
      <c r="V1874" s="94"/>
      <c r="W1874" s="94"/>
      <c r="X1874" s="94"/>
      <c r="Y1874" s="94"/>
      <c r="Z1874" s="94"/>
      <c r="AA1874" s="94"/>
      <c r="AB1874" s="94"/>
      <c r="AC1874" s="94"/>
      <c r="AD1874" s="94"/>
      <c r="AE1874" s="94"/>
      <c r="AF1874" s="94"/>
      <c r="AG1874" s="94"/>
      <c r="AH1874" s="94"/>
      <c r="AI1874" s="94"/>
      <c r="AJ1874" s="94"/>
      <c r="AK1874" s="94"/>
      <c r="AL1874" s="94"/>
      <c r="AM1874" s="94"/>
      <c r="AN1874" s="94"/>
      <c r="AO1874" s="94"/>
      <c r="AP1874" s="94"/>
      <c r="AQ1874" s="94"/>
    </row>
    <row r="1875" spans="3:43" x14ac:dyDescent="0.45">
      <c r="C1875" s="94"/>
      <c r="D1875" s="94"/>
      <c r="E1875" s="489"/>
      <c r="F1875" s="94"/>
      <c r="G1875" s="200"/>
      <c r="H1875" s="200"/>
      <c r="I1875" s="200"/>
      <c r="J1875" s="200"/>
      <c r="K1875" s="200"/>
      <c r="L1875" s="200"/>
      <c r="M1875" s="200"/>
      <c r="N1875" s="200"/>
      <c r="O1875" s="200"/>
      <c r="P1875" s="94"/>
      <c r="Q1875" s="94"/>
      <c r="R1875" s="94"/>
      <c r="S1875" s="94"/>
      <c r="T1875" s="94"/>
      <c r="U1875" s="94"/>
      <c r="V1875" s="94"/>
      <c r="W1875" s="94"/>
      <c r="X1875" s="94"/>
      <c r="Y1875" s="94"/>
      <c r="Z1875" s="94"/>
      <c r="AA1875" s="94"/>
      <c r="AB1875" s="94"/>
      <c r="AC1875" s="94"/>
      <c r="AD1875" s="94"/>
      <c r="AE1875" s="94"/>
      <c r="AF1875" s="94"/>
      <c r="AG1875" s="94"/>
      <c r="AH1875" s="94"/>
      <c r="AI1875" s="94"/>
      <c r="AJ1875" s="94"/>
      <c r="AK1875" s="94"/>
      <c r="AL1875" s="94"/>
      <c r="AM1875" s="94"/>
      <c r="AN1875" s="94"/>
      <c r="AO1875" s="94"/>
      <c r="AP1875" s="94"/>
      <c r="AQ1875" s="94"/>
    </row>
    <row r="1876" spans="3:43" x14ac:dyDescent="0.45">
      <c r="C1876" s="94"/>
      <c r="D1876" s="94"/>
      <c r="E1876" s="489"/>
      <c r="F1876" s="94"/>
      <c r="G1876" s="200"/>
      <c r="H1876" s="200"/>
      <c r="I1876" s="200"/>
      <c r="J1876" s="200"/>
      <c r="K1876" s="200"/>
      <c r="L1876" s="200"/>
      <c r="M1876" s="200"/>
      <c r="N1876" s="200"/>
      <c r="O1876" s="200"/>
      <c r="P1876" s="94"/>
      <c r="Q1876" s="94"/>
      <c r="R1876" s="94"/>
      <c r="S1876" s="94"/>
      <c r="T1876" s="94"/>
      <c r="U1876" s="94"/>
      <c r="V1876" s="94"/>
      <c r="W1876" s="94"/>
      <c r="X1876" s="94"/>
      <c r="Y1876" s="94"/>
      <c r="Z1876" s="94"/>
      <c r="AA1876" s="94"/>
      <c r="AB1876" s="94"/>
      <c r="AC1876" s="94"/>
      <c r="AD1876" s="94"/>
      <c r="AE1876" s="94"/>
      <c r="AF1876" s="94"/>
      <c r="AG1876" s="94"/>
      <c r="AH1876" s="94"/>
      <c r="AI1876" s="94"/>
      <c r="AJ1876" s="94"/>
      <c r="AK1876" s="94"/>
      <c r="AL1876" s="94"/>
      <c r="AM1876" s="94"/>
      <c r="AN1876" s="94"/>
      <c r="AO1876" s="94"/>
      <c r="AP1876" s="94"/>
      <c r="AQ1876" s="94"/>
    </row>
    <row r="1877" spans="3:43" x14ac:dyDescent="0.45">
      <c r="C1877" s="94"/>
      <c r="D1877" s="94"/>
      <c r="E1877" s="489"/>
      <c r="F1877" s="94"/>
      <c r="G1877" s="200"/>
      <c r="H1877" s="200"/>
      <c r="I1877" s="200"/>
      <c r="J1877" s="200"/>
      <c r="K1877" s="200"/>
      <c r="L1877" s="200"/>
      <c r="M1877" s="200"/>
      <c r="N1877" s="200"/>
      <c r="O1877" s="200"/>
      <c r="P1877" s="94"/>
      <c r="Q1877" s="94"/>
      <c r="R1877" s="94"/>
      <c r="S1877" s="94"/>
      <c r="T1877" s="94"/>
      <c r="U1877" s="94"/>
      <c r="V1877" s="94"/>
      <c r="W1877" s="94"/>
      <c r="X1877" s="94"/>
      <c r="Y1877" s="94"/>
      <c r="Z1877" s="94"/>
      <c r="AA1877" s="94"/>
      <c r="AB1877" s="94"/>
      <c r="AC1877" s="94"/>
      <c r="AD1877" s="94"/>
      <c r="AE1877" s="94"/>
      <c r="AF1877" s="94"/>
      <c r="AG1877" s="94"/>
      <c r="AH1877" s="94"/>
      <c r="AI1877" s="94"/>
      <c r="AJ1877" s="94"/>
      <c r="AK1877" s="94"/>
      <c r="AL1877" s="94"/>
      <c r="AM1877" s="94"/>
      <c r="AN1877" s="94"/>
      <c r="AO1877" s="94"/>
      <c r="AP1877" s="94"/>
      <c r="AQ1877" s="94"/>
    </row>
    <row r="1878" spans="3:43" x14ac:dyDescent="0.45">
      <c r="C1878" s="94"/>
      <c r="D1878" s="94"/>
      <c r="E1878" s="489"/>
      <c r="F1878" s="94"/>
      <c r="G1878" s="200"/>
      <c r="H1878" s="200"/>
      <c r="I1878" s="200"/>
      <c r="J1878" s="200"/>
      <c r="K1878" s="200"/>
      <c r="L1878" s="200"/>
      <c r="M1878" s="200"/>
      <c r="N1878" s="200"/>
      <c r="O1878" s="200"/>
      <c r="P1878" s="94"/>
      <c r="Q1878" s="94"/>
      <c r="R1878" s="94"/>
      <c r="S1878" s="94"/>
      <c r="T1878" s="94"/>
      <c r="U1878" s="94"/>
      <c r="V1878" s="94"/>
      <c r="W1878" s="94"/>
      <c r="X1878" s="94"/>
      <c r="Y1878" s="94"/>
      <c r="Z1878" s="94"/>
      <c r="AA1878" s="94"/>
      <c r="AB1878" s="94"/>
      <c r="AC1878" s="94"/>
      <c r="AD1878" s="94"/>
      <c r="AE1878" s="94"/>
      <c r="AF1878" s="94"/>
      <c r="AG1878" s="94"/>
      <c r="AH1878" s="94"/>
      <c r="AI1878" s="94"/>
      <c r="AJ1878" s="94"/>
      <c r="AK1878" s="94"/>
      <c r="AL1878" s="94"/>
      <c r="AM1878" s="94"/>
      <c r="AN1878" s="94"/>
      <c r="AO1878" s="94"/>
      <c r="AP1878" s="94"/>
      <c r="AQ1878" s="94"/>
    </row>
    <row r="1879" spans="3:43" x14ac:dyDescent="0.45">
      <c r="C1879" s="94"/>
      <c r="D1879" s="94"/>
      <c r="E1879" s="489"/>
      <c r="F1879" s="94"/>
      <c r="G1879" s="200"/>
      <c r="H1879" s="200"/>
      <c r="I1879" s="200"/>
      <c r="J1879" s="200"/>
      <c r="K1879" s="200"/>
      <c r="L1879" s="200"/>
      <c r="M1879" s="200"/>
      <c r="N1879" s="200"/>
      <c r="O1879" s="200"/>
      <c r="P1879" s="94"/>
      <c r="Q1879" s="94"/>
      <c r="R1879" s="94"/>
      <c r="S1879" s="94"/>
      <c r="T1879" s="94"/>
      <c r="U1879" s="94"/>
      <c r="V1879" s="94"/>
      <c r="W1879" s="94"/>
      <c r="X1879" s="94"/>
      <c r="Y1879" s="94"/>
      <c r="Z1879" s="94"/>
      <c r="AA1879" s="94"/>
      <c r="AB1879" s="94"/>
      <c r="AC1879" s="94"/>
      <c r="AD1879" s="94"/>
      <c r="AE1879" s="94"/>
      <c r="AF1879" s="94"/>
      <c r="AG1879" s="94"/>
      <c r="AH1879" s="94"/>
      <c r="AI1879" s="94"/>
      <c r="AJ1879" s="94"/>
      <c r="AK1879" s="94"/>
      <c r="AL1879" s="94"/>
      <c r="AM1879" s="94"/>
      <c r="AN1879" s="94"/>
      <c r="AO1879" s="94"/>
      <c r="AP1879" s="94"/>
      <c r="AQ1879" s="94"/>
    </row>
    <row r="1880" spans="3:43" x14ac:dyDescent="0.45">
      <c r="C1880" s="94"/>
      <c r="D1880" s="94"/>
      <c r="E1880" s="489"/>
      <c r="F1880" s="94"/>
      <c r="G1880" s="200"/>
      <c r="H1880" s="200"/>
      <c r="I1880" s="200"/>
      <c r="J1880" s="200"/>
      <c r="K1880" s="200"/>
      <c r="L1880" s="200"/>
      <c r="M1880" s="200"/>
      <c r="N1880" s="200"/>
      <c r="O1880" s="200"/>
      <c r="P1880" s="94"/>
      <c r="Q1880" s="94"/>
      <c r="R1880" s="94"/>
      <c r="S1880" s="94"/>
      <c r="T1880" s="94"/>
      <c r="U1880" s="94"/>
      <c r="V1880" s="94"/>
      <c r="W1880" s="94"/>
      <c r="X1880" s="94"/>
      <c r="Y1880" s="94"/>
      <c r="Z1880" s="94"/>
      <c r="AA1880" s="94"/>
      <c r="AB1880" s="94"/>
      <c r="AC1880" s="94"/>
      <c r="AD1880" s="94"/>
      <c r="AE1880" s="94"/>
      <c r="AF1880" s="94"/>
      <c r="AG1880" s="94"/>
      <c r="AH1880" s="94"/>
      <c r="AI1880" s="94"/>
      <c r="AJ1880" s="94"/>
      <c r="AK1880" s="94"/>
      <c r="AL1880" s="94"/>
      <c r="AM1880" s="94"/>
      <c r="AN1880" s="94"/>
      <c r="AO1880" s="94"/>
      <c r="AP1880" s="94"/>
      <c r="AQ1880" s="94"/>
    </row>
    <row r="1881" spans="3:43" x14ac:dyDescent="0.45">
      <c r="C1881" s="94"/>
      <c r="D1881" s="94"/>
      <c r="E1881" s="489"/>
      <c r="F1881" s="94"/>
      <c r="G1881" s="200"/>
      <c r="H1881" s="200"/>
      <c r="I1881" s="200"/>
      <c r="J1881" s="200"/>
      <c r="K1881" s="200"/>
      <c r="L1881" s="200"/>
      <c r="M1881" s="200"/>
      <c r="N1881" s="200"/>
      <c r="O1881" s="200"/>
      <c r="P1881" s="94"/>
      <c r="Q1881" s="94"/>
      <c r="R1881" s="94"/>
      <c r="S1881" s="94"/>
      <c r="T1881" s="94"/>
      <c r="U1881" s="94"/>
      <c r="V1881" s="94"/>
      <c r="W1881" s="94"/>
      <c r="X1881" s="94"/>
      <c r="Y1881" s="94"/>
      <c r="Z1881" s="94"/>
      <c r="AA1881" s="94"/>
      <c r="AB1881" s="94"/>
      <c r="AC1881" s="94"/>
      <c r="AD1881" s="94"/>
      <c r="AE1881" s="94"/>
      <c r="AF1881" s="94"/>
      <c r="AG1881" s="94"/>
      <c r="AH1881" s="94"/>
      <c r="AI1881" s="94"/>
      <c r="AJ1881" s="94"/>
      <c r="AK1881" s="94"/>
      <c r="AL1881" s="94"/>
      <c r="AM1881" s="94"/>
      <c r="AN1881" s="94"/>
      <c r="AO1881" s="94"/>
      <c r="AP1881" s="94"/>
      <c r="AQ1881" s="94"/>
    </row>
    <row r="1882" spans="3:43" x14ac:dyDescent="0.45">
      <c r="C1882" s="94"/>
      <c r="D1882" s="94"/>
      <c r="E1882" s="489"/>
      <c r="F1882" s="94"/>
      <c r="G1882" s="200"/>
      <c r="H1882" s="200"/>
      <c r="I1882" s="200"/>
      <c r="J1882" s="200"/>
      <c r="K1882" s="200"/>
      <c r="L1882" s="200"/>
      <c r="M1882" s="200"/>
      <c r="N1882" s="200"/>
      <c r="O1882" s="200"/>
      <c r="P1882" s="94"/>
      <c r="Q1882" s="94"/>
      <c r="R1882" s="94"/>
      <c r="S1882" s="94"/>
      <c r="T1882" s="94"/>
      <c r="U1882" s="94"/>
      <c r="V1882" s="94"/>
      <c r="W1882" s="94"/>
      <c r="X1882" s="94"/>
      <c r="Y1882" s="94"/>
      <c r="Z1882" s="94"/>
      <c r="AA1882" s="94"/>
      <c r="AB1882" s="94"/>
      <c r="AC1882" s="94"/>
      <c r="AD1882" s="94"/>
      <c r="AE1882" s="94"/>
      <c r="AF1882" s="94"/>
      <c r="AG1882" s="94"/>
      <c r="AH1882" s="94"/>
      <c r="AI1882" s="94"/>
      <c r="AJ1882" s="94"/>
      <c r="AK1882" s="94"/>
      <c r="AL1882" s="94"/>
      <c r="AM1882" s="94"/>
      <c r="AN1882" s="94"/>
      <c r="AO1882" s="94"/>
      <c r="AP1882" s="94"/>
      <c r="AQ1882" s="94"/>
    </row>
    <row r="1883" spans="3:43" x14ac:dyDescent="0.45">
      <c r="C1883" s="94"/>
      <c r="D1883" s="94"/>
      <c r="E1883" s="489"/>
      <c r="F1883" s="94"/>
      <c r="G1883" s="200"/>
      <c r="H1883" s="200"/>
      <c r="I1883" s="200"/>
      <c r="J1883" s="200"/>
      <c r="K1883" s="200"/>
      <c r="L1883" s="200"/>
      <c r="M1883" s="200"/>
      <c r="N1883" s="200"/>
      <c r="O1883" s="200"/>
      <c r="P1883" s="94"/>
      <c r="Q1883" s="94"/>
      <c r="R1883" s="94"/>
      <c r="S1883" s="94"/>
      <c r="T1883" s="94"/>
      <c r="U1883" s="94"/>
      <c r="V1883" s="94"/>
      <c r="W1883" s="94"/>
      <c r="X1883" s="94"/>
      <c r="Y1883" s="94"/>
      <c r="Z1883" s="94"/>
      <c r="AA1883" s="94"/>
      <c r="AB1883" s="94"/>
      <c r="AC1883" s="94"/>
      <c r="AD1883" s="94"/>
      <c r="AE1883" s="94"/>
      <c r="AF1883" s="94"/>
      <c r="AG1883" s="94"/>
      <c r="AH1883" s="94"/>
      <c r="AI1883" s="94"/>
      <c r="AJ1883" s="94"/>
      <c r="AK1883" s="94"/>
      <c r="AL1883" s="94"/>
      <c r="AM1883" s="94"/>
      <c r="AN1883" s="94"/>
      <c r="AO1883" s="94"/>
      <c r="AP1883" s="94"/>
      <c r="AQ1883" s="94"/>
    </row>
    <row r="1884" spans="3:43" x14ac:dyDescent="0.45">
      <c r="C1884" s="94"/>
      <c r="D1884" s="94"/>
      <c r="E1884" s="489"/>
      <c r="F1884" s="94"/>
      <c r="G1884" s="200"/>
      <c r="H1884" s="200"/>
      <c r="I1884" s="200"/>
      <c r="J1884" s="200"/>
      <c r="K1884" s="200"/>
      <c r="L1884" s="200"/>
      <c r="M1884" s="200"/>
      <c r="N1884" s="200"/>
      <c r="O1884" s="200"/>
      <c r="P1884" s="94"/>
      <c r="Q1884" s="94"/>
      <c r="R1884" s="94"/>
      <c r="S1884" s="94"/>
      <c r="T1884" s="94"/>
      <c r="U1884" s="94"/>
      <c r="V1884" s="94"/>
      <c r="W1884" s="94"/>
      <c r="X1884" s="94"/>
      <c r="Y1884" s="94"/>
      <c r="Z1884" s="94"/>
      <c r="AA1884" s="94"/>
      <c r="AB1884" s="94"/>
      <c r="AC1884" s="94"/>
      <c r="AD1884" s="94"/>
      <c r="AE1884" s="94"/>
      <c r="AF1884" s="94"/>
      <c r="AG1884" s="94"/>
      <c r="AH1884" s="94"/>
      <c r="AI1884" s="94"/>
      <c r="AJ1884" s="94"/>
      <c r="AK1884" s="94"/>
      <c r="AL1884" s="94"/>
      <c r="AM1884" s="94"/>
      <c r="AN1884" s="94"/>
      <c r="AO1884" s="94"/>
      <c r="AP1884" s="94"/>
      <c r="AQ1884" s="94"/>
    </row>
    <row r="1885" spans="3:43" x14ac:dyDescent="0.45">
      <c r="C1885" s="94"/>
      <c r="D1885" s="94"/>
      <c r="E1885" s="489"/>
      <c r="F1885" s="94"/>
      <c r="G1885" s="200"/>
      <c r="H1885" s="200"/>
      <c r="I1885" s="200"/>
      <c r="J1885" s="200"/>
      <c r="K1885" s="200"/>
      <c r="L1885" s="200"/>
      <c r="M1885" s="200"/>
      <c r="N1885" s="200"/>
      <c r="O1885" s="200"/>
      <c r="P1885" s="94"/>
      <c r="Q1885" s="94"/>
      <c r="R1885" s="94"/>
      <c r="S1885" s="94"/>
      <c r="T1885" s="94"/>
      <c r="U1885" s="94"/>
      <c r="V1885" s="94"/>
      <c r="W1885" s="94"/>
      <c r="X1885" s="94"/>
      <c r="Y1885" s="94"/>
      <c r="Z1885" s="94"/>
      <c r="AA1885" s="94"/>
      <c r="AB1885" s="94"/>
      <c r="AC1885" s="94"/>
      <c r="AD1885" s="94"/>
      <c r="AE1885" s="94"/>
      <c r="AF1885" s="94"/>
      <c r="AG1885" s="94"/>
      <c r="AH1885" s="94"/>
      <c r="AI1885" s="94"/>
      <c r="AJ1885" s="94"/>
      <c r="AK1885" s="94"/>
      <c r="AL1885" s="94"/>
      <c r="AM1885" s="94"/>
      <c r="AN1885" s="94"/>
      <c r="AO1885" s="94"/>
      <c r="AP1885" s="94"/>
      <c r="AQ1885" s="94"/>
    </row>
    <row r="1886" spans="3:43" x14ac:dyDescent="0.45">
      <c r="C1886" s="94"/>
      <c r="D1886" s="94"/>
      <c r="E1886" s="489"/>
      <c r="F1886" s="94"/>
      <c r="G1886" s="200"/>
      <c r="H1886" s="200"/>
      <c r="I1886" s="200"/>
      <c r="J1886" s="200"/>
      <c r="K1886" s="200"/>
      <c r="L1886" s="200"/>
      <c r="M1886" s="200"/>
      <c r="N1886" s="200"/>
      <c r="O1886" s="200"/>
      <c r="P1886" s="94"/>
      <c r="Q1886" s="94"/>
      <c r="R1886" s="94"/>
      <c r="S1886" s="94"/>
      <c r="T1886" s="94"/>
      <c r="U1886" s="94"/>
      <c r="V1886" s="94"/>
      <c r="W1886" s="94"/>
      <c r="X1886" s="94"/>
      <c r="Y1886" s="94"/>
      <c r="Z1886" s="94"/>
      <c r="AA1886" s="94"/>
      <c r="AB1886" s="94"/>
      <c r="AC1886" s="94"/>
      <c r="AD1886" s="94"/>
      <c r="AE1886" s="94"/>
      <c r="AF1886" s="94"/>
      <c r="AG1886" s="94"/>
      <c r="AH1886" s="94"/>
      <c r="AI1886" s="94"/>
      <c r="AJ1886" s="94"/>
      <c r="AK1886" s="94"/>
      <c r="AL1886" s="94"/>
      <c r="AM1886" s="94"/>
      <c r="AN1886" s="94"/>
      <c r="AO1886" s="94"/>
      <c r="AP1886" s="94"/>
      <c r="AQ1886" s="94"/>
    </row>
    <row r="1887" spans="3:43" x14ac:dyDescent="0.45">
      <c r="C1887" s="94"/>
      <c r="D1887" s="94"/>
      <c r="E1887" s="489"/>
      <c r="F1887" s="94"/>
      <c r="G1887" s="200"/>
      <c r="H1887" s="200"/>
      <c r="I1887" s="200"/>
      <c r="J1887" s="200"/>
      <c r="K1887" s="200"/>
      <c r="L1887" s="200"/>
      <c r="M1887" s="200"/>
      <c r="N1887" s="200"/>
      <c r="O1887" s="200"/>
      <c r="P1887" s="94"/>
      <c r="Q1887" s="94"/>
      <c r="R1887" s="94"/>
      <c r="S1887" s="94"/>
      <c r="T1887" s="94"/>
      <c r="U1887" s="94"/>
      <c r="V1887" s="94"/>
      <c r="W1887" s="94"/>
      <c r="X1887" s="94"/>
      <c r="Y1887" s="94"/>
      <c r="Z1887" s="94"/>
      <c r="AA1887" s="94"/>
      <c r="AB1887" s="94"/>
      <c r="AC1887" s="94"/>
      <c r="AD1887" s="94"/>
      <c r="AE1887" s="94"/>
      <c r="AF1887" s="94"/>
      <c r="AG1887" s="94"/>
      <c r="AH1887" s="94"/>
      <c r="AI1887" s="94"/>
      <c r="AJ1887" s="94"/>
      <c r="AK1887" s="94"/>
      <c r="AL1887" s="94"/>
      <c r="AM1887" s="94"/>
      <c r="AN1887" s="94"/>
      <c r="AO1887" s="94"/>
      <c r="AP1887" s="94"/>
      <c r="AQ1887" s="94"/>
    </row>
    <row r="1888" spans="3:43" x14ac:dyDescent="0.45">
      <c r="C1888" s="94"/>
      <c r="D1888" s="94"/>
      <c r="E1888" s="489"/>
      <c r="F1888" s="94"/>
      <c r="G1888" s="200"/>
      <c r="H1888" s="200"/>
      <c r="I1888" s="200"/>
      <c r="J1888" s="200"/>
      <c r="K1888" s="200"/>
      <c r="L1888" s="200"/>
      <c r="M1888" s="200"/>
      <c r="N1888" s="200"/>
      <c r="O1888" s="200"/>
      <c r="P1888" s="94"/>
      <c r="Q1888" s="94"/>
      <c r="R1888" s="94"/>
      <c r="S1888" s="94"/>
      <c r="T1888" s="94"/>
      <c r="U1888" s="94"/>
      <c r="V1888" s="94"/>
      <c r="W1888" s="94"/>
      <c r="X1888" s="94"/>
      <c r="Y1888" s="94"/>
      <c r="Z1888" s="94"/>
      <c r="AA1888" s="94"/>
      <c r="AB1888" s="94"/>
      <c r="AC1888" s="94"/>
      <c r="AD1888" s="94"/>
      <c r="AE1888" s="94"/>
      <c r="AF1888" s="94"/>
      <c r="AG1888" s="94"/>
      <c r="AH1888" s="94"/>
      <c r="AI1888" s="94"/>
      <c r="AJ1888" s="94"/>
      <c r="AK1888" s="94"/>
      <c r="AL1888" s="94"/>
      <c r="AM1888" s="94"/>
      <c r="AN1888" s="94"/>
      <c r="AO1888" s="94"/>
      <c r="AP1888" s="94"/>
      <c r="AQ1888" s="94"/>
    </row>
    <row r="1889" spans="3:43" x14ac:dyDescent="0.45">
      <c r="C1889" s="94"/>
      <c r="D1889" s="94"/>
      <c r="E1889" s="489"/>
      <c r="F1889" s="94"/>
      <c r="G1889" s="200"/>
      <c r="H1889" s="200"/>
      <c r="I1889" s="200"/>
      <c r="J1889" s="200"/>
      <c r="K1889" s="200"/>
      <c r="L1889" s="200"/>
      <c r="M1889" s="200"/>
      <c r="N1889" s="200"/>
      <c r="O1889" s="200"/>
      <c r="P1889" s="94"/>
      <c r="Q1889" s="94"/>
      <c r="R1889" s="94"/>
      <c r="S1889" s="94"/>
      <c r="T1889" s="94"/>
      <c r="U1889" s="94"/>
      <c r="V1889" s="94"/>
      <c r="W1889" s="94"/>
      <c r="X1889" s="94"/>
      <c r="Y1889" s="94"/>
      <c r="Z1889" s="94"/>
      <c r="AA1889" s="94"/>
      <c r="AB1889" s="94"/>
      <c r="AC1889" s="94"/>
      <c r="AD1889" s="94"/>
      <c r="AE1889" s="94"/>
      <c r="AF1889" s="94"/>
      <c r="AG1889" s="94"/>
      <c r="AH1889" s="94"/>
      <c r="AI1889" s="94"/>
      <c r="AJ1889" s="94"/>
      <c r="AK1889" s="94"/>
      <c r="AL1889" s="94"/>
      <c r="AM1889" s="94"/>
      <c r="AN1889" s="94"/>
      <c r="AO1889" s="94"/>
      <c r="AP1889" s="94"/>
      <c r="AQ1889" s="94"/>
    </row>
    <row r="1890" spans="3:43" x14ac:dyDescent="0.45">
      <c r="C1890" s="94"/>
      <c r="D1890" s="94"/>
      <c r="E1890" s="489"/>
      <c r="F1890" s="94"/>
      <c r="G1890" s="200"/>
      <c r="H1890" s="200"/>
      <c r="I1890" s="200"/>
      <c r="J1890" s="200"/>
      <c r="K1890" s="200"/>
      <c r="L1890" s="200"/>
      <c r="M1890" s="200"/>
      <c r="N1890" s="200"/>
      <c r="O1890" s="200"/>
      <c r="P1890" s="94"/>
      <c r="Q1890" s="94"/>
      <c r="R1890" s="94"/>
      <c r="S1890" s="94"/>
      <c r="T1890" s="94"/>
      <c r="U1890" s="94"/>
      <c r="V1890" s="94"/>
      <c r="W1890" s="94"/>
      <c r="X1890" s="94"/>
      <c r="Y1890" s="94"/>
      <c r="Z1890" s="94"/>
      <c r="AA1890" s="94"/>
      <c r="AB1890" s="94"/>
      <c r="AC1890" s="94"/>
      <c r="AD1890" s="94"/>
      <c r="AE1890" s="94"/>
      <c r="AF1890" s="94"/>
      <c r="AG1890" s="94"/>
      <c r="AH1890" s="94"/>
      <c r="AI1890" s="94"/>
      <c r="AJ1890" s="94"/>
      <c r="AK1890" s="94"/>
      <c r="AL1890" s="94"/>
      <c r="AM1890" s="94"/>
      <c r="AN1890" s="94"/>
      <c r="AO1890" s="94"/>
      <c r="AP1890" s="94"/>
      <c r="AQ1890" s="94"/>
    </row>
    <row r="1891" spans="3:43" x14ac:dyDescent="0.45">
      <c r="C1891" s="94"/>
      <c r="D1891" s="94"/>
      <c r="E1891" s="489"/>
      <c r="F1891" s="94"/>
      <c r="G1891" s="200"/>
      <c r="H1891" s="200"/>
      <c r="I1891" s="200"/>
      <c r="J1891" s="200"/>
      <c r="K1891" s="200"/>
      <c r="L1891" s="200"/>
      <c r="M1891" s="200"/>
      <c r="N1891" s="200"/>
      <c r="O1891" s="200"/>
      <c r="P1891" s="94"/>
      <c r="Q1891" s="94"/>
      <c r="R1891" s="94"/>
      <c r="S1891" s="94"/>
      <c r="T1891" s="94"/>
      <c r="U1891" s="94"/>
      <c r="V1891" s="94"/>
      <c r="W1891" s="94"/>
      <c r="X1891" s="94"/>
      <c r="Y1891" s="94"/>
      <c r="Z1891" s="94"/>
      <c r="AA1891" s="94"/>
      <c r="AB1891" s="94"/>
      <c r="AC1891" s="94"/>
      <c r="AD1891" s="94"/>
      <c r="AE1891" s="94"/>
      <c r="AF1891" s="94"/>
      <c r="AG1891" s="94"/>
      <c r="AH1891" s="94"/>
      <c r="AI1891" s="94"/>
      <c r="AJ1891" s="94"/>
      <c r="AK1891" s="94"/>
      <c r="AL1891" s="94"/>
      <c r="AM1891" s="94"/>
      <c r="AN1891" s="94"/>
      <c r="AO1891" s="94"/>
      <c r="AP1891" s="94"/>
      <c r="AQ1891" s="94"/>
    </row>
    <row r="1892" spans="3:43" x14ac:dyDescent="0.45">
      <c r="C1892" s="94"/>
      <c r="D1892" s="94"/>
      <c r="E1892" s="489"/>
      <c r="F1892" s="94"/>
      <c r="G1892" s="200"/>
      <c r="H1892" s="200"/>
      <c r="I1892" s="200"/>
      <c r="J1892" s="200"/>
      <c r="K1892" s="200"/>
      <c r="L1892" s="200"/>
      <c r="M1892" s="200"/>
      <c r="N1892" s="200"/>
      <c r="O1892" s="200"/>
      <c r="P1892" s="94"/>
      <c r="Q1892" s="94"/>
      <c r="R1892" s="94"/>
      <c r="S1892" s="94"/>
      <c r="T1892" s="94"/>
      <c r="U1892" s="94"/>
      <c r="V1892" s="94"/>
      <c r="W1892" s="94"/>
      <c r="X1892" s="94"/>
      <c r="Y1892" s="94"/>
      <c r="Z1892" s="94"/>
      <c r="AA1892" s="94"/>
      <c r="AB1892" s="94"/>
      <c r="AC1892" s="94"/>
      <c r="AD1892" s="94"/>
      <c r="AE1892" s="94"/>
      <c r="AF1892" s="94"/>
      <c r="AG1892" s="94"/>
      <c r="AH1892" s="94"/>
      <c r="AI1892" s="94"/>
      <c r="AJ1892" s="94"/>
      <c r="AK1892" s="94"/>
      <c r="AL1892" s="94"/>
      <c r="AM1892" s="94"/>
      <c r="AN1892" s="94"/>
      <c r="AO1892" s="94"/>
      <c r="AP1892" s="94"/>
      <c r="AQ1892" s="94"/>
    </row>
    <row r="1893" spans="3:43" x14ac:dyDescent="0.45">
      <c r="C1893" s="94"/>
      <c r="D1893" s="94"/>
      <c r="E1893" s="489"/>
      <c r="F1893" s="94"/>
      <c r="G1893" s="200"/>
      <c r="H1893" s="200"/>
      <c r="I1893" s="200"/>
      <c r="J1893" s="200"/>
      <c r="K1893" s="200"/>
      <c r="L1893" s="200"/>
      <c r="M1893" s="200"/>
      <c r="N1893" s="200"/>
      <c r="O1893" s="200"/>
      <c r="P1893" s="94"/>
      <c r="Q1893" s="94"/>
      <c r="R1893" s="94"/>
      <c r="S1893" s="94"/>
      <c r="T1893" s="94"/>
      <c r="U1893" s="94"/>
      <c r="V1893" s="94"/>
      <c r="W1893" s="94"/>
      <c r="X1893" s="94"/>
      <c r="Y1893" s="94"/>
      <c r="Z1893" s="94"/>
      <c r="AA1893" s="94"/>
      <c r="AB1893" s="94"/>
      <c r="AC1893" s="94"/>
      <c r="AD1893" s="94"/>
      <c r="AE1893" s="94"/>
      <c r="AF1893" s="94"/>
      <c r="AG1893" s="94"/>
      <c r="AH1893" s="94"/>
      <c r="AI1893" s="94"/>
      <c r="AJ1893" s="94"/>
      <c r="AK1893" s="94"/>
      <c r="AL1893" s="94"/>
      <c r="AM1893" s="94"/>
      <c r="AN1893" s="94"/>
      <c r="AO1893" s="94"/>
      <c r="AP1893" s="94"/>
      <c r="AQ1893" s="94"/>
    </row>
    <row r="1894" spans="3:43" x14ac:dyDescent="0.45">
      <c r="C1894" s="94"/>
      <c r="D1894" s="94"/>
      <c r="E1894" s="489"/>
      <c r="F1894" s="94"/>
      <c r="G1894" s="200"/>
      <c r="H1894" s="200"/>
      <c r="I1894" s="200"/>
      <c r="J1894" s="200"/>
      <c r="K1894" s="200"/>
      <c r="L1894" s="200"/>
      <c r="M1894" s="200"/>
      <c r="N1894" s="200"/>
      <c r="O1894" s="200"/>
      <c r="P1894" s="94"/>
      <c r="Q1894" s="94"/>
      <c r="R1894" s="94"/>
      <c r="S1894" s="94"/>
      <c r="T1894" s="94"/>
      <c r="U1894" s="94"/>
      <c r="V1894" s="94"/>
      <c r="W1894" s="94"/>
      <c r="X1894" s="94"/>
      <c r="Y1894" s="94"/>
      <c r="Z1894" s="94"/>
      <c r="AA1894" s="94"/>
      <c r="AB1894" s="94"/>
      <c r="AC1894" s="94"/>
      <c r="AD1894" s="94"/>
      <c r="AE1894" s="94"/>
      <c r="AF1894" s="94"/>
      <c r="AG1894" s="94"/>
      <c r="AH1894" s="94"/>
      <c r="AI1894" s="94"/>
      <c r="AJ1894" s="94"/>
      <c r="AK1894" s="94"/>
      <c r="AL1894" s="94"/>
      <c r="AM1894" s="94"/>
      <c r="AN1894" s="94"/>
      <c r="AO1894" s="94"/>
      <c r="AP1894" s="94"/>
      <c r="AQ1894" s="94"/>
    </row>
    <row r="1895" spans="3:43" x14ac:dyDescent="0.45">
      <c r="C1895" s="94"/>
      <c r="D1895" s="94"/>
      <c r="E1895" s="489"/>
      <c r="F1895" s="94"/>
      <c r="G1895" s="200"/>
      <c r="H1895" s="200"/>
      <c r="I1895" s="200"/>
      <c r="J1895" s="200"/>
      <c r="K1895" s="200"/>
      <c r="L1895" s="200"/>
      <c r="M1895" s="200"/>
      <c r="N1895" s="200"/>
      <c r="O1895" s="200"/>
      <c r="P1895" s="94"/>
      <c r="Q1895" s="94"/>
      <c r="R1895" s="94"/>
      <c r="S1895" s="94"/>
      <c r="T1895" s="94"/>
      <c r="U1895" s="94"/>
      <c r="V1895" s="94"/>
      <c r="W1895" s="94"/>
      <c r="X1895" s="94"/>
      <c r="Y1895" s="94"/>
      <c r="Z1895" s="94"/>
      <c r="AA1895" s="94"/>
      <c r="AB1895" s="94"/>
      <c r="AC1895" s="94"/>
      <c r="AD1895" s="94"/>
      <c r="AE1895" s="94"/>
      <c r="AF1895" s="94"/>
      <c r="AG1895" s="94"/>
      <c r="AH1895" s="94"/>
      <c r="AI1895" s="94"/>
      <c r="AJ1895" s="94"/>
      <c r="AK1895" s="94"/>
      <c r="AL1895" s="94"/>
      <c r="AM1895" s="94"/>
      <c r="AN1895" s="94"/>
      <c r="AO1895" s="94"/>
      <c r="AP1895" s="94"/>
      <c r="AQ1895" s="94"/>
    </row>
    <row r="1896" spans="3:43" x14ac:dyDescent="0.45">
      <c r="C1896" s="94"/>
      <c r="D1896" s="94"/>
      <c r="E1896" s="489"/>
      <c r="F1896" s="94"/>
      <c r="G1896" s="200"/>
      <c r="H1896" s="200"/>
      <c r="I1896" s="200"/>
      <c r="J1896" s="200"/>
      <c r="K1896" s="200"/>
      <c r="L1896" s="200"/>
      <c r="M1896" s="200"/>
      <c r="N1896" s="200"/>
      <c r="O1896" s="200"/>
      <c r="P1896" s="94"/>
      <c r="Q1896" s="94"/>
      <c r="R1896" s="94"/>
      <c r="S1896" s="94"/>
      <c r="T1896" s="94"/>
      <c r="U1896" s="94"/>
      <c r="V1896" s="94"/>
      <c r="W1896" s="94"/>
      <c r="X1896" s="94"/>
      <c r="Y1896" s="94"/>
      <c r="Z1896" s="94"/>
      <c r="AA1896" s="94"/>
      <c r="AB1896" s="94"/>
      <c r="AC1896" s="94"/>
      <c r="AD1896" s="94"/>
      <c r="AE1896" s="94"/>
      <c r="AF1896" s="94"/>
      <c r="AG1896" s="94"/>
      <c r="AH1896" s="94"/>
      <c r="AI1896" s="94"/>
      <c r="AJ1896" s="94"/>
      <c r="AK1896" s="94"/>
      <c r="AL1896" s="94"/>
      <c r="AM1896" s="94"/>
      <c r="AN1896" s="94"/>
      <c r="AO1896" s="94"/>
      <c r="AP1896" s="94"/>
      <c r="AQ1896" s="94"/>
    </row>
    <row r="1897" spans="3:43" x14ac:dyDescent="0.45">
      <c r="C1897" s="94"/>
      <c r="D1897" s="94"/>
      <c r="E1897" s="489"/>
      <c r="F1897" s="94"/>
      <c r="G1897" s="200"/>
      <c r="H1897" s="200"/>
      <c r="I1897" s="200"/>
      <c r="J1897" s="200"/>
      <c r="K1897" s="200"/>
      <c r="L1897" s="200"/>
      <c r="M1897" s="200"/>
      <c r="N1897" s="200"/>
      <c r="O1897" s="200"/>
      <c r="P1897" s="94"/>
      <c r="Q1897" s="94"/>
      <c r="R1897" s="94"/>
      <c r="S1897" s="94"/>
      <c r="T1897" s="94"/>
      <c r="U1897" s="94"/>
      <c r="V1897" s="94"/>
      <c r="W1897" s="94"/>
      <c r="X1897" s="94"/>
      <c r="Y1897" s="94"/>
      <c r="Z1897" s="94"/>
      <c r="AA1897" s="94"/>
      <c r="AB1897" s="94"/>
      <c r="AC1897" s="94"/>
      <c r="AD1897" s="94"/>
      <c r="AE1897" s="94"/>
      <c r="AF1897" s="94"/>
      <c r="AG1897" s="94"/>
      <c r="AH1897" s="94"/>
      <c r="AI1897" s="94"/>
      <c r="AJ1897" s="94"/>
      <c r="AK1897" s="94"/>
      <c r="AL1897" s="94"/>
      <c r="AM1897" s="94"/>
      <c r="AN1897" s="94"/>
      <c r="AO1897" s="94"/>
      <c r="AP1897" s="94"/>
      <c r="AQ1897" s="94"/>
    </row>
    <row r="1898" spans="3:43" x14ac:dyDescent="0.45">
      <c r="C1898" s="94"/>
      <c r="D1898" s="94"/>
      <c r="E1898" s="489"/>
      <c r="F1898" s="94"/>
      <c r="G1898" s="200"/>
      <c r="H1898" s="200"/>
      <c r="I1898" s="200"/>
      <c r="J1898" s="200"/>
      <c r="K1898" s="200"/>
      <c r="L1898" s="200"/>
      <c r="M1898" s="200"/>
      <c r="N1898" s="200"/>
      <c r="O1898" s="200"/>
      <c r="P1898" s="94"/>
      <c r="Q1898" s="94"/>
      <c r="R1898" s="94"/>
      <c r="S1898" s="94"/>
      <c r="T1898" s="94"/>
      <c r="U1898" s="94"/>
      <c r="V1898" s="94"/>
      <c r="W1898" s="94"/>
      <c r="X1898" s="94"/>
      <c r="Y1898" s="94"/>
      <c r="Z1898" s="94"/>
      <c r="AA1898" s="94"/>
      <c r="AB1898" s="94"/>
      <c r="AC1898" s="94"/>
      <c r="AD1898" s="94"/>
      <c r="AE1898" s="94"/>
      <c r="AF1898" s="94"/>
      <c r="AG1898" s="94"/>
      <c r="AH1898" s="94"/>
      <c r="AI1898" s="94"/>
      <c r="AJ1898" s="94"/>
      <c r="AK1898" s="94"/>
      <c r="AL1898" s="94"/>
      <c r="AM1898" s="94"/>
      <c r="AN1898" s="94"/>
      <c r="AO1898" s="94"/>
      <c r="AP1898" s="94"/>
      <c r="AQ1898" s="94"/>
    </row>
    <row r="1899" spans="3:43" x14ac:dyDescent="0.45">
      <c r="C1899" s="94"/>
      <c r="D1899" s="94"/>
      <c r="E1899" s="489"/>
      <c r="F1899" s="94"/>
      <c r="G1899" s="200"/>
      <c r="H1899" s="200"/>
      <c r="I1899" s="200"/>
      <c r="J1899" s="200"/>
      <c r="K1899" s="200"/>
      <c r="L1899" s="200"/>
      <c r="M1899" s="200"/>
      <c r="N1899" s="200"/>
      <c r="O1899" s="200"/>
      <c r="P1899" s="94"/>
      <c r="Q1899" s="94"/>
      <c r="R1899" s="94"/>
      <c r="S1899" s="94"/>
      <c r="T1899" s="94"/>
      <c r="U1899" s="94"/>
      <c r="V1899" s="94"/>
      <c r="W1899" s="94"/>
      <c r="X1899" s="94"/>
      <c r="Y1899" s="94"/>
      <c r="Z1899" s="94"/>
      <c r="AA1899" s="94"/>
      <c r="AB1899" s="94"/>
      <c r="AC1899" s="94"/>
      <c r="AD1899" s="94"/>
      <c r="AE1899" s="94"/>
      <c r="AF1899" s="94"/>
      <c r="AG1899" s="94"/>
      <c r="AH1899" s="94"/>
      <c r="AI1899" s="94"/>
      <c r="AJ1899" s="94"/>
      <c r="AK1899" s="94"/>
      <c r="AL1899" s="94"/>
      <c r="AM1899" s="94"/>
      <c r="AN1899" s="94"/>
      <c r="AO1899" s="94"/>
      <c r="AP1899" s="94"/>
      <c r="AQ1899" s="94"/>
    </row>
    <row r="1900" spans="3:43" x14ac:dyDescent="0.45">
      <c r="C1900" s="94"/>
      <c r="D1900" s="94"/>
      <c r="E1900" s="489"/>
      <c r="F1900" s="94"/>
      <c r="G1900" s="200"/>
      <c r="H1900" s="200"/>
      <c r="I1900" s="200"/>
      <c r="J1900" s="200"/>
      <c r="K1900" s="200"/>
      <c r="L1900" s="200"/>
      <c r="M1900" s="200"/>
      <c r="N1900" s="200"/>
      <c r="O1900" s="200"/>
      <c r="P1900" s="94"/>
      <c r="Q1900" s="94"/>
      <c r="R1900" s="94"/>
      <c r="S1900" s="94"/>
      <c r="T1900" s="94"/>
      <c r="U1900" s="94"/>
      <c r="V1900" s="94"/>
      <c r="W1900" s="94"/>
      <c r="X1900" s="94"/>
      <c r="Y1900" s="94"/>
      <c r="Z1900" s="94"/>
      <c r="AA1900" s="94"/>
      <c r="AB1900" s="94"/>
      <c r="AC1900" s="94"/>
      <c r="AD1900" s="94"/>
      <c r="AE1900" s="94"/>
      <c r="AF1900" s="94"/>
      <c r="AG1900" s="94"/>
      <c r="AH1900" s="94"/>
      <c r="AI1900" s="94"/>
      <c r="AJ1900" s="94"/>
      <c r="AK1900" s="94"/>
      <c r="AL1900" s="94"/>
      <c r="AM1900" s="94"/>
      <c r="AN1900" s="94"/>
      <c r="AO1900" s="94"/>
      <c r="AP1900" s="94"/>
      <c r="AQ1900" s="94"/>
    </row>
    <row r="1901" spans="3:43" x14ac:dyDescent="0.45">
      <c r="C1901" s="94"/>
      <c r="D1901" s="94"/>
      <c r="E1901" s="489"/>
      <c r="F1901" s="94"/>
      <c r="G1901" s="200"/>
      <c r="H1901" s="200"/>
      <c r="I1901" s="200"/>
      <c r="J1901" s="200"/>
      <c r="K1901" s="200"/>
      <c r="L1901" s="200"/>
      <c r="M1901" s="200"/>
      <c r="N1901" s="200"/>
      <c r="O1901" s="200"/>
      <c r="P1901" s="94"/>
      <c r="Q1901" s="94"/>
      <c r="R1901" s="94"/>
      <c r="S1901" s="94"/>
      <c r="T1901" s="94"/>
      <c r="U1901" s="94"/>
      <c r="V1901" s="94"/>
      <c r="W1901" s="94"/>
      <c r="X1901" s="94"/>
      <c r="Y1901" s="94"/>
      <c r="Z1901" s="94"/>
      <c r="AA1901" s="94"/>
      <c r="AB1901" s="94"/>
      <c r="AC1901" s="94"/>
      <c r="AD1901" s="94"/>
      <c r="AE1901" s="94"/>
      <c r="AF1901" s="94"/>
      <c r="AG1901" s="94"/>
      <c r="AH1901" s="94"/>
      <c r="AI1901" s="94"/>
      <c r="AJ1901" s="94"/>
      <c r="AK1901" s="94"/>
      <c r="AL1901" s="94"/>
      <c r="AM1901" s="94"/>
      <c r="AN1901" s="94"/>
      <c r="AO1901" s="94"/>
      <c r="AP1901" s="94"/>
      <c r="AQ1901" s="94"/>
    </row>
    <row r="1902" spans="3:43" x14ac:dyDescent="0.45">
      <c r="C1902" s="94"/>
      <c r="D1902" s="94"/>
      <c r="E1902" s="489"/>
      <c r="F1902" s="94"/>
      <c r="G1902" s="200"/>
      <c r="H1902" s="200"/>
      <c r="I1902" s="200"/>
      <c r="J1902" s="200"/>
      <c r="K1902" s="200"/>
      <c r="L1902" s="200"/>
      <c r="M1902" s="200"/>
      <c r="N1902" s="200"/>
      <c r="O1902" s="200"/>
      <c r="P1902" s="94"/>
      <c r="Q1902" s="94"/>
      <c r="R1902" s="94"/>
      <c r="S1902" s="94"/>
      <c r="T1902" s="94"/>
      <c r="U1902" s="94"/>
      <c r="V1902" s="94"/>
      <c r="W1902" s="94"/>
      <c r="X1902" s="94"/>
      <c r="Y1902" s="94"/>
      <c r="Z1902" s="94"/>
      <c r="AA1902" s="94"/>
      <c r="AB1902" s="94"/>
      <c r="AC1902" s="94"/>
      <c r="AD1902" s="94"/>
      <c r="AE1902" s="94"/>
      <c r="AF1902" s="94"/>
      <c r="AG1902" s="94"/>
      <c r="AH1902" s="94"/>
      <c r="AI1902" s="94"/>
      <c r="AJ1902" s="94"/>
      <c r="AK1902" s="94"/>
      <c r="AL1902" s="94"/>
      <c r="AM1902" s="94"/>
      <c r="AN1902" s="94"/>
      <c r="AO1902" s="94"/>
      <c r="AP1902" s="94"/>
      <c r="AQ1902" s="94"/>
    </row>
    <row r="1903" spans="3:43" x14ac:dyDescent="0.45">
      <c r="C1903" s="94"/>
      <c r="D1903" s="94"/>
      <c r="E1903" s="489"/>
      <c r="F1903" s="94"/>
      <c r="G1903" s="200"/>
      <c r="H1903" s="200"/>
      <c r="I1903" s="200"/>
      <c r="J1903" s="200"/>
      <c r="K1903" s="200"/>
      <c r="L1903" s="200"/>
      <c r="M1903" s="200"/>
      <c r="N1903" s="200"/>
      <c r="O1903" s="200"/>
      <c r="P1903" s="94"/>
      <c r="Q1903" s="94"/>
      <c r="R1903" s="94"/>
      <c r="S1903" s="94"/>
      <c r="T1903" s="94"/>
      <c r="U1903" s="94"/>
      <c r="V1903" s="94"/>
      <c r="W1903" s="94"/>
      <c r="X1903" s="94"/>
      <c r="Y1903" s="94"/>
      <c r="Z1903" s="94"/>
      <c r="AA1903" s="94"/>
      <c r="AB1903" s="94"/>
      <c r="AC1903" s="94"/>
      <c r="AD1903" s="94"/>
      <c r="AE1903" s="94"/>
      <c r="AF1903" s="94"/>
      <c r="AG1903" s="94"/>
      <c r="AH1903" s="94"/>
      <c r="AI1903" s="94"/>
      <c r="AJ1903" s="94"/>
      <c r="AK1903" s="94"/>
      <c r="AL1903" s="94"/>
      <c r="AM1903" s="94"/>
      <c r="AN1903" s="94"/>
      <c r="AO1903" s="94"/>
      <c r="AP1903" s="94"/>
      <c r="AQ1903" s="94"/>
    </row>
    <row r="1904" spans="3:43" x14ac:dyDescent="0.45">
      <c r="C1904" s="94"/>
      <c r="D1904" s="94"/>
      <c r="E1904" s="489"/>
      <c r="F1904" s="94"/>
      <c r="G1904" s="200"/>
      <c r="H1904" s="200"/>
      <c r="I1904" s="200"/>
      <c r="J1904" s="200"/>
      <c r="K1904" s="200"/>
      <c r="L1904" s="200"/>
      <c r="M1904" s="200"/>
      <c r="N1904" s="200"/>
      <c r="O1904" s="200"/>
      <c r="P1904" s="94"/>
      <c r="Q1904" s="94"/>
      <c r="R1904" s="94"/>
      <c r="S1904" s="94"/>
      <c r="T1904" s="94"/>
      <c r="U1904" s="94"/>
      <c r="V1904" s="94"/>
      <c r="W1904" s="94"/>
      <c r="X1904" s="94"/>
      <c r="Y1904" s="94"/>
      <c r="Z1904" s="94"/>
      <c r="AA1904" s="94"/>
      <c r="AB1904" s="94"/>
      <c r="AC1904" s="94"/>
      <c r="AD1904" s="94"/>
      <c r="AE1904" s="94"/>
      <c r="AF1904" s="94"/>
      <c r="AG1904" s="94"/>
      <c r="AH1904" s="94"/>
      <c r="AI1904" s="94"/>
      <c r="AJ1904" s="94"/>
      <c r="AK1904" s="94"/>
      <c r="AL1904" s="94"/>
      <c r="AM1904" s="94"/>
      <c r="AN1904" s="94"/>
      <c r="AO1904" s="94"/>
      <c r="AP1904" s="94"/>
      <c r="AQ1904" s="94"/>
    </row>
    <row r="1905" spans="3:43" x14ac:dyDescent="0.45">
      <c r="C1905" s="94"/>
      <c r="D1905" s="94"/>
      <c r="E1905" s="489"/>
      <c r="F1905" s="94"/>
      <c r="G1905" s="200"/>
      <c r="H1905" s="200"/>
      <c r="I1905" s="200"/>
      <c r="J1905" s="200"/>
      <c r="K1905" s="200"/>
      <c r="L1905" s="200"/>
      <c r="M1905" s="200"/>
      <c r="N1905" s="200"/>
      <c r="O1905" s="200"/>
      <c r="P1905" s="94"/>
      <c r="Q1905" s="94"/>
      <c r="R1905" s="94"/>
      <c r="S1905" s="94"/>
      <c r="T1905" s="94"/>
      <c r="U1905" s="94"/>
      <c r="V1905" s="94"/>
      <c r="W1905" s="94"/>
      <c r="X1905" s="94"/>
      <c r="Y1905" s="94"/>
      <c r="Z1905" s="94"/>
      <c r="AA1905" s="94"/>
      <c r="AB1905" s="94"/>
      <c r="AC1905" s="94"/>
      <c r="AD1905" s="94"/>
      <c r="AE1905" s="94"/>
      <c r="AF1905" s="94"/>
      <c r="AG1905" s="94"/>
      <c r="AH1905" s="94"/>
      <c r="AI1905" s="94"/>
      <c r="AJ1905" s="94"/>
      <c r="AK1905" s="94"/>
      <c r="AL1905" s="94"/>
      <c r="AM1905" s="94"/>
      <c r="AN1905" s="94"/>
      <c r="AO1905" s="94"/>
      <c r="AP1905" s="94"/>
      <c r="AQ1905" s="94"/>
    </row>
    <row r="1906" spans="3:43" x14ac:dyDescent="0.45">
      <c r="C1906" s="94"/>
      <c r="D1906" s="94"/>
      <c r="E1906" s="489"/>
      <c r="F1906" s="94"/>
      <c r="G1906" s="200"/>
      <c r="H1906" s="200"/>
      <c r="I1906" s="200"/>
      <c r="J1906" s="200"/>
      <c r="K1906" s="200"/>
      <c r="L1906" s="200"/>
      <c r="M1906" s="200"/>
      <c r="N1906" s="200"/>
      <c r="O1906" s="200"/>
      <c r="P1906" s="94"/>
      <c r="Q1906" s="94"/>
      <c r="R1906" s="94"/>
      <c r="S1906" s="94"/>
      <c r="T1906" s="94"/>
      <c r="U1906" s="94"/>
      <c r="V1906" s="94"/>
      <c r="W1906" s="94"/>
      <c r="X1906" s="94"/>
      <c r="Y1906" s="94"/>
      <c r="Z1906" s="94"/>
      <c r="AA1906" s="94"/>
      <c r="AB1906" s="94"/>
      <c r="AC1906" s="94"/>
      <c r="AD1906" s="94"/>
      <c r="AE1906" s="94"/>
      <c r="AF1906" s="94"/>
      <c r="AG1906" s="94"/>
      <c r="AH1906" s="94"/>
      <c r="AI1906" s="94"/>
      <c r="AJ1906" s="94"/>
      <c r="AK1906" s="94"/>
      <c r="AL1906" s="94"/>
      <c r="AM1906" s="94"/>
      <c r="AN1906" s="94"/>
      <c r="AO1906" s="94"/>
      <c r="AP1906" s="94"/>
      <c r="AQ1906" s="94"/>
    </row>
    <row r="1907" spans="3:43" x14ac:dyDescent="0.45">
      <c r="C1907" s="94"/>
      <c r="D1907" s="94"/>
      <c r="E1907" s="489"/>
      <c r="F1907" s="94"/>
      <c r="G1907" s="200"/>
      <c r="H1907" s="200"/>
      <c r="I1907" s="200"/>
      <c r="J1907" s="200"/>
      <c r="K1907" s="200"/>
      <c r="L1907" s="200"/>
      <c r="M1907" s="200"/>
      <c r="N1907" s="200"/>
      <c r="O1907" s="200"/>
      <c r="P1907" s="94"/>
      <c r="Q1907" s="94"/>
      <c r="R1907" s="94"/>
      <c r="S1907" s="94"/>
      <c r="T1907" s="94"/>
      <c r="U1907" s="94"/>
      <c r="V1907" s="94"/>
      <c r="W1907" s="94"/>
      <c r="X1907" s="94"/>
      <c r="Y1907" s="94"/>
      <c r="Z1907" s="94"/>
      <c r="AA1907" s="94"/>
      <c r="AB1907" s="94"/>
      <c r="AC1907" s="94"/>
      <c r="AD1907" s="94"/>
      <c r="AE1907" s="94"/>
      <c r="AF1907" s="94"/>
      <c r="AG1907" s="94"/>
      <c r="AH1907" s="94"/>
      <c r="AI1907" s="94"/>
      <c r="AJ1907" s="94"/>
      <c r="AK1907" s="94"/>
      <c r="AL1907" s="94"/>
      <c r="AM1907" s="94"/>
      <c r="AN1907" s="94"/>
      <c r="AO1907" s="94"/>
      <c r="AP1907" s="94"/>
      <c r="AQ1907" s="94"/>
    </row>
    <row r="1908" spans="3:43" x14ac:dyDescent="0.45">
      <c r="C1908" s="94"/>
      <c r="D1908" s="94"/>
      <c r="E1908" s="489"/>
      <c r="F1908" s="94"/>
      <c r="G1908" s="200"/>
      <c r="H1908" s="200"/>
      <c r="I1908" s="200"/>
      <c r="J1908" s="200"/>
      <c r="K1908" s="200"/>
      <c r="L1908" s="200"/>
      <c r="M1908" s="200"/>
      <c r="N1908" s="200"/>
      <c r="O1908" s="200"/>
      <c r="P1908" s="94"/>
      <c r="Q1908" s="94"/>
      <c r="R1908" s="94"/>
      <c r="S1908" s="94"/>
      <c r="T1908" s="94"/>
      <c r="U1908" s="94"/>
      <c r="V1908" s="94"/>
      <c r="W1908" s="94"/>
      <c r="X1908" s="94"/>
      <c r="Y1908" s="94"/>
      <c r="Z1908" s="94"/>
      <c r="AA1908" s="94"/>
      <c r="AB1908" s="94"/>
      <c r="AC1908" s="94"/>
      <c r="AD1908" s="94"/>
      <c r="AE1908" s="94"/>
      <c r="AF1908" s="94"/>
      <c r="AG1908" s="94"/>
      <c r="AH1908" s="94"/>
      <c r="AI1908" s="94"/>
      <c r="AJ1908" s="94"/>
      <c r="AK1908" s="94"/>
      <c r="AL1908" s="94"/>
      <c r="AM1908" s="94"/>
      <c r="AN1908" s="94"/>
      <c r="AO1908" s="94"/>
      <c r="AP1908" s="94"/>
      <c r="AQ1908" s="94"/>
    </row>
    <row r="1909" spans="3:43" x14ac:dyDescent="0.45">
      <c r="C1909" s="94"/>
      <c r="D1909" s="94"/>
      <c r="E1909" s="489"/>
      <c r="F1909" s="94"/>
      <c r="G1909" s="200"/>
      <c r="H1909" s="200"/>
      <c r="I1909" s="200"/>
      <c r="J1909" s="200"/>
      <c r="K1909" s="200"/>
      <c r="L1909" s="200"/>
      <c r="M1909" s="200"/>
      <c r="N1909" s="200"/>
      <c r="O1909" s="200"/>
      <c r="P1909" s="94"/>
      <c r="Q1909" s="94"/>
      <c r="R1909" s="94"/>
      <c r="S1909" s="94"/>
      <c r="T1909" s="94"/>
      <c r="U1909" s="94"/>
      <c r="V1909" s="94"/>
      <c r="W1909" s="94"/>
      <c r="X1909" s="94"/>
      <c r="Y1909" s="94"/>
      <c r="Z1909" s="94"/>
      <c r="AA1909" s="94"/>
      <c r="AB1909" s="94"/>
      <c r="AC1909" s="94"/>
      <c r="AD1909" s="94"/>
      <c r="AE1909" s="94"/>
      <c r="AF1909" s="94"/>
      <c r="AG1909" s="94"/>
      <c r="AH1909" s="94"/>
      <c r="AI1909" s="94"/>
      <c r="AJ1909" s="94"/>
      <c r="AK1909" s="94"/>
      <c r="AL1909" s="94"/>
      <c r="AM1909" s="94"/>
      <c r="AN1909" s="94"/>
      <c r="AO1909" s="94"/>
      <c r="AP1909" s="94"/>
      <c r="AQ1909" s="94"/>
    </row>
    <row r="1910" spans="3:43" x14ac:dyDescent="0.45">
      <c r="C1910" s="94"/>
      <c r="D1910" s="94"/>
      <c r="E1910" s="489"/>
      <c r="F1910" s="94"/>
      <c r="G1910" s="200"/>
      <c r="H1910" s="200"/>
      <c r="I1910" s="200"/>
      <c r="J1910" s="200"/>
      <c r="K1910" s="200"/>
      <c r="L1910" s="200"/>
      <c r="M1910" s="200"/>
      <c r="N1910" s="200"/>
      <c r="O1910" s="200"/>
      <c r="P1910" s="94"/>
      <c r="Q1910" s="94"/>
      <c r="R1910" s="94"/>
      <c r="S1910" s="94"/>
      <c r="T1910" s="94"/>
      <c r="U1910" s="94"/>
      <c r="V1910" s="94"/>
      <c r="W1910" s="94"/>
      <c r="X1910" s="94"/>
      <c r="Y1910" s="94"/>
      <c r="Z1910" s="94"/>
      <c r="AA1910" s="94"/>
      <c r="AB1910" s="94"/>
      <c r="AC1910" s="94"/>
      <c r="AD1910" s="94"/>
      <c r="AE1910" s="94"/>
      <c r="AF1910" s="94"/>
      <c r="AG1910" s="94"/>
      <c r="AH1910" s="94"/>
      <c r="AI1910" s="94"/>
      <c r="AJ1910" s="94"/>
      <c r="AK1910" s="94"/>
      <c r="AL1910" s="94"/>
      <c r="AM1910" s="94"/>
      <c r="AN1910" s="94"/>
      <c r="AO1910" s="94"/>
      <c r="AP1910" s="94"/>
      <c r="AQ1910" s="94"/>
    </row>
    <row r="1911" spans="3:43" x14ac:dyDescent="0.45">
      <c r="C1911" s="94"/>
      <c r="D1911" s="94"/>
      <c r="E1911" s="489"/>
      <c r="F1911" s="94"/>
      <c r="G1911" s="200"/>
      <c r="H1911" s="200"/>
      <c r="I1911" s="200"/>
      <c r="J1911" s="200"/>
      <c r="K1911" s="200"/>
      <c r="L1911" s="200"/>
      <c r="M1911" s="200"/>
      <c r="N1911" s="200"/>
      <c r="O1911" s="200"/>
      <c r="P1911" s="94"/>
      <c r="Q1911" s="94"/>
      <c r="R1911" s="94"/>
      <c r="S1911" s="94"/>
      <c r="T1911" s="94"/>
      <c r="U1911" s="94"/>
      <c r="V1911" s="94"/>
      <c r="W1911" s="94"/>
      <c r="X1911" s="94"/>
      <c r="Y1911" s="94"/>
      <c r="Z1911" s="94"/>
      <c r="AA1911" s="94"/>
      <c r="AB1911" s="94"/>
      <c r="AC1911" s="94"/>
      <c r="AD1911" s="94"/>
      <c r="AE1911" s="94"/>
      <c r="AF1911" s="94"/>
      <c r="AG1911" s="94"/>
      <c r="AH1911" s="94"/>
      <c r="AI1911" s="94"/>
      <c r="AJ1911" s="94"/>
      <c r="AK1911" s="94"/>
      <c r="AL1911" s="94"/>
      <c r="AM1911" s="94"/>
      <c r="AN1911" s="94"/>
      <c r="AO1911" s="94"/>
      <c r="AP1911" s="94"/>
      <c r="AQ1911" s="94"/>
    </row>
    <row r="1912" spans="3:43" x14ac:dyDescent="0.45">
      <c r="C1912" s="94"/>
      <c r="D1912" s="94"/>
      <c r="E1912" s="489"/>
      <c r="F1912" s="94"/>
      <c r="G1912" s="200"/>
      <c r="H1912" s="200"/>
      <c r="I1912" s="200"/>
      <c r="J1912" s="200"/>
      <c r="K1912" s="200"/>
      <c r="L1912" s="200"/>
      <c r="M1912" s="200"/>
      <c r="N1912" s="200"/>
      <c r="O1912" s="200"/>
      <c r="P1912" s="94"/>
      <c r="Q1912" s="94"/>
      <c r="R1912" s="94"/>
      <c r="S1912" s="94"/>
      <c r="T1912" s="94"/>
      <c r="U1912" s="94"/>
      <c r="V1912" s="94"/>
      <c r="W1912" s="94"/>
      <c r="X1912" s="94"/>
      <c r="Y1912" s="94"/>
      <c r="Z1912" s="94"/>
      <c r="AA1912" s="94"/>
      <c r="AB1912" s="94"/>
      <c r="AC1912" s="94"/>
      <c r="AD1912" s="94"/>
      <c r="AE1912" s="94"/>
      <c r="AF1912" s="94"/>
      <c r="AG1912" s="94"/>
      <c r="AH1912" s="94"/>
      <c r="AI1912" s="94"/>
      <c r="AJ1912" s="94"/>
      <c r="AK1912" s="94"/>
      <c r="AL1912" s="94"/>
      <c r="AM1912" s="94"/>
      <c r="AN1912" s="94"/>
      <c r="AO1912" s="94"/>
      <c r="AP1912" s="94"/>
      <c r="AQ1912" s="94"/>
    </row>
    <row r="1913" spans="3:43" x14ac:dyDescent="0.45">
      <c r="C1913" s="94"/>
      <c r="D1913" s="94"/>
      <c r="E1913" s="489"/>
      <c r="F1913" s="94"/>
      <c r="G1913" s="200"/>
      <c r="H1913" s="200"/>
      <c r="I1913" s="200"/>
      <c r="J1913" s="200"/>
      <c r="K1913" s="200"/>
      <c r="L1913" s="200"/>
      <c r="M1913" s="200"/>
      <c r="N1913" s="200"/>
      <c r="O1913" s="200"/>
      <c r="P1913" s="94"/>
      <c r="Q1913" s="94"/>
      <c r="R1913" s="94"/>
      <c r="S1913" s="94"/>
      <c r="T1913" s="94"/>
      <c r="U1913" s="94"/>
      <c r="V1913" s="94"/>
      <c r="W1913" s="94"/>
      <c r="X1913" s="94"/>
      <c r="Y1913" s="94"/>
      <c r="Z1913" s="94"/>
      <c r="AA1913" s="94"/>
      <c r="AB1913" s="94"/>
      <c r="AC1913" s="94"/>
      <c r="AD1913" s="94"/>
      <c r="AE1913" s="94"/>
      <c r="AF1913" s="94"/>
      <c r="AG1913" s="94"/>
      <c r="AH1913" s="94"/>
      <c r="AI1913" s="94"/>
      <c r="AJ1913" s="94"/>
      <c r="AK1913" s="94"/>
      <c r="AL1913" s="94"/>
      <c r="AM1913" s="94"/>
      <c r="AN1913" s="94"/>
      <c r="AO1913" s="94"/>
      <c r="AP1913" s="94"/>
      <c r="AQ1913" s="94"/>
    </row>
    <row r="1914" spans="3:43" x14ac:dyDescent="0.45">
      <c r="C1914" s="94"/>
      <c r="D1914" s="94"/>
      <c r="E1914" s="489"/>
      <c r="F1914" s="94"/>
      <c r="G1914" s="200"/>
      <c r="H1914" s="200"/>
      <c r="I1914" s="200"/>
      <c r="J1914" s="200"/>
      <c r="K1914" s="200"/>
      <c r="L1914" s="200"/>
      <c r="M1914" s="200"/>
      <c r="N1914" s="200"/>
      <c r="O1914" s="200"/>
      <c r="P1914" s="94"/>
      <c r="Q1914" s="94"/>
      <c r="R1914" s="94"/>
      <c r="S1914" s="94"/>
      <c r="T1914" s="94"/>
      <c r="U1914" s="94"/>
      <c r="V1914" s="94"/>
      <c r="W1914" s="94"/>
      <c r="X1914" s="94"/>
      <c r="Y1914" s="94"/>
      <c r="Z1914" s="94"/>
      <c r="AA1914" s="94"/>
      <c r="AB1914" s="94"/>
      <c r="AC1914" s="94"/>
      <c r="AD1914" s="94"/>
      <c r="AE1914" s="94"/>
      <c r="AF1914" s="94"/>
      <c r="AG1914" s="94"/>
      <c r="AH1914" s="94"/>
      <c r="AI1914" s="94"/>
      <c r="AJ1914" s="94"/>
      <c r="AK1914" s="94"/>
      <c r="AL1914" s="94"/>
      <c r="AM1914" s="94"/>
      <c r="AN1914" s="94"/>
      <c r="AO1914" s="94"/>
      <c r="AP1914" s="94"/>
      <c r="AQ1914" s="94"/>
    </row>
    <row r="1915" spans="3:43" x14ac:dyDescent="0.45">
      <c r="C1915" s="94"/>
      <c r="D1915" s="94"/>
      <c r="E1915" s="489"/>
      <c r="F1915" s="94"/>
      <c r="G1915" s="200"/>
      <c r="H1915" s="200"/>
      <c r="I1915" s="200"/>
      <c r="J1915" s="200"/>
      <c r="K1915" s="200"/>
      <c r="L1915" s="200"/>
      <c r="M1915" s="200"/>
      <c r="N1915" s="200"/>
      <c r="O1915" s="200"/>
      <c r="P1915" s="94"/>
      <c r="Q1915" s="94"/>
      <c r="R1915" s="94"/>
      <c r="S1915" s="94"/>
      <c r="T1915" s="94"/>
      <c r="U1915" s="94"/>
      <c r="V1915" s="94"/>
      <c r="W1915" s="94"/>
      <c r="X1915" s="94"/>
      <c r="Y1915" s="94"/>
      <c r="Z1915" s="94"/>
      <c r="AA1915" s="94"/>
      <c r="AB1915" s="94"/>
      <c r="AC1915" s="94"/>
      <c r="AD1915" s="94"/>
      <c r="AE1915" s="94"/>
      <c r="AF1915" s="94"/>
      <c r="AG1915" s="94"/>
      <c r="AH1915" s="94"/>
      <c r="AI1915" s="94"/>
      <c r="AJ1915" s="94"/>
      <c r="AK1915" s="94"/>
      <c r="AL1915" s="94"/>
      <c r="AM1915" s="94"/>
      <c r="AN1915" s="94"/>
      <c r="AO1915" s="94"/>
      <c r="AP1915" s="94"/>
      <c r="AQ1915" s="94"/>
    </row>
    <row r="1916" spans="3:43" x14ac:dyDescent="0.45">
      <c r="C1916" s="94"/>
      <c r="D1916" s="94"/>
      <c r="E1916" s="489"/>
      <c r="F1916" s="94"/>
      <c r="G1916" s="200"/>
      <c r="H1916" s="200"/>
      <c r="I1916" s="200"/>
      <c r="J1916" s="200"/>
      <c r="K1916" s="200"/>
      <c r="L1916" s="200"/>
      <c r="M1916" s="200"/>
      <c r="N1916" s="200"/>
      <c r="O1916" s="200"/>
      <c r="P1916" s="94"/>
      <c r="Q1916" s="94"/>
      <c r="R1916" s="94"/>
      <c r="S1916" s="94"/>
      <c r="T1916" s="94"/>
      <c r="U1916" s="94"/>
      <c r="V1916" s="94"/>
      <c r="W1916" s="94"/>
      <c r="X1916" s="94"/>
      <c r="Y1916" s="94"/>
      <c r="Z1916" s="94"/>
      <c r="AA1916" s="94"/>
      <c r="AB1916" s="94"/>
      <c r="AC1916" s="94"/>
      <c r="AD1916" s="94"/>
      <c r="AE1916" s="94"/>
      <c r="AF1916" s="94"/>
      <c r="AG1916" s="94"/>
      <c r="AH1916" s="94"/>
      <c r="AI1916" s="94"/>
      <c r="AJ1916" s="94"/>
      <c r="AK1916" s="94"/>
      <c r="AL1916" s="94"/>
      <c r="AM1916" s="94"/>
      <c r="AN1916" s="94"/>
      <c r="AO1916" s="94"/>
      <c r="AP1916" s="94"/>
      <c r="AQ1916" s="94"/>
    </row>
    <row r="1917" spans="3:43" x14ac:dyDescent="0.45">
      <c r="C1917" s="94"/>
      <c r="D1917" s="94"/>
      <c r="E1917" s="489"/>
      <c r="F1917" s="94"/>
      <c r="G1917" s="200"/>
      <c r="H1917" s="200"/>
      <c r="I1917" s="200"/>
      <c r="J1917" s="200"/>
      <c r="K1917" s="200"/>
      <c r="L1917" s="200"/>
      <c r="M1917" s="200"/>
      <c r="N1917" s="200"/>
      <c r="O1917" s="200"/>
      <c r="P1917" s="94"/>
      <c r="Q1917" s="94"/>
      <c r="R1917" s="94"/>
      <c r="S1917" s="94"/>
      <c r="T1917" s="94"/>
      <c r="U1917" s="94"/>
      <c r="V1917" s="94"/>
      <c r="W1917" s="94"/>
      <c r="X1917" s="94"/>
      <c r="Y1917" s="94"/>
      <c r="Z1917" s="94"/>
      <c r="AA1917" s="94"/>
      <c r="AB1917" s="94"/>
      <c r="AC1917" s="94"/>
      <c r="AD1917" s="94"/>
      <c r="AE1917" s="94"/>
      <c r="AF1917" s="94"/>
      <c r="AG1917" s="94"/>
      <c r="AH1917" s="94"/>
      <c r="AI1917" s="94"/>
      <c r="AJ1917" s="94"/>
      <c r="AK1917" s="94"/>
      <c r="AL1917" s="94"/>
      <c r="AM1917" s="94"/>
      <c r="AN1917" s="94"/>
      <c r="AO1917" s="94"/>
      <c r="AP1917" s="94"/>
      <c r="AQ1917" s="94"/>
    </row>
    <row r="1918" spans="3:43" x14ac:dyDescent="0.45">
      <c r="C1918" s="94"/>
      <c r="D1918" s="94"/>
      <c r="E1918" s="489"/>
      <c r="F1918" s="94"/>
      <c r="G1918" s="200"/>
      <c r="H1918" s="200"/>
      <c r="I1918" s="200"/>
      <c r="J1918" s="200"/>
      <c r="K1918" s="200"/>
      <c r="L1918" s="200"/>
      <c r="M1918" s="200"/>
      <c r="N1918" s="200"/>
      <c r="O1918" s="200"/>
      <c r="P1918" s="94"/>
      <c r="Q1918" s="94"/>
      <c r="R1918" s="94"/>
      <c r="S1918" s="94"/>
      <c r="T1918" s="94"/>
      <c r="U1918" s="94"/>
      <c r="V1918" s="94"/>
      <c r="W1918" s="94"/>
      <c r="X1918" s="94"/>
      <c r="Y1918" s="94"/>
      <c r="Z1918" s="94"/>
      <c r="AA1918" s="94"/>
      <c r="AB1918" s="94"/>
      <c r="AC1918" s="94"/>
      <c r="AD1918" s="94"/>
      <c r="AE1918" s="94"/>
      <c r="AF1918" s="94"/>
      <c r="AG1918" s="94"/>
      <c r="AH1918" s="94"/>
      <c r="AI1918" s="94"/>
      <c r="AJ1918" s="94"/>
      <c r="AK1918" s="94"/>
      <c r="AL1918" s="94"/>
      <c r="AM1918" s="94"/>
      <c r="AN1918" s="94"/>
      <c r="AO1918" s="94"/>
      <c r="AP1918" s="94"/>
      <c r="AQ1918" s="94"/>
    </row>
    <row r="1919" spans="3:43" x14ac:dyDescent="0.45">
      <c r="C1919" s="94"/>
      <c r="D1919" s="94"/>
      <c r="E1919" s="489"/>
      <c r="F1919" s="94"/>
      <c r="G1919" s="200"/>
      <c r="H1919" s="200"/>
      <c r="I1919" s="200"/>
      <c r="J1919" s="200"/>
      <c r="K1919" s="200"/>
      <c r="L1919" s="200"/>
      <c r="M1919" s="200"/>
      <c r="N1919" s="200"/>
      <c r="O1919" s="200"/>
      <c r="P1919" s="94"/>
      <c r="Q1919" s="94"/>
      <c r="R1919" s="94"/>
      <c r="S1919" s="94"/>
      <c r="T1919" s="94"/>
      <c r="U1919" s="94"/>
      <c r="V1919" s="94"/>
      <c r="W1919" s="94"/>
      <c r="X1919" s="94"/>
      <c r="Y1919" s="94"/>
      <c r="Z1919" s="94"/>
      <c r="AA1919" s="94"/>
      <c r="AB1919" s="94"/>
      <c r="AC1919" s="94"/>
      <c r="AD1919" s="94"/>
      <c r="AE1919" s="94"/>
      <c r="AF1919" s="94"/>
      <c r="AG1919" s="94"/>
      <c r="AH1919" s="94"/>
      <c r="AI1919" s="94"/>
      <c r="AJ1919" s="94"/>
      <c r="AK1919" s="94"/>
      <c r="AL1919" s="94"/>
      <c r="AM1919" s="94"/>
      <c r="AN1919" s="94"/>
      <c r="AO1919" s="94"/>
      <c r="AP1919" s="94"/>
      <c r="AQ1919" s="94"/>
    </row>
    <row r="1920" spans="3:43" x14ac:dyDescent="0.45">
      <c r="C1920" s="94"/>
      <c r="D1920" s="94"/>
      <c r="E1920" s="489"/>
      <c r="F1920" s="94"/>
      <c r="G1920" s="200"/>
      <c r="H1920" s="200"/>
      <c r="I1920" s="200"/>
      <c r="J1920" s="200"/>
      <c r="K1920" s="200"/>
      <c r="L1920" s="200"/>
      <c r="M1920" s="200"/>
      <c r="N1920" s="200"/>
      <c r="O1920" s="200"/>
      <c r="P1920" s="94"/>
      <c r="Q1920" s="94"/>
      <c r="R1920" s="94"/>
      <c r="S1920" s="94"/>
      <c r="T1920" s="94"/>
      <c r="U1920" s="94"/>
      <c r="V1920" s="94"/>
      <c r="W1920" s="94"/>
      <c r="X1920" s="94"/>
      <c r="Y1920" s="94"/>
      <c r="Z1920" s="94"/>
      <c r="AA1920" s="94"/>
      <c r="AB1920" s="94"/>
      <c r="AC1920" s="94"/>
      <c r="AD1920" s="94"/>
      <c r="AE1920" s="94"/>
      <c r="AF1920" s="94"/>
      <c r="AG1920" s="94"/>
      <c r="AH1920" s="94"/>
      <c r="AI1920" s="94"/>
      <c r="AJ1920" s="94"/>
      <c r="AK1920" s="94"/>
      <c r="AL1920" s="94"/>
      <c r="AM1920" s="94"/>
      <c r="AN1920" s="94"/>
      <c r="AO1920" s="94"/>
      <c r="AP1920" s="94"/>
      <c r="AQ1920" s="94"/>
    </row>
    <row r="1921" spans="3:43" x14ac:dyDescent="0.45">
      <c r="C1921" s="94"/>
      <c r="D1921" s="94"/>
      <c r="E1921" s="489"/>
      <c r="F1921" s="94"/>
      <c r="G1921" s="200"/>
      <c r="H1921" s="200"/>
      <c r="I1921" s="200"/>
      <c r="J1921" s="200"/>
      <c r="K1921" s="200"/>
      <c r="L1921" s="200"/>
      <c r="M1921" s="200"/>
      <c r="N1921" s="200"/>
      <c r="O1921" s="200"/>
      <c r="P1921" s="94"/>
      <c r="Q1921" s="94"/>
      <c r="R1921" s="94"/>
      <c r="S1921" s="94"/>
      <c r="T1921" s="94"/>
      <c r="U1921" s="94"/>
      <c r="V1921" s="94"/>
      <c r="W1921" s="94"/>
      <c r="X1921" s="94"/>
      <c r="Y1921" s="94"/>
      <c r="Z1921" s="94"/>
      <c r="AA1921" s="94"/>
      <c r="AB1921" s="94"/>
      <c r="AC1921" s="94"/>
      <c r="AD1921" s="94"/>
      <c r="AE1921" s="94"/>
      <c r="AF1921" s="94"/>
      <c r="AG1921" s="94"/>
      <c r="AH1921" s="94"/>
      <c r="AI1921" s="94"/>
      <c r="AJ1921" s="94"/>
      <c r="AK1921" s="94"/>
      <c r="AL1921" s="94"/>
      <c r="AM1921" s="94"/>
      <c r="AN1921" s="94"/>
      <c r="AO1921" s="94"/>
      <c r="AP1921" s="94"/>
      <c r="AQ1921" s="94"/>
    </row>
    <row r="1922" spans="3:43" x14ac:dyDescent="0.45">
      <c r="C1922" s="94"/>
      <c r="D1922" s="94"/>
      <c r="E1922" s="489"/>
      <c r="F1922" s="94"/>
      <c r="G1922" s="200"/>
      <c r="H1922" s="200"/>
      <c r="I1922" s="200"/>
      <c r="J1922" s="200"/>
      <c r="K1922" s="200"/>
      <c r="L1922" s="200"/>
      <c r="M1922" s="200"/>
      <c r="N1922" s="200"/>
      <c r="O1922" s="200"/>
      <c r="P1922" s="94"/>
      <c r="Q1922" s="94"/>
      <c r="R1922" s="94"/>
      <c r="S1922" s="94"/>
      <c r="T1922" s="94"/>
      <c r="U1922" s="94"/>
      <c r="V1922" s="94"/>
      <c r="W1922" s="94"/>
      <c r="X1922" s="94"/>
      <c r="Y1922" s="94"/>
      <c r="Z1922" s="94"/>
      <c r="AA1922" s="94"/>
      <c r="AB1922" s="94"/>
      <c r="AC1922" s="94"/>
      <c r="AD1922" s="94"/>
      <c r="AE1922" s="94"/>
      <c r="AF1922" s="94"/>
      <c r="AG1922" s="94"/>
      <c r="AH1922" s="94"/>
      <c r="AI1922" s="94"/>
      <c r="AJ1922" s="94"/>
      <c r="AK1922" s="94"/>
      <c r="AL1922" s="94"/>
      <c r="AM1922" s="94"/>
      <c r="AN1922" s="94"/>
      <c r="AO1922" s="94"/>
      <c r="AP1922" s="94"/>
      <c r="AQ1922" s="94"/>
    </row>
    <row r="1923" spans="3:43" x14ac:dyDescent="0.45">
      <c r="C1923" s="94"/>
      <c r="D1923" s="94"/>
      <c r="E1923" s="489"/>
      <c r="F1923" s="94"/>
      <c r="G1923" s="200"/>
      <c r="H1923" s="200"/>
      <c r="I1923" s="200"/>
      <c r="J1923" s="200"/>
      <c r="K1923" s="200"/>
      <c r="L1923" s="200"/>
      <c r="M1923" s="200"/>
      <c r="N1923" s="200"/>
      <c r="O1923" s="200"/>
      <c r="P1923" s="94"/>
      <c r="Q1923" s="94"/>
      <c r="R1923" s="94"/>
      <c r="S1923" s="94"/>
      <c r="T1923" s="94"/>
      <c r="U1923" s="94"/>
      <c r="V1923" s="94"/>
      <c r="W1923" s="94"/>
      <c r="X1923" s="94"/>
      <c r="Y1923" s="94"/>
      <c r="Z1923" s="94"/>
      <c r="AA1923" s="94"/>
      <c r="AB1923" s="94"/>
      <c r="AC1923" s="94"/>
      <c r="AD1923" s="94"/>
      <c r="AE1923" s="94"/>
      <c r="AF1923" s="94"/>
      <c r="AG1923" s="94"/>
      <c r="AH1923" s="94"/>
      <c r="AI1923" s="94"/>
      <c r="AJ1923" s="94"/>
      <c r="AK1923" s="94"/>
      <c r="AL1923" s="94"/>
      <c r="AM1923" s="94"/>
      <c r="AN1923" s="94"/>
      <c r="AO1923" s="94"/>
      <c r="AP1923" s="94"/>
      <c r="AQ1923" s="94"/>
    </row>
    <row r="1924" spans="3:43" x14ac:dyDescent="0.45">
      <c r="C1924" s="94"/>
      <c r="D1924" s="94"/>
      <c r="E1924" s="489"/>
      <c r="F1924" s="94"/>
      <c r="G1924" s="200"/>
      <c r="H1924" s="200"/>
      <c r="I1924" s="200"/>
      <c r="J1924" s="200"/>
      <c r="K1924" s="200"/>
      <c r="L1924" s="200"/>
      <c r="M1924" s="200"/>
      <c r="N1924" s="200"/>
      <c r="O1924" s="200"/>
      <c r="P1924" s="94"/>
      <c r="Q1924" s="94"/>
      <c r="R1924" s="94"/>
      <c r="S1924" s="94"/>
      <c r="T1924" s="94"/>
      <c r="U1924" s="94"/>
      <c r="V1924" s="94"/>
      <c r="W1924" s="94"/>
      <c r="X1924" s="94"/>
      <c r="Y1924" s="94"/>
      <c r="Z1924" s="94"/>
      <c r="AA1924" s="94"/>
      <c r="AB1924" s="94"/>
      <c r="AC1924" s="94"/>
      <c r="AD1924" s="94"/>
      <c r="AE1924" s="94"/>
      <c r="AF1924" s="94"/>
      <c r="AG1924" s="94"/>
      <c r="AH1924" s="94"/>
      <c r="AI1924" s="94"/>
      <c r="AJ1924" s="94"/>
      <c r="AK1924" s="94"/>
      <c r="AL1924" s="94"/>
      <c r="AM1924" s="94"/>
      <c r="AN1924" s="94"/>
      <c r="AO1924" s="94"/>
      <c r="AP1924" s="94"/>
      <c r="AQ1924" s="94"/>
    </row>
    <row r="1925" spans="3:43" x14ac:dyDescent="0.45">
      <c r="C1925" s="94"/>
      <c r="D1925" s="94"/>
      <c r="E1925" s="489"/>
      <c r="F1925" s="94"/>
      <c r="G1925" s="200"/>
      <c r="H1925" s="200"/>
      <c r="I1925" s="200"/>
      <c r="J1925" s="200"/>
      <c r="K1925" s="200"/>
      <c r="L1925" s="200"/>
      <c r="M1925" s="200"/>
      <c r="N1925" s="200"/>
      <c r="O1925" s="200"/>
      <c r="P1925" s="94"/>
      <c r="Q1925" s="94"/>
      <c r="R1925" s="94"/>
      <c r="S1925" s="94"/>
      <c r="T1925" s="94"/>
      <c r="U1925" s="94"/>
      <c r="V1925" s="94"/>
      <c r="W1925" s="94"/>
      <c r="X1925" s="94"/>
      <c r="Y1925" s="94"/>
      <c r="Z1925" s="94"/>
      <c r="AA1925" s="94"/>
      <c r="AB1925" s="94"/>
      <c r="AC1925" s="94"/>
      <c r="AD1925" s="94"/>
      <c r="AE1925" s="94"/>
      <c r="AF1925" s="94"/>
      <c r="AG1925" s="94"/>
      <c r="AH1925" s="94"/>
      <c r="AI1925" s="94"/>
      <c r="AJ1925" s="94"/>
      <c r="AK1925" s="94"/>
      <c r="AL1925" s="94"/>
      <c r="AM1925" s="94"/>
      <c r="AN1925" s="94"/>
      <c r="AO1925" s="94"/>
      <c r="AP1925" s="94"/>
      <c r="AQ1925" s="94"/>
    </row>
    <row r="1926" spans="3:43" x14ac:dyDescent="0.45">
      <c r="C1926" s="94"/>
      <c r="D1926" s="94"/>
      <c r="E1926" s="489"/>
      <c r="F1926" s="94"/>
      <c r="G1926" s="200"/>
      <c r="H1926" s="200"/>
      <c r="I1926" s="200"/>
      <c r="J1926" s="200"/>
      <c r="K1926" s="200"/>
      <c r="L1926" s="200"/>
      <c r="M1926" s="200"/>
      <c r="N1926" s="200"/>
      <c r="O1926" s="200"/>
      <c r="P1926" s="94"/>
      <c r="Q1926" s="94"/>
      <c r="R1926" s="94"/>
      <c r="S1926" s="94"/>
      <c r="T1926" s="94"/>
      <c r="U1926" s="94"/>
      <c r="V1926" s="94"/>
      <c r="W1926" s="94"/>
      <c r="X1926" s="94"/>
      <c r="Y1926" s="94"/>
      <c r="Z1926" s="94"/>
      <c r="AA1926" s="94"/>
      <c r="AB1926" s="94"/>
      <c r="AC1926" s="94"/>
      <c r="AD1926" s="94"/>
      <c r="AE1926" s="94"/>
      <c r="AF1926" s="94"/>
      <c r="AG1926" s="94"/>
      <c r="AH1926" s="94"/>
      <c r="AI1926" s="94"/>
      <c r="AJ1926" s="94"/>
      <c r="AK1926" s="94"/>
      <c r="AL1926" s="94"/>
      <c r="AM1926" s="94"/>
      <c r="AN1926" s="94"/>
      <c r="AO1926" s="94"/>
      <c r="AP1926" s="94"/>
      <c r="AQ1926" s="94"/>
    </row>
    <row r="1927" spans="3:43" x14ac:dyDescent="0.45">
      <c r="C1927" s="94"/>
      <c r="D1927" s="94"/>
      <c r="E1927" s="489"/>
      <c r="F1927" s="94"/>
      <c r="G1927" s="200"/>
      <c r="H1927" s="200"/>
      <c r="I1927" s="200"/>
      <c r="J1927" s="200"/>
      <c r="K1927" s="200"/>
      <c r="L1927" s="200"/>
      <c r="M1927" s="200"/>
      <c r="N1927" s="200"/>
      <c r="O1927" s="200"/>
      <c r="P1927" s="94"/>
      <c r="Q1927" s="94"/>
      <c r="R1927" s="94"/>
      <c r="S1927" s="94"/>
      <c r="T1927" s="94"/>
      <c r="U1927" s="94"/>
      <c r="V1927" s="94"/>
      <c r="W1927" s="94"/>
      <c r="X1927" s="94"/>
      <c r="Y1927" s="94"/>
      <c r="Z1927" s="94"/>
      <c r="AA1927" s="94"/>
      <c r="AB1927" s="94"/>
      <c r="AC1927" s="94"/>
      <c r="AD1927" s="94"/>
      <c r="AE1927" s="94"/>
      <c r="AF1927" s="94"/>
      <c r="AG1927" s="94"/>
      <c r="AH1927" s="94"/>
      <c r="AI1927" s="94"/>
      <c r="AJ1927" s="94"/>
      <c r="AK1927" s="94"/>
      <c r="AL1927" s="94"/>
      <c r="AM1927" s="94"/>
      <c r="AN1927" s="94"/>
      <c r="AO1927" s="94"/>
      <c r="AP1927" s="94"/>
      <c r="AQ1927" s="94"/>
    </row>
    <row r="1928" spans="3:43" x14ac:dyDescent="0.45">
      <c r="C1928" s="94"/>
      <c r="D1928" s="94"/>
      <c r="E1928" s="489"/>
      <c r="F1928" s="94"/>
      <c r="G1928" s="200"/>
      <c r="H1928" s="200"/>
      <c r="I1928" s="200"/>
      <c r="J1928" s="200"/>
      <c r="K1928" s="200"/>
      <c r="L1928" s="200"/>
      <c r="M1928" s="200"/>
      <c r="N1928" s="200"/>
      <c r="O1928" s="200"/>
      <c r="P1928" s="94"/>
      <c r="Q1928" s="94"/>
      <c r="R1928" s="94"/>
      <c r="S1928" s="94"/>
      <c r="T1928" s="94"/>
      <c r="U1928" s="94"/>
      <c r="V1928" s="94"/>
      <c r="W1928" s="94"/>
      <c r="X1928" s="94"/>
      <c r="Y1928" s="94"/>
      <c r="Z1928" s="94"/>
      <c r="AA1928" s="94"/>
      <c r="AB1928" s="94"/>
      <c r="AC1928" s="94"/>
      <c r="AD1928" s="94"/>
      <c r="AE1928" s="94"/>
      <c r="AF1928" s="94"/>
      <c r="AG1928" s="94"/>
      <c r="AH1928" s="94"/>
      <c r="AI1928" s="94"/>
      <c r="AJ1928" s="94"/>
      <c r="AK1928" s="94"/>
      <c r="AL1928" s="94"/>
      <c r="AM1928" s="94"/>
      <c r="AN1928" s="94"/>
      <c r="AO1928" s="94"/>
      <c r="AP1928" s="94"/>
      <c r="AQ1928" s="94"/>
    </row>
    <row r="1929" spans="3:43" x14ac:dyDescent="0.45">
      <c r="C1929" s="94"/>
      <c r="D1929" s="94"/>
      <c r="E1929" s="489"/>
      <c r="F1929" s="94"/>
      <c r="G1929" s="200"/>
      <c r="H1929" s="200"/>
      <c r="I1929" s="200"/>
      <c r="J1929" s="200"/>
      <c r="K1929" s="200"/>
      <c r="L1929" s="200"/>
      <c r="M1929" s="200"/>
      <c r="N1929" s="200"/>
      <c r="O1929" s="200"/>
      <c r="P1929" s="94"/>
      <c r="Q1929" s="94"/>
      <c r="R1929" s="94"/>
      <c r="S1929" s="94"/>
      <c r="T1929" s="94"/>
      <c r="U1929" s="94"/>
      <c r="V1929" s="94"/>
      <c r="W1929" s="94"/>
      <c r="X1929" s="94"/>
      <c r="Y1929" s="94"/>
      <c r="Z1929" s="94"/>
      <c r="AA1929" s="94"/>
      <c r="AB1929" s="94"/>
      <c r="AC1929" s="94"/>
      <c r="AD1929" s="94"/>
      <c r="AE1929" s="94"/>
      <c r="AF1929" s="94"/>
      <c r="AG1929" s="94"/>
      <c r="AH1929" s="94"/>
      <c r="AI1929" s="94"/>
      <c r="AJ1929" s="94"/>
      <c r="AK1929" s="94"/>
      <c r="AL1929" s="94"/>
      <c r="AM1929" s="94"/>
      <c r="AN1929" s="94"/>
      <c r="AO1929" s="94"/>
      <c r="AP1929" s="94"/>
      <c r="AQ1929" s="94"/>
    </row>
    <row r="1930" spans="3:43" x14ac:dyDescent="0.45">
      <c r="C1930" s="94"/>
      <c r="D1930" s="94"/>
      <c r="E1930" s="489"/>
      <c r="F1930" s="94"/>
      <c r="G1930" s="200"/>
      <c r="H1930" s="200"/>
      <c r="I1930" s="200"/>
      <c r="J1930" s="200"/>
      <c r="K1930" s="200"/>
      <c r="L1930" s="200"/>
      <c r="M1930" s="200"/>
      <c r="N1930" s="200"/>
      <c r="O1930" s="200"/>
      <c r="P1930" s="94"/>
      <c r="Q1930" s="94"/>
      <c r="R1930" s="94"/>
      <c r="S1930" s="94"/>
      <c r="T1930" s="94"/>
      <c r="U1930" s="94"/>
      <c r="V1930" s="94"/>
      <c r="W1930" s="94"/>
      <c r="X1930" s="94"/>
      <c r="Y1930" s="94"/>
      <c r="Z1930" s="94"/>
      <c r="AA1930" s="94"/>
      <c r="AB1930" s="94"/>
      <c r="AC1930" s="94"/>
      <c r="AD1930" s="94"/>
      <c r="AE1930" s="94"/>
      <c r="AF1930" s="94"/>
      <c r="AG1930" s="94"/>
      <c r="AH1930" s="94"/>
      <c r="AI1930" s="94"/>
      <c r="AJ1930" s="94"/>
      <c r="AK1930" s="94"/>
      <c r="AL1930" s="94"/>
      <c r="AM1930" s="94"/>
      <c r="AN1930" s="94"/>
      <c r="AO1930" s="94"/>
      <c r="AP1930" s="94"/>
      <c r="AQ1930" s="94"/>
    </row>
    <row r="1931" spans="3:43" x14ac:dyDescent="0.45">
      <c r="C1931" s="94"/>
      <c r="D1931" s="94"/>
      <c r="E1931" s="489"/>
      <c r="F1931" s="94"/>
      <c r="G1931" s="200"/>
      <c r="H1931" s="200"/>
      <c r="I1931" s="200"/>
      <c r="J1931" s="200"/>
      <c r="K1931" s="200"/>
      <c r="L1931" s="200"/>
      <c r="M1931" s="200"/>
      <c r="N1931" s="200"/>
      <c r="O1931" s="200"/>
      <c r="P1931" s="94"/>
      <c r="Q1931" s="94"/>
      <c r="R1931" s="94"/>
      <c r="S1931" s="94"/>
      <c r="T1931" s="94"/>
      <c r="U1931" s="94"/>
      <c r="V1931" s="94"/>
      <c r="W1931" s="94"/>
      <c r="X1931" s="94"/>
      <c r="Y1931" s="94"/>
      <c r="Z1931" s="94"/>
      <c r="AA1931" s="94"/>
      <c r="AB1931" s="94"/>
      <c r="AC1931" s="94"/>
      <c r="AD1931" s="94"/>
      <c r="AE1931" s="94"/>
      <c r="AF1931" s="94"/>
      <c r="AG1931" s="94"/>
      <c r="AH1931" s="94"/>
      <c r="AI1931" s="94"/>
      <c r="AJ1931" s="94"/>
      <c r="AK1931" s="94"/>
      <c r="AL1931" s="94"/>
      <c r="AM1931" s="94"/>
      <c r="AN1931" s="94"/>
      <c r="AO1931" s="94"/>
      <c r="AP1931" s="94"/>
      <c r="AQ1931" s="94"/>
    </row>
    <row r="1932" spans="3:43" x14ac:dyDescent="0.45">
      <c r="C1932" s="94"/>
      <c r="D1932" s="94"/>
      <c r="E1932" s="489"/>
      <c r="F1932" s="94"/>
      <c r="G1932" s="200"/>
      <c r="H1932" s="200"/>
      <c r="I1932" s="200"/>
      <c r="J1932" s="200"/>
      <c r="K1932" s="200"/>
      <c r="L1932" s="200"/>
      <c r="M1932" s="200"/>
      <c r="N1932" s="200"/>
      <c r="O1932" s="200"/>
      <c r="P1932" s="94"/>
      <c r="Q1932" s="94"/>
      <c r="R1932" s="94"/>
      <c r="S1932" s="94"/>
      <c r="T1932" s="94"/>
      <c r="U1932" s="94"/>
      <c r="V1932" s="94"/>
      <c r="W1932" s="94"/>
      <c r="X1932" s="94"/>
      <c r="Y1932" s="94"/>
      <c r="Z1932" s="94"/>
      <c r="AA1932" s="94"/>
      <c r="AB1932" s="94"/>
      <c r="AC1932" s="94"/>
      <c r="AD1932" s="94"/>
      <c r="AE1932" s="94"/>
      <c r="AF1932" s="94"/>
      <c r="AG1932" s="94"/>
      <c r="AH1932" s="94"/>
      <c r="AI1932" s="94"/>
      <c r="AJ1932" s="94"/>
      <c r="AK1932" s="94"/>
      <c r="AL1932" s="94"/>
      <c r="AM1932" s="94"/>
      <c r="AN1932" s="94"/>
      <c r="AO1932" s="94"/>
      <c r="AP1932" s="94"/>
      <c r="AQ1932" s="94"/>
    </row>
    <row r="1933" spans="3:43" x14ac:dyDescent="0.45">
      <c r="C1933" s="94"/>
      <c r="D1933" s="94"/>
      <c r="E1933" s="489"/>
      <c r="F1933" s="94"/>
      <c r="G1933" s="200"/>
      <c r="H1933" s="200"/>
      <c r="I1933" s="200"/>
      <c r="J1933" s="200"/>
      <c r="K1933" s="200"/>
      <c r="L1933" s="200"/>
      <c r="M1933" s="200"/>
      <c r="N1933" s="200"/>
      <c r="O1933" s="200"/>
      <c r="P1933" s="94"/>
      <c r="Q1933" s="94"/>
      <c r="R1933" s="94"/>
      <c r="S1933" s="94"/>
      <c r="T1933" s="94"/>
      <c r="U1933" s="94"/>
      <c r="V1933" s="94"/>
      <c r="W1933" s="94"/>
      <c r="X1933" s="94"/>
      <c r="Y1933" s="94"/>
      <c r="Z1933" s="94"/>
      <c r="AA1933" s="94"/>
      <c r="AB1933" s="94"/>
      <c r="AC1933" s="94"/>
      <c r="AD1933" s="94"/>
      <c r="AE1933" s="94"/>
      <c r="AF1933" s="94"/>
      <c r="AG1933" s="94"/>
      <c r="AH1933" s="94"/>
      <c r="AI1933" s="94"/>
      <c r="AJ1933" s="94"/>
      <c r="AK1933" s="94"/>
      <c r="AL1933" s="94"/>
      <c r="AM1933" s="94"/>
      <c r="AN1933" s="94"/>
      <c r="AO1933" s="94"/>
      <c r="AP1933" s="94"/>
      <c r="AQ1933" s="94"/>
    </row>
    <row r="1934" spans="3:43" x14ac:dyDescent="0.45">
      <c r="C1934" s="94"/>
      <c r="D1934" s="94"/>
      <c r="E1934" s="489"/>
      <c r="F1934" s="94"/>
      <c r="G1934" s="200"/>
      <c r="H1934" s="200"/>
      <c r="I1934" s="200"/>
      <c r="J1934" s="200"/>
      <c r="K1934" s="200"/>
      <c r="L1934" s="200"/>
      <c r="M1934" s="200"/>
      <c r="N1934" s="200"/>
      <c r="O1934" s="200"/>
      <c r="P1934" s="94"/>
      <c r="Q1934" s="94"/>
      <c r="R1934" s="94"/>
      <c r="S1934" s="94"/>
      <c r="T1934" s="94"/>
      <c r="U1934" s="94"/>
      <c r="V1934" s="94"/>
      <c r="W1934" s="94"/>
      <c r="X1934" s="94"/>
      <c r="Y1934" s="94"/>
      <c r="Z1934" s="94"/>
      <c r="AA1934" s="94"/>
      <c r="AB1934" s="94"/>
      <c r="AC1934" s="94"/>
      <c r="AD1934" s="94"/>
      <c r="AE1934" s="94"/>
      <c r="AF1934" s="94"/>
      <c r="AG1934" s="94"/>
      <c r="AH1934" s="94"/>
      <c r="AI1934" s="94"/>
      <c r="AJ1934" s="94"/>
      <c r="AK1934" s="94"/>
      <c r="AL1934" s="94"/>
      <c r="AM1934" s="94"/>
      <c r="AN1934" s="94"/>
      <c r="AO1934" s="94"/>
      <c r="AP1934" s="94"/>
      <c r="AQ1934" s="94"/>
    </row>
    <row r="1935" spans="3:43" x14ac:dyDescent="0.45">
      <c r="C1935" s="94"/>
      <c r="D1935" s="94"/>
      <c r="E1935" s="489"/>
      <c r="F1935" s="94"/>
      <c r="G1935" s="200"/>
      <c r="H1935" s="200"/>
      <c r="I1935" s="200"/>
      <c r="J1935" s="200"/>
      <c r="K1935" s="200"/>
      <c r="L1935" s="200"/>
      <c r="M1935" s="200"/>
      <c r="N1935" s="200"/>
      <c r="O1935" s="200"/>
      <c r="P1935" s="94"/>
      <c r="Q1935" s="94"/>
      <c r="R1935" s="94"/>
      <c r="S1935" s="94"/>
      <c r="T1935" s="94"/>
      <c r="U1935" s="94"/>
      <c r="V1935" s="94"/>
      <c r="W1935" s="94"/>
      <c r="X1935" s="94"/>
      <c r="Y1935" s="94"/>
      <c r="Z1935" s="94"/>
      <c r="AA1935" s="94"/>
      <c r="AB1935" s="94"/>
      <c r="AC1935" s="94"/>
      <c r="AD1935" s="94"/>
      <c r="AE1935" s="94"/>
      <c r="AF1935" s="94"/>
      <c r="AG1935" s="94"/>
      <c r="AH1935" s="94"/>
      <c r="AI1935" s="94"/>
      <c r="AJ1935" s="94"/>
      <c r="AK1935" s="94"/>
      <c r="AL1935" s="94"/>
      <c r="AM1935" s="94"/>
      <c r="AN1935" s="94"/>
      <c r="AO1935" s="94"/>
      <c r="AP1935" s="94"/>
      <c r="AQ1935" s="94"/>
    </row>
    <row r="1936" spans="3:43" x14ac:dyDescent="0.45">
      <c r="C1936" s="94"/>
      <c r="D1936" s="94"/>
      <c r="E1936" s="489"/>
      <c r="F1936" s="94"/>
      <c r="G1936" s="200"/>
      <c r="H1936" s="200"/>
      <c r="I1936" s="200"/>
      <c r="J1936" s="200"/>
      <c r="K1936" s="200"/>
      <c r="L1936" s="200"/>
      <c r="M1936" s="200"/>
      <c r="N1936" s="200"/>
      <c r="O1936" s="200"/>
      <c r="P1936" s="94"/>
      <c r="Q1936" s="94"/>
      <c r="R1936" s="94"/>
      <c r="S1936" s="94"/>
      <c r="T1936" s="94"/>
      <c r="U1936" s="94"/>
      <c r="V1936" s="94"/>
      <c r="W1936" s="94"/>
      <c r="X1936" s="94"/>
      <c r="Y1936" s="94"/>
      <c r="Z1936" s="94"/>
      <c r="AA1936" s="94"/>
      <c r="AB1936" s="94"/>
      <c r="AC1936" s="94"/>
      <c r="AD1936" s="94"/>
      <c r="AE1936" s="94"/>
      <c r="AF1936" s="94"/>
      <c r="AG1936" s="94"/>
      <c r="AH1936" s="94"/>
      <c r="AI1936" s="94"/>
      <c r="AJ1936" s="94"/>
      <c r="AK1936" s="94"/>
      <c r="AL1936" s="94"/>
      <c r="AM1936" s="94"/>
      <c r="AN1936" s="94"/>
      <c r="AO1936" s="94"/>
      <c r="AP1936" s="94"/>
      <c r="AQ1936" s="94"/>
    </row>
    <row r="1937" spans="3:43" x14ac:dyDescent="0.45">
      <c r="C1937" s="94"/>
      <c r="D1937" s="94"/>
      <c r="E1937" s="489"/>
      <c r="F1937" s="94"/>
      <c r="G1937" s="200"/>
      <c r="H1937" s="200"/>
      <c r="I1937" s="200"/>
      <c r="J1937" s="200"/>
      <c r="K1937" s="200"/>
      <c r="L1937" s="200"/>
      <c r="M1937" s="200"/>
      <c r="N1937" s="200"/>
      <c r="O1937" s="200"/>
      <c r="P1937" s="94"/>
      <c r="Q1937" s="94"/>
      <c r="R1937" s="94"/>
      <c r="S1937" s="94"/>
      <c r="T1937" s="94"/>
      <c r="U1937" s="94"/>
      <c r="V1937" s="94"/>
      <c r="W1937" s="94"/>
      <c r="X1937" s="94"/>
      <c r="Y1937" s="94"/>
      <c r="Z1937" s="94"/>
      <c r="AA1937" s="94"/>
      <c r="AB1937" s="94"/>
      <c r="AC1937" s="94"/>
      <c r="AD1937" s="94"/>
      <c r="AE1937" s="94"/>
      <c r="AF1937" s="94"/>
      <c r="AG1937" s="94"/>
      <c r="AH1937" s="94"/>
      <c r="AI1937" s="94"/>
      <c r="AJ1937" s="94"/>
      <c r="AK1937" s="94"/>
      <c r="AL1937" s="94"/>
      <c r="AM1937" s="94"/>
      <c r="AN1937" s="94"/>
      <c r="AO1937" s="94"/>
      <c r="AP1937" s="94"/>
      <c r="AQ1937" s="94"/>
    </row>
    <row r="1938" spans="3:43" x14ac:dyDescent="0.45">
      <c r="C1938" s="94"/>
      <c r="D1938" s="94"/>
      <c r="E1938" s="489"/>
      <c r="F1938" s="94"/>
      <c r="G1938" s="200"/>
      <c r="H1938" s="200"/>
      <c r="I1938" s="200"/>
      <c r="J1938" s="200"/>
      <c r="K1938" s="200"/>
      <c r="L1938" s="200"/>
      <c r="M1938" s="200"/>
      <c r="N1938" s="200"/>
      <c r="O1938" s="200"/>
      <c r="P1938" s="94"/>
      <c r="Q1938" s="94"/>
      <c r="R1938" s="94"/>
      <c r="S1938" s="94"/>
      <c r="T1938" s="94"/>
      <c r="U1938" s="94"/>
      <c r="V1938" s="94"/>
      <c r="W1938" s="94"/>
      <c r="X1938" s="94"/>
      <c r="Y1938" s="94"/>
      <c r="Z1938" s="94"/>
      <c r="AA1938" s="94"/>
      <c r="AB1938" s="94"/>
      <c r="AC1938" s="94"/>
      <c r="AD1938" s="94"/>
      <c r="AE1938" s="94"/>
      <c r="AF1938" s="94"/>
      <c r="AG1938" s="94"/>
      <c r="AH1938" s="94"/>
      <c r="AI1938" s="94"/>
      <c r="AJ1938" s="94"/>
      <c r="AK1938" s="94"/>
      <c r="AL1938" s="94"/>
      <c r="AM1938" s="94"/>
      <c r="AN1938" s="94"/>
      <c r="AO1938" s="94"/>
      <c r="AP1938" s="94"/>
      <c r="AQ1938" s="94"/>
    </row>
    <row r="1939" spans="3:43" x14ac:dyDescent="0.45">
      <c r="C1939" s="94"/>
      <c r="D1939" s="94"/>
      <c r="E1939" s="489"/>
      <c r="F1939" s="94"/>
      <c r="G1939" s="200"/>
      <c r="H1939" s="200"/>
      <c r="I1939" s="200"/>
      <c r="J1939" s="200"/>
      <c r="K1939" s="200"/>
      <c r="L1939" s="200"/>
      <c r="M1939" s="200"/>
      <c r="N1939" s="200"/>
      <c r="O1939" s="200"/>
      <c r="P1939" s="94"/>
      <c r="Q1939" s="94"/>
      <c r="R1939" s="94"/>
      <c r="S1939" s="94"/>
      <c r="T1939" s="94"/>
      <c r="U1939" s="94"/>
      <c r="V1939" s="94"/>
      <c r="W1939" s="94"/>
      <c r="X1939" s="94"/>
      <c r="Y1939" s="94"/>
      <c r="Z1939" s="94"/>
      <c r="AA1939" s="94"/>
      <c r="AB1939" s="94"/>
      <c r="AC1939" s="94"/>
      <c r="AD1939" s="94"/>
      <c r="AE1939" s="94"/>
      <c r="AF1939" s="94"/>
      <c r="AG1939" s="94"/>
      <c r="AH1939" s="94"/>
      <c r="AI1939" s="94"/>
      <c r="AJ1939" s="94"/>
      <c r="AK1939" s="94"/>
      <c r="AL1939" s="94"/>
      <c r="AM1939" s="94"/>
      <c r="AN1939" s="94"/>
      <c r="AO1939" s="94"/>
      <c r="AP1939" s="94"/>
      <c r="AQ1939" s="94"/>
    </row>
    <row r="1940" spans="3:43" x14ac:dyDescent="0.45">
      <c r="C1940" s="94"/>
      <c r="D1940" s="94"/>
      <c r="E1940" s="489"/>
      <c r="F1940" s="94"/>
      <c r="G1940" s="200"/>
      <c r="H1940" s="200"/>
      <c r="I1940" s="200"/>
      <c r="J1940" s="200"/>
      <c r="K1940" s="200"/>
      <c r="L1940" s="200"/>
      <c r="M1940" s="200"/>
      <c r="N1940" s="200"/>
      <c r="O1940" s="200"/>
      <c r="P1940" s="94"/>
      <c r="Q1940" s="94"/>
      <c r="R1940" s="94"/>
      <c r="S1940" s="94"/>
      <c r="T1940" s="94"/>
      <c r="U1940" s="94"/>
      <c r="V1940" s="94"/>
      <c r="W1940" s="94"/>
      <c r="X1940" s="94"/>
      <c r="Y1940" s="94"/>
      <c r="Z1940" s="94"/>
      <c r="AA1940" s="94"/>
      <c r="AB1940" s="94"/>
      <c r="AC1940" s="94"/>
      <c r="AD1940" s="94"/>
      <c r="AE1940" s="94"/>
      <c r="AF1940" s="94"/>
      <c r="AG1940" s="94"/>
      <c r="AH1940" s="94"/>
      <c r="AI1940" s="94"/>
      <c r="AJ1940" s="94"/>
      <c r="AK1940" s="94"/>
      <c r="AL1940" s="94"/>
      <c r="AM1940" s="94"/>
      <c r="AN1940" s="94"/>
      <c r="AO1940" s="94"/>
      <c r="AP1940" s="94"/>
      <c r="AQ1940" s="94"/>
    </row>
    <row r="1941" spans="3:43" x14ac:dyDescent="0.45">
      <c r="C1941" s="94"/>
      <c r="D1941" s="94"/>
      <c r="E1941" s="489"/>
      <c r="F1941" s="94"/>
      <c r="G1941" s="200"/>
      <c r="H1941" s="200"/>
      <c r="I1941" s="200"/>
      <c r="J1941" s="200"/>
      <c r="K1941" s="200"/>
      <c r="L1941" s="200"/>
      <c r="M1941" s="200"/>
      <c r="N1941" s="200"/>
      <c r="O1941" s="200"/>
      <c r="P1941" s="94"/>
      <c r="Q1941" s="94"/>
      <c r="R1941" s="94"/>
      <c r="S1941" s="94"/>
      <c r="T1941" s="94"/>
      <c r="U1941" s="94"/>
      <c r="V1941" s="94"/>
      <c r="W1941" s="94"/>
      <c r="X1941" s="94"/>
      <c r="Y1941" s="94"/>
      <c r="Z1941" s="94"/>
      <c r="AA1941" s="94"/>
      <c r="AB1941" s="94"/>
      <c r="AC1941" s="94"/>
      <c r="AD1941" s="94"/>
      <c r="AE1941" s="94"/>
      <c r="AF1941" s="94"/>
      <c r="AG1941" s="94"/>
      <c r="AH1941" s="94"/>
      <c r="AI1941" s="94"/>
      <c r="AJ1941" s="94"/>
      <c r="AK1941" s="94"/>
      <c r="AL1941" s="94"/>
      <c r="AM1941" s="94"/>
      <c r="AN1941" s="94"/>
      <c r="AO1941" s="94"/>
      <c r="AP1941" s="94"/>
      <c r="AQ1941" s="94"/>
    </row>
    <row r="1942" spans="3:43" x14ac:dyDescent="0.45">
      <c r="C1942" s="94"/>
      <c r="D1942" s="94"/>
      <c r="E1942" s="489"/>
      <c r="F1942" s="94"/>
      <c r="G1942" s="200"/>
      <c r="H1942" s="200"/>
      <c r="I1942" s="200"/>
      <c r="J1942" s="200"/>
      <c r="K1942" s="200"/>
      <c r="L1942" s="200"/>
      <c r="M1942" s="200"/>
      <c r="N1942" s="200"/>
      <c r="O1942" s="200"/>
      <c r="P1942" s="94"/>
      <c r="Q1942" s="94"/>
      <c r="R1942" s="94"/>
      <c r="S1942" s="94"/>
      <c r="T1942" s="94"/>
      <c r="U1942" s="94"/>
      <c r="V1942" s="94"/>
      <c r="W1942" s="94"/>
      <c r="X1942" s="94"/>
      <c r="Y1942" s="94"/>
      <c r="Z1942" s="94"/>
      <c r="AA1942" s="94"/>
      <c r="AB1942" s="94"/>
      <c r="AC1942" s="94"/>
      <c r="AD1942" s="94"/>
      <c r="AE1942" s="94"/>
      <c r="AF1942" s="94"/>
      <c r="AG1942" s="94"/>
      <c r="AH1942" s="94"/>
      <c r="AI1942" s="94"/>
      <c r="AJ1942" s="94"/>
      <c r="AK1942" s="94"/>
      <c r="AL1942" s="94"/>
      <c r="AM1942" s="94"/>
      <c r="AN1942" s="94"/>
      <c r="AO1942" s="94"/>
      <c r="AP1942" s="94"/>
      <c r="AQ1942" s="94"/>
    </row>
    <row r="1943" spans="3:43" x14ac:dyDescent="0.45">
      <c r="C1943" s="94"/>
      <c r="D1943" s="94"/>
      <c r="E1943" s="489"/>
      <c r="F1943" s="94"/>
      <c r="G1943" s="200"/>
      <c r="H1943" s="200"/>
      <c r="I1943" s="200"/>
      <c r="J1943" s="200"/>
      <c r="K1943" s="200"/>
      <c r="L1943" s="200"/>
      <c r="M1943" s="200"/>
      <c r="N1943" s="200"/>
      <c r="O1943" s="200"/>
      <c r="P1943" s="94"/>
      <c r="Q1943" s="94"/>
      <c r="R1943" s="94"/>
      <c r="S1943" s="94"/>
      <c r="T1943" s="94"/>
      <c r="U1943" s="94"/>
      <c r="V1943" s="94"/>
      <c r="W1943" s="94"/>
      <c r="X1943" s="94"/>
      <c r="Y1943" s="94"/>
      <c r="Z1943" s="94"/>
      <c r="AA1943" s="94"/>
      <c r="AB1943" s="94"/>
      <c r="AC1943" s="94"/>
      <c r="AD1943" s="94"/>
      <c r="AE1943" s="94"/>
      <c r="AF1943" s="94"/>
      <c r="AG1943" s="94"/>
      <c r="AH1943" s="94"/>
      <c r="AI1943" s="94"/>
      <c r="AJ1943" s="94"/>
      <c r="AK1943" s="94"/>
      <c r="AL1943" s="94"/>
      <c r="AM1943" s="94"/>
      <c r="AN1943" s="94"/>
      <c r="AO1943" s="94"/>
      <c r="AP1943" s="94"/>
      <c r="AQ1943" s="94"/>
    </row>
    <row r="1944" spans="3:43" x14ac:dyDescent="0.45">
      <c r="C1944" s="94"/>
      <c r="D1944" s="94"/>
      <c r="E1944" s="489"/>
      <c r="F1944" s="94"/>
      <c r="G1944" s="200"/>
      <c r="H1944" s="200"/>
      <c r="I1944" s="200"/>
      <c r="J1944" s="200"/>
      <c r="K1944" s="200"/>
      <c r="L1944" s="200"/>
      <c r="M1944" s="200"/>
      <c r="N1944" s="200"/>
      <c r="O1944" s="200"/>
      <c r="P1944" s="94"/>
      <c r="Q1944" s="94"/>
      <c r="R1944" s="94"/>
      <c r="S1944" s="94"/>
      <c r="T1944" s="94"/>
      <c r="U1944" s="94"/>
      <c r="V1944" s="94"/>
      <c r="W1944" s="94"/>
      <c r="X1944" s="94"/>
      <c r="Y1944" s="94"/>
      <c r="Z1944" s="94"/>
      <c r="AA1944" s="94"/>
      <c r="AB1944" s="94"/>
      <c r="AC1944" s="94"/>
      <c r="AD1944" s="94"/>
      <c r="AE1944" s="94"/>
      <c r="AF1944" s="94"/>
      <c r="AG1944" s="94"/>
      <c r="AH1944" s="94"/>
      <c r="AI1944" s="94"/>
      <c r="AJ1944" s="94"/>
      <c r="AK1944" s="94"/>
      <c r="AL1944" s="94"/>
      <c r="AM1944" s="94"/>
      <c r="AN1944" s="94"/>
      <c r="AO1944" s="94"/>
      <c r="AP1944" s="94"/>
      <c r="AQ1944" s="94"/>
    </row>
    <row r="1945" spans="3:43" x14ac:dyDescent="0.45">
      <c r="C1945" s="94"/>
      <c r="D1945" s="94"/>
      <c r="E1945" s="489"/>
      <c r="F1945" s="94"/>
      <c r="G1945" s="200"/>
      <c r="H1945" s="200"/>
      <c r="I1945" s="200"/>
      <c r="J1945" s="200"/>
      <c r="K1945" s="200"/>
      <c r="L1945" s="200"/>
      <c r="M1945" s="200"/>
      <c r="N1945" s="200"/>
      <c r="O1945" s="200"/>
      <c r="P1945" s="94"/>
      <c r="Q1945" s="94"/>
      <c r="R1945" s="94"/>
      <c r="S1945" s="94"/>
      <c r="T1945" s="94"/>
      <c r="U1945" s="94"/>
      <c r="V1945" s="94"/>
      <c r="W1945" s="94"/>
      <c r="X1945" s="94"/>
      <c r="Y1945" s="94"/>
      <c r="Z1945" s="94"/>
      <c r="AA1945" s="94"/>
      <c r="AB1945" s="94"/>
      <c r="AC1945" s="94"/>
      <c r="AD1945" s="94"/>
      <c r="AE1945" s="94"/>
      <c r="AF1945" s="94"/>
      <c r="AG1945" s="94"/>
      <c r="AH1945" s="94"/>
      <c r="AI1945" s="94"/>
      <c r="AJ1945" s="94"/>
      <c r="AK1945" s="94"/>
      <c r="AL1945" s="94"/>
      <c r="AM1945" s="94"/>
      <c r="AN1945" s="94"/>
      <c r="AO1945" s="94"/>
      <c r="AP1945" s="94"/>
      <c r="AQ1945" s="94"/>
    </row>
    <row r="1946" spans="3:43" x14ac:dyDescent="0.45">
      <c r="C1946" s="94"/>
      <c r="D1946" s="94"/>
      <c r="E1946" s="489"/>
      <c r="F1946" s="94"/>
      <c r="G1946" s="200"/>
      <c r="H1946" s="200"/>
      <c r="I1946" s="200"/>
      <c r="J1946" s="200"/>
      <c r="K1946" s="200"/>
      <c r="L1946" s="200"/>
      <c r="M1946" s="200"/>
      <c r="N1946" s="200"/>
      <c r="O1946" s="200"/>
      <c r="P1946" s="94"/>
      <c r="Q1946" s="94"/>
      <c r="R1946" s="94"/>
      <c r="S1946" s="94"/>
      <c r="T1946" s="94"/>
      <c r="U1946" s="94"/>
      <c r="V1946" s="94"/>
      <c r="W1946" s="94"/>
      <c r="X1946" s="94"/>
      <c r="Y1946" s="94"/>
      <c r="Z1946" s="94"/>
      <c r="AA1946" s="94"/>
      <c r="AB1946" s="94"/>
      <c r="AC1946" s="94"/>
      <c r="AD1946" s="94"/>
      <c r="AE1946" s="94"/>
      <c r="AF1946" s="94"/>
      <c r="AG1946" s="94"/>
      <c r="AH1946" s="94"/>
      <c r="AI1946" s="94"/>
      <c r="AJ1946" s="94"/>
      <c r="AK1946" s="94"/>
      <c r="AL1946" s="94"/>
      <c r="AM1946" s="94"/>
      <c r="AN1946" s="94"/>
      <c r="AO1946" s="94"/>
      <c r="AP1946" s="94"/>
      <c r="AQ1946" s="94"/>
    </row>
    <row r="1947" spans="3:43" x14ac:dyDescent="0.45">
      <c r="C1947" s="94"/>
      <c r="D1947" s="94"/>
      <c r="E1947" s="489"/>
      <c r="F1947" s="94"/>
      <c r="G1947" s="200"/>
      <c r="H1947" s="200"/>
      <c r="I1947" s="200"/>
      <c r="J1947" s="200"/>
      <c r="K1947" s="200"/>
      <c r="L1947" s="200"/>
      <c r="M1947" s="200"/>
      <c r="N1947" s="200"/>
      <c r="O1947" s="200"/>
      <c r="P1947" s="94"/>
      <c r="Q1947" s="94"/>
      <c r="R1947" s="94"/>
      <c r="S1947" s="94"/>
      <c r="T1947" s="94"/>
      <c r="U1947" s="94"/>
      <c r="V1947" s="94"/>
      <c r="W1947" s="94"/>
      <c r="X1947" s="94"/>
      <c r="Y1947" s="94"/>
      <c r="Z1947" s="94"/>
      <c r="AA1947" s="94"/>
      <c r="AB1947" s="94"/>
      <c r="AC1947" s="94"/>
      <c r="AD1947" s="94"/>
      <c r="AE1947" s="94"/>
      <c r="AF1947" s="94"/>
      <c r="AG1947" s="94"/>
      <c r="AH1947" s="94"/>
      <c r="AI1947" s="94"/>
      <c r="AJ1947" s="94"/>
      <c r="AK1947" s="94"/>
      <c r="AL1947" s="94"/>
      <c r="AM1947" s="94"/>
      <c r="AN1947" s="94"/>
      <c r="AO1947" s="94"/>
      <c r="AP1947" s="94"/>
      <c r="AQ1947" s="94"/>
    </row>
    <row r="1948" spans="3:43" x14ac:dyDescent="0.45">
      <c r="C1948" s="94"/>
      <c r="D1948" s="94"/>
      <c r="E1948" s="489"/>
      <c r="F1948" s="94"/>
      <c r="G1948" s="200"/>
      <c r="H1948" s="200"/>
      <c r="I1948" s="200"/>
      <c r="J1948" s="200"/>
      <c r="K1948" s="200"/>
      <c r="L1948" s="200"/>
      <c r="M1948" s="200"/>
      <c r="N1948" s="200"/>
      <c r="O1948" s="200"/>
      <c r="P1948" s="94"/>
      <c r="Q1948" s="94"/>
      <c r="R1948" s="94"/>
      <c r="S1948" s="94"/>
      <c r="T1948" s="94"/>
      <c r="U1948" s="94"/>
      <c r="V1948" s="94"/>
      <c r="W1948" s="94"/>
      <c r="X1948" s="94"/>
      <c r="Y1948" s="94"/>
      <c r="Z1948" s="94"/>
      <c r="AA1948" s="94"/>
      <c r="AB1948" s="94"/>
      <c r="AC1948" s="94"/>
      <c r="AD1948" s="94"/>
      <c r="AE1948" s="94"/>
      <c r="AF1948" s="94"/>
      <c r="AG1948" s="94"/>
      <c r="AH1948" s="94"/>
      <c r="AI1948" s="94"/>
      <c r="AJ1948" s="94"/>
      <c r="AK1948" s="94"/>
      <c r="AL1948" s="94"/>
      <c r="AM1948" s="94"/>
      <c r="AN1948" s="94"/>
      <c r="AO1948" s="94"/>
      <c r="AP1948" s="94"/>
      <c r="AQ1948" s="94"/>
    </row>
    <row r="1949" spans="3:43" x14ac:dyDescent="0.45">
      <c r="C1949" s="94"/>
      <c r="D1949" s="94"/>
      <c r="E1949" s="489"/>
      <c r="F1949" s="94"/>
      <c r="G1949" s="200"/>
      <c r="H1949" s="200"/>
      <c r="I1949" s="200"/>
      <c r="J1949" s="200"/>
      <c r="K1949" s="200"/>
      <c r="L1949" s="200"/>
      <c r="M1949" s="200"/>
      <c r="N1949" s="200"/>
      <c r="O1949" s="200"/>
      <c r="P1949" s="94"/>
      <c r="Q1949" s="94"/>
      <c r="R1949" s="94"/>
      <c r="S1949" s="94"/>
      <c r="T1949" s="94"/>
      <c r="U1949" s="94"/>
      <c r="V1949" s="94"/>
      <c r="W1949" s="94"/>
      <c r="X1949" s="94"/>
      <c r="Y1949" s="94"/>
      <c r="Z1949" s="94"/>
      <c r="AA1949" s="94"/>
      <c r="AB1949" s="94"/>
      <c r="AC1949" s="94"/>
      <c r="AD1949" s="94"/>
      <c r="AE1949" s="94"/>
      <c r="AF1949" s="94"/>
      <c r="AG1949" s="94"/>
      <c r="AH1949" s="94"/>
      <c r="AI1949" s="94"/>
      <c r="AJ1949" s="94"/>
      <c r="AK1949" s="94"/>
      <c r="AL1949" s="94"/>
      <c r="AM1949" s="94"/>
      <c r="AN1949" s="94"/>
      <c r="AO1949" s="94"/>
      <c r="AP1949" s="94"/>
      <c r="AQ1949" s="94"/>
    </row>
    <row r="1950" spans="3:43" x14ac:dyDescent="0.45">
      <c r="C1950" s="94"/>
      <c r="D1950" s="94"/>
      <c r="E1950" s="489"/>
      <c r="F1950" s="94"/>
      <c r="G1950" s="200"/>
      <c r="H1950" s="200"/>
      <c r="I1950" s="200"/>
      <c r="J1950" s="200"/>
      <c r="K1950" s="200"/>
      <c r="L1950" s="200"/>
      <c r="M1950" s="200"/>
      <c r="N1950" s="200"/>
      <c r="O1950" s="200"/>
      <c r="P1950" s="94"/>
      <c r="Q1950" s="94"/>
      <c r="R1950" s="94"/>
      <c r="S1950" s="94"/>
      <c r="T1950" s="94"/>
      <c r="U1950" s="94"/>
      <c r="V1950" s="94"/>
      <c r="W1950" s="94"/>
      <c r="X1950" s="94"/>
      <c r="Y1950" s="94"/>
      <c r="Z1950" s="94"/>
      <c r="AA1950" s="94"/>
      <c r="AB1950" s="94"/>
      <c r="AC1950" s="94"/>
      <c r="AD1950" s="94"/>
      <c r="AE1950" s="94"/>
      <c r="AF1950" s="94"/>
      <c r="AG1950" s="94"/>
      <c r="AH1950" s="94"/>
      <c r="AI1950" s="94"/>
      <c r="AJ1950" s="94"/>
      <c r="AK1950" s="94"/>
      <c r="AL1950" s="94"/>
      <c r="AM1950" s="94"/>
      <c r="AN1950" s="94"/>
      <c r="AO1950" s="94"/>
      <c r="AP1950" s="94"/>
      <c r="AQ1950" s="94"/>
    </row>
    <row r="1951" spans="3:43" x14ac:dyDescent="0.45">
      <c r="C1951" s="94"/>
      <c r="D1951" s="94"/>
      <c r="E1951" s="489"/>
      <c r="F1951" s="94"/>
      <c r="G1951" s="200"/>
      <c r="H1951" s="200"/>
      <c r="I1951" s="200"/>
      <c r="J1951" s="200"/>
      <c r="K1951" s="200"/>
      <c r="L1951" s="200"/>
      <c r="M1951" s="200"/>
      <c r="N1951" s="200"/>
      <c r="O1951" s="200"/>
      <c r="P1951" s="94"/>
      <c r="Q1951" s="94"/>
      <c r="R1951" s="94"/>
      <c r="S1951" s="94"/>
      <c r="T1951" s="94"/>
      <c r="U1951" s="94"/>
      <c r="V1951" s="94"/>
      <c r="W1951" s="94"/>
      <c r="X1951" s="94"/>
      <c r="Y1951" s="94"/>
      <c r="Z1951" s="94"/>
      <c r="AA1951" s="94"/>
      <c r="AB1951" s="94"/>
      <c r="AC1951" s="94"/>
      <c r="AD1951" s="94"/>
      <c r="AE1951" s="94"/>
      <c r="AF1951" s="94"/>
      <c r="AG1951" s="94"/>
      <c r="AH1951" s="94"/>
      <c r="AI1951" s="94"/>
      <c r="AJ1951" s="94"/>
      <c r="AK1951" s="94"/>
      <c r="AL1951" s="94"/>
      <c r="AM1951" s="94"/>
      <c r="AN1951" s="94"/>
      <c r="AO1951" s="94"/>
      <c r="AP1951" s="94"/>
      <c r="AQ1951" s="94"/>
    </row>
    <row r="1952" spans="3:43" x14ac:dyDescent="0.45">
      <c r="C1952" s="94"/>
      <c r="D1952" s="94"/>
      <c r="E1952" s="489"/>
      <c r="F1952" s="94"/>
      <c r="G1952" s="200"/>
      <c r="H1952" s="200"/>
      <c r="I1952" s="200"/>
      <c r="J1952" s="200"/>
      <c r="K1952" s="200"/>
      <c r="L1952" s="200"/>
      <c r="M1952" s="200"/>
      <c r="N1952" s="200"/>
      <c r="O1952" s="200"/>
      <c r="P1952" s="94"/>
      <c r="Q1952" s="94"/>
      <c r="R1952" s="94"/>
      <c r="S1952" s="94"/>
      <c r="T1952" s="94"/>
      <c r="U1952" s="94"/>
      <c r="V1952" s="94"/>
      <c r="W1952" s="94"/>
      <c r="X1952" s="94"/>
      <c r="Y1952" s="94"/>
      <c r="Z1952" s="94"/>
      <c r="AA1952" s="94"/>
      <c r="AB1952" s="94"/>
      <c r="AC1952" s="94"/>
      <c r="AD1952" s="94"/>
      <c r="AE1952" s="94"/>
      <c r="AF1952" s="94"/>
      <c r="AG1952" s="94"/>
      <c r="AH1952" s="94"/>
      <c r="AI1952" s="94"/>
      <c r="AJ1952" s="94"/>
      <c r="AK1952" s="94"/>
      <c r="AL1952" s="94"/>
      <c r="AM1952" s="94"/>
      <c r="AN1952" s="94"/>
      <c r="AO1952" s="94"/>
      <c r="AP1952" s="94"/>
      <c r="AQ1952" s="94"/>
    </row>
    <row r="1953" spans="3:43" x14ac:dyDescent="0.45">
      <c r="C1953" s="94"/>
      <c r="D1953" s="94"/>
      <c r="E1953" s="489"/>
      <c r="F1953" s="94"/>
      <c r="G1953" s="200"/>
      <c r="H1953" s="200"/>
      <c r="I1953" s="200"/>
      <c r="J1953" s="200"/>
      <c r="K1953" s="200"/>
      <c r="L1953" s="200"/>
      <c r="M1953" s="200"/>
      <c r="N1953" s="200"/>
      <c r="O1953" s="200"/>
      <c r="P1953" s="94"/>
      <c r="Q1953" s="94"/>
      <c r="R1953" s="94"/>
      <c r="S1953" s="94"/>
      <c r="T1953" s="94"/>
      <c r="U1953" s="94"/>
      <c r="V1953" s="94"/>
      <c r="W1953" s="94"/>
      <c r="X1953" s="94"/>
      <c r="Y1953" s="94"/>
      <c r="Z1953" s="94"/>
      <c r="AA1953" s="94"/>
      <c r="AB1953" s="94"/>
      <c r="AC1953" s="94"/>
      <c r="AD1953" s="94"/>
      <c r="AE1953" s="94"/>
      <c r="AF1953" s="94"/>
      <c r="AG1953" s="94"/>
      <c r="AH1953" s="94"/>
      <c r="AI1953" s="94"/>
      <c r="AJ1953" s="94"/>
      <c r="AK1953" s="94"/>
      <c r="AL1953" s="94"/>
      <c r="AM1953" s="94"/>
      <c r="AN1953" s="94"/>
      <c r="AO1953" s="94"/>
      <c r="AP1953" s="94"/>
      <c r="AQ1953" s="94"/>
    </row>
    <row r="1954" spans="3:43" x14ac:dyDescent="0.45">
      <c r="C1954" s="94"/>
      <c r="D1954" s="94"/>
      <c r="E1954" s="489"/>
      <c r="F1954" s="94"/>
      <c r="G1954" s="200"/>
      <c r="H1954" s="200"/>
      <c r="I1954" s="200"/>
      <c r="J1954" s="200"/>
      <c r="K1954" s="200"/>
      <c r="L1954" s="200"/>
      <c r="M1954" s="200"/>
      <c r="N1954" s="200"/>
      <c r="O1954" s="200"/>
      <c r="P1954" s="94"/>
      <c r="Q1954" s="94"/>
      <c r="R1954" s="94"/>
      <c r="S1954" s="94"/>
      <c r="T1954" s="94"/>
      <c r="U1954" s="94"/>
      <c r="V1954" s="94"/>
      <c r="W1954" s="94"/>
      <c r="X1954" s="94"/>
      <c r="Y1954" s="94"/>
      <c r="Z1954" s="94"/>
      <c r="AA1954" s="94"/>
      <c r="AB1954" s="94"/>
      <c r="AC1954" s="94"/>
      <c r="AD1954" s="94"/>
      <c r="AE1954" s="94"/>
      <c r="AF1954" s="94"/>
      <c r="AG1954" s="94"/>
      <c r="AH1954" s="94"/>
      <c r="AI1954" s="94"/>
      <c r="AJ1954" s="94"/>
      <c r="AK1954" s="94"/>
      <c r="AL1954" s="94"/>
      <c r="AM1954" s="94"/>
      <c r="AN1954" s="94"/>
      <c r="AO1954" s="94"/>
      <c r="AP1954" s="94"/>
      <c r="AQ1954" s="94"/>
    </row>
    <row r="1955" spans="3:43" x14ac:dyDescent="0.45">
      <c r="C1955" s="94"/>
      <c r="D1955" s="94"/>
      <c r="E1955" s="489"/>
      <c r="F1955" s="94"/>
      <c r="G1955" s="200"/>
      <c r="H1955" s="200"/>
      <c r="I1955" s="200"/>
      <c r="J1955" s="200"/>
      <c r="K1955" s="200"/>
      <c r="L1955" s="200"/>
      <c r="M1955" s="200"/>
      <c r="N1955" s="200"/>
      <c r="O1955" s="200"/>
      <c r="P1955" s="94"/>
      <c r="Q1955" s="94"/>
      <c r="R1955" s="94"/>
      <c r="S1955" s="94"/>
      <c r="T1955" s="94"/>
      <c r="U1955" s="94"/>
      <c r="V1955" s="94"/>
      <c r="W1955" s="94"/>
      <c r="X1955" s="94"/>
      <c r="Y1955" s="94"/>
      <c r="Z1955" s="94"/>
      <c r="AA1955" s="94"/>
      <c r="AB1955" s="94"/>
      <c r="AC1955" s="94"/>
      <c r="AD1955" s="94"/>
      <c r="AE1955" s="94"/>
      <c r="AF1955" s="94"/>
      <c r="AG1955" s="94"/>
      <c r="AH1955" s="94"/>
      <c r="AI1955" s="94"/>
      <c r="AJ1955" s="94"/>
      <c r="AK1955" s="94"/>
      <c r="AL1955" s="94"/>
      <c r="AM1955" s="94"/>
      <c r="AN1955" s="94"/>
      <c r="AO1955" s="94"/>
      <c r="AP1955" s="94"/>
      <c r="AQ1955" s="94"/>
    </row>
    <row r="1956" spans="3:43" x14ac:dyDescent="0.45">
      <c r="C1956" s="94"/>
      <c r="D1956" s="94"/>
      <c r="E1956" s="489"/>
      <c r="F1956" s="94"/>
      <c r="G1956" s="200"/>
      <c r="H1956" s="200"/>
      <c r="I1956" s="200"/>
      <c r="J1956" s="200"/>
      <c r="K1956" s="200"/>
      <c r="L1956" s="200"/>
      <c r="M1956" s="200"/>
      <c r="N1956" s="200"/>
      <c r="O1956" s="200"/>
      <c r="P1956" s="94"/>
      <c r="Q1956" s="94"/>
      <c r="R1956" s="94"/>
      <c r="S1956" s="94"/>
      <c r="T1956" s="94"/>
      <c r="U1956" s="94"/>
      <c r="V1956" s="94"/>
      <c r="W1956" s="94"/>
      <c r="X1956" s="94"/>
      <c r="Y1956" s="94"/>
      <c r="Z1956" s="94"/>
      <c r="AA1956" s="94"/>
      <c r="AB1956" s="94"/>
      <c r="AC1956" s="94"/>
      <c r="AD1956" s="94"/>
      <c r="AE1956" s="94"/>
      <c r="AF1956" s="94"/>
      <c r="AG1956" s="94"/>
      <c r="AH1956" s="94"/>
      <c r="AI1956" s="94"/>
      <c r="AJ1956" s="94"/>
      <c r="AK1956" s="94"/>
      <c r="AL1956" s="94"/>
      <c r="AM1956" s="94"/>
      <c r="AN1956" s="94"/>
      <c r="AO1956" s="94"/>
      <c r="AP1956" s="94"/>
      <c r="AQ1956" s="94"/>
    </row>
    <row r="1957" spans="3:43" x14ac:dyDescent="0.45">
      <c r="C1957" s="94"/>
      <c r="D1957" s="94"/>
      <c r="E1957" s="489"/>
      <c r="F1957" s="94"/>
      <c r="G1957" s="200"/>
      <c r="H1957" s="200"/>
      <c r="I1957" s="200"/>
      <c r="J1957" s="200"/>
      <c r="K1957" s="200"/>
      <c r="L1957" s="200"/>
      <c r="M1957" s="200"/>
      <c r="N1957" s="200"/>
      <c r="O1957" s="200"/>
      <c r="P1957" s="94"/>
      <c r="Q1957" s="94"/>
      <c r="R1957" s="94"/>
      <c r="S1957" s="94"/>
      <c r="T1957" s="94"/>
      <c r="U1957" s="94"/>
      <c r="V1957" s="94"/>
      <c r="W1957" s="94"/>
      <c r="X1957" s="94"/>
      <c r="Y1957" s="94"/>
      <c r="Z1957" s="94"/>
      <c r="AA1957" s="94"/>
      <c r="AB1957" s="94"/>
      <c r="AC1957" s="94"/>
      <c r="AD1957" s="94"/>
      <c r="AE1957" s="94"/>
      <c r="AF1957" s="94"/>
      <c r="AG1957" s="94"/>
      <c r="AH1957" s="94"/>
      <c r="AI1957" s="94"/>
      <c r="AJ1957" s="94"/>
      <c r="AK1957" s="94"/>
      <c r="AL1957" s="94"/>
      <c r="AM1957" s="94"/>
      <c r="AN1957" s="94"/>
      <c r="AO1957" s="94"/>
      <c r="AP1957" s="94"/>
      <c r="AQ1957" s="94"/>
    </row>
    <row r="1958" spans="3:43" x14ac:dyDescent="0.45">
      <c r="C1958" s="94"/>
      <c r="D1958" s="94"/>
      <c r="E1958" s="489"/>
      <c r="F1958" s="94"/>
      <c r="G1958" s="200"/>
      <c r="H1958" s="200"/>
      <c r="I1958" s="200"/>
      <c r="J1958" s="200"/>
      <c r="K1958" s="200"/>
      <c r="L1958" s="200"/>
      <c r="M1958" s="200"/>
      <c r="N1958" s="200"/>
      <c r="O1958" s="200"/>
      <c r="P1958" s="94"/>
      <c r="Q1958" s="94"/>
      <c r="R1958" s="94"/>
      <c r="S1958" s="94"/>
      <c r="T1958" s="94"/>
      <c r="U1958" s="94"/>
      <c r="V1958" s="94"/>
      <c r="W1958" s="94"/>
      <c r="X1958" s="94"/>
      <c r="Y1958" s="94"/>
      <c r="Z1958" s="94"/>
      <c r="AA1958" s="94"/>
      <c r="AB1958" s="94"/>
      <c r="AC1958" s="94"/>
      <c r="AD1958" s="94"/>
      <c r="AE1958" s="94"/>
      <c r="AF1958" s="94"/>
      <c r="AG1958" s="94"/>
      <c r="AH1958" s="94"/>
      <c r="AI1958" s="94"/>
      <c r="AJ1958" s="94"/>
      <c r="AK1958" s="94"/>
      <c r="AL1958" s="94"/>
      <c r="AM1958" s="94"/>
      <c r="AN1958" s="94"/>
      <c r="AO1958" s="94"/>
      <c r="AP1958" s="94"/>
      <c r="AQ1958" s="94"/>
    </row>
    <row r="1959" spans="3:43" x14ac:dyDescent="0.45">
      <c r="C1959" s="94"/>
      <c r="D1959" s="94"/>
      <c r="E1959" s="489"/>
      <c r="F1959" s="94"/>
      <c r="G1959" s="200"/>
      <c r="H1959" s="200"/>
      <c r="I1959" s="200"/>
      <c r="J1959" s="200"/>
      <c r="K1959" s="200"/>
      <c r="L1959" s="200"/>
      <c r="M1959" s="200"/>
      <c r="N1959" s="200"/>
      <c r="O1959" s="200"/>
      <c r="P1959" s="94"/>
      <c r="Q1959" s="94"/>
      <c r="R1959" s="94"/>
      <c r="S1959" s="94"/>
      <c r="T1959" s="94"/>
      <c r="U1959" s="94"/>
      <c r="V1959" s="94"/>
      <c r="W1959" s="94"/>
      <c r="X1959" s="94"/>
      <c r="Y1959" s="94"/>
      <c r="Z1959" s="94"/>
      <c r="AA1959" s="94"/>
      <c r="AB1959" s="94"/>
      <c r="AC1959" s="94"/>
      <c r="AD1959" s="94"/>
      <c r="AE1959" s="94"/>
      <c r="AF1959" s="94"/>
      <c r="AG1959" s="94"/>
      <c r="AH1959" s="94"/>
      <c r="AI1959" s="94"/>
      <c r="AJ1959" s="94"/>
      <c r="AK1959" s="94"/>
      <c r="AL1959" s="94"/>
      <c r="AM1959" s="94"/>
      <c r="AN1959" s="94"/>
      <c r="AO1959" s="94"/>
      <c r="AP1959" s="94"/>
      <c r="AQ1959" s="94"/>
    </row>
    <row r="1960" spans="3:43" x14ac:dyDescent="0.45">
      <c r="C1960" s="94"/>
      <c r="D1960" s="94"/>
      <c r="E1960" s="489"/>
      <c r="F1960" s="94"/>
      <c r="G1960" s="200"/>
      <c r="H1960" s="200"/>
      <c r="I1960" s="200"/>
      <c r="J1960" s="200"/>
      <c r="K1960" s="200"/>
      <c r="L1960" s="200"/>
      <c r="M1960" s="200"/>
      <c r="N1960" s="200"/>
      <c r="O1960" s="200"/>
      <c r="P1960" s="94"/>
      <c r="Q1960" s="94"/>
      <c r="R1960" s="94"/>
      <c r="S1960" s="94"/>
      <c r="T1960" s="94"/>
      <c r="U1960" s="94"/>
      <c r="V1960" s="94"/>
      <c r="W1960" s="94"/>
      <c r="X1960" s="94"/>
      <c r="Y1960" s="94"/>
      <c r="Z1960" s="94"/>
      <c r="AA1960" s="94"/>
      <c r="AB1960" s="94"/>
      <c r="AC1960" s="94"/>
      <c r="AD1960" s="94"/>
      <c r="AE1960" s="94"/>
      <c r="AF1960" s="94"/>
      <c r="AG1960" s="94"/>
      <c r="AH1960" s="94"/>
      <c r="AI1960" s="94"/>
      <c r="AJ1960" s="94"/>
      <c r="AK1960" s="94"/>
      <c r="AL1960" s="94"/>
      <c r="AM1960" s="94"/>
      <c r="AN1960" s="94"/>
      <c r="AO1960" s="94"/>
      <c r="AP1960" s="94"/>
      <c r="AQ1960" s="94"/>
    </row>
    <row r="1961" spans="3:43" x14ac:dyDescent="0.45">
      <c r="C1961" s="94"/>
      <c r="D1961" s="94"/>
      <c r="E1961" s="489"/>
      <c r="F1961" s="94"/>
      <c r="G1961" s="200"/>
      <c r="H1961" s="200"/>
      <c r="I1961" s="200"/>
      <c r="J1961" s="200"/>
      <c r="K1961" s="200"/>
      <c r="L1961" s="200"/>
      <c r="M1961" s="200"/>
      <c r="N1961" s="200"/>
      <c r="O1961" s="200"/>
      <c r="P1961" s="94"/>
      <c r="Q1961" s="94"/>
      <c r="R1961" s="94"/>
      <c r="S1961" s="94"/>
      <c r="T1961" s="94"/>
      <c r="U1961" s="94"/>
      <c r="V1961" s="94"/>
      <c r="W1961" s="94"/>
      <c r="X1961" s="94"/>
      <c r="Y1961" s="94"/>
      <c r="Z1961" s="94"/>
      <c r="AA1961" s="94"/>
      <c r="AB1961" s="94"/>
      <c r="AC1961" s="94"/>
      <c r="AD1961" s="94"/>
      <c r="AE1961" s="94"/>
      <c r="AF1961" s="94"/>
      <c r="AG1961" s="94"/>
      <c r="AH1961" s="94"/>
      <c r="AI1961" s="94"/>
      <c r="AJ1961" s="94"/>
      <c r="AK1961" s="94"/>
      <c r="AL1961" s="94"/>
      <c r="AM1961" s="94"/>
      <c r="AN1961" s="94"/>
      <c r="AO1961" s="94"/>
      <c r="AP1961" s="94"/>
      <c r="AQ1961" s="94"/>
    </row>
    <row r="1962" spans="3:43" x14ac:dyDescent="0.45">
      <c r="C1962" s="94"/>
      <c r="D1962" s="94"/>
      <c r="E1962" s="489"/>
      <c r="F1962" s="94"/>
      <c r="G1962" s="200"/>
      <c r="H1962" s="200"/>
      <c r="I1962" s="200"/>
      <c r="J1962" s="200"/>
      <c r="K1962" s="200"/>
      <c r="L1962" s="200"/>
      <c r="M1962" s="200"/>
      <c r="N1962" s="200"/>
      <c r="O1962" s="200"/>
      <c r="P1962" s="94"/>
      <c r="Q1962" s="94"/>
      <c r="R1962" s="94"/>
      <c r="S1962" s="94"/>
      <c r="T1962" s="94"/>
      <c r="U1962" s="94"/>
      <c r="V1962" s="94"/>
      <c r="W1962" s="94"/>
      <c r="X1962" s="94"/>
      <c r="Y1962" s="94"/>
      <c r="Z1962" s="94"/>
      <c r="AA1962" s="94"/>
      <c r="AB1962" s="94"/>
      <c r="AC1962" s="94"/>
      <c r="AD1962" s="94"/>
      <c r="AE1962" s="94"/>
      <c r="AF1962" s="94"/>
      <c r="AG1962" s="94"/>
      <c r="AH1962" s="94"/>
      <c r="AI1962" s="94"/>
      <c r="AJ1962" s="94"/>
      <c r="AK1962" s="94"/>
      <c r="AL1962" s="94"/>
      <c r="AM1962" s="94"/>
      <c r="AN1962" s="94"/>
      <c r="AO1962" s="94"/>
      <c r="AP1962" s="94"/>
      <c r="AQ1962" s="94"/>
    </row>
    <row r="1963" spans="3:43" x14ac:dyDescent="0.45">
      <c r="C1963" s="94"/>
      <c r="D1963" s="94"/>
      <c r="E1963" s="489"/>
      <c r="F1963" s="94"/>
      <c r="G1963" s="200"/>
      <c r="H1963" s="200"/>
      <c r="I1963" s="200"/>
      <c r="J1963" s="200"/>
      <c r="K1963" s="200"/>
      <c r="L1963" s="200"/>
      <c r="M1963" s="200"/>
      <c r="N1963" s="200"/>
      <c r="O1963" s="200"/>
      <c r="P1963" s="94"/>
      <c r="Q1963" s="94"/>
      <c r="R1963" s="94"/>
      <c r="S1963" s="94"/>
      <c r="T1963" s="94"/>
      <c r="U1963" s="94"/>
      <c r="V1963" s="94"/>
      <c r="W1963" s="94"/>
      <c r="X1963" s="94"/>
      <c r="Y1963" s="94"/>
      <c r="Z1963" s="94"/>
      <c r="AA1963" s="94"/>
      <c r="AB1963" s="94"/>
      <c r="AC1963" s="94"/>
      <c r="AD1963" s="94"/>
      <c r="AE1963" s="94"/>
      <c r="AF1963" s="94"/>
      <c r="AG1963" s="94"/>
      <c r="AH1963" s="94"/>
      <c r="AI1963" s="94"/>
      <c r="AJ1963" s="94"/>
      <c r="AK1963" s="94"/>
      <c r="AL1963" s="94"/>
      <c r="AM1963" s="94"/>
      <c r="AN1963" s="94"/>
      <c r="AO1963" s="94"/>
      <c r="AP1963" s="94"/>
      <c r="AQ1963" s="94"/>
    </row>
    <row r="1964" spans="3:43" x14ac:dyDescent="0.45">
      <c r="C1964" s="94"/>
      <c r="D1964" s="94"/>
      <c r="E1964" s="489"/>
      <c r="F1964" s="94"/>
      <c r="G1964" s="200"/>
      <c r="H1964" s="200"/>
      <c r="I1964" s="200"/>
      <c r="J1964" s="200"/>
      <c r="K1964" s="200"/>
      <c r="L1964" s="200"/>
      <c r="M1964" s="200"/>
      <c r="N1964" s="200"/>
      <c r="O1964" s="200"/>
      <c r="P1964" s="94"/>
      <c r="Q1964" s="94"/>
      <c r="R1964" s="94"/>
      <c r="S1964" s="94"/>
      <c r="T1964" s="94"/>
      <c r="U1964" s="94"/>
      <c r="V1964" s="94"/>
      <c r="W1964" s="94"/>
      <c r="X1964" s="94"/>
      <c r="Y1964" s="94"/>
      <c r="Z1964" s="94"/>
      <c r="AA1964" s="94"/>
      <c r="AB1964" s="94"/>
      <c r="AC1964" s="94"/>
      <c r="AD1964" s="94"/>
      <c r="AE1964" s="94"/>
      <c r="AF1964" s="94"/>
      <c r="AG1964" s="94"/>
      <c r="AH1964" s="94"/>
      <c r="AI1964" s="94"/>
      <c r="AJ1964" s="94"/>
      <c r="AK1964" s="94"/>
      <c r="AL1964" s="94"/>
      <c r="AM1964" s="94"/>
      <c r="AN1964" s="94"/>
      <c r="AO1964" s="94"/>
      <c r="AP1964" s="94"/>
      <c r="AQ1964" s="94"/>
    </row>
    <row r="1965" spans="3:43" x14ac:dyDescent="0.45">
      <c r="C1965" s="94"/>
      <c r="D1965" s="94"/>
      <c r="E1965" s="489"/>
      <c r="F1965" s="94"/>
      <c r="G1965" s="200"/>
      <c r="H1965" s="200"/>
      <c r="I1965" s="200"/>
      <c r="J1965" s="200"/>
      <c r="K1965" s="200"/>
      <c r="L1965" s="200"/>
      <c r="M1965" s="200"/>
      <c r="N1965" s="200"/>
      <c r="O1965" s="200"/>
      <c r="P1965" s="94"/>
      <c r="Q1965" s="94"/>
      <c r="R1965" s="94"/>
      <c r="S1965" s="94"/>
      <c r="T1965" s="94"/>
      <c r="U1965" s="94"/>
      <c r="V1965" s="94"/>
      <c r="W1965" s="94"/>
      <c r="X1965" s="94"/>
      <c r="Y1965" s="94"/>
      <c r="Z1965" s="94"/>
      <c r="AA1965" s="94"/>
      <c r="AB1965" s="94"/>
      <c r="AC1965" s="94"/>
      <c r="AD1965" s="94"/>
      <c r="AE1965" s="94"/>
      <c r="AF1965" s="94"/>
      <c r="AG1965" s="94"/>
      <c r="AH1965" s="94"/>
      <c r="AI1965" s="94"/>
      <c r="AJ1965" s="94"/>
      <c r="AK1965" s="94"/>
      <c r="AL1965" s="94"/>
      <c r="AM1965" s="94"/>
      <c r="AN1965" s="94"/>
      <c r="AO1965" s="94"/>
      <c r="AP1965" s="94"/>
      <c r="AQ1965" s="94"/>
    </row>
    <row r="1966" spans="3:43" x14ac:dyDescent="0.45">
      <c r="C1966" s="94"/>
      <c r="D1966" s="94"/>
      <c r="E1966" s="489"/>
      <c r="F1966" s="94"/>
      <c r="G1966" s="200"/>
      <c r="H1966" s="200"/>
      <c r="I1966" s="200"/>
      <c r="J1966" s="200"/>
      <c r="K1966" s="200"/>
      <c r="L1966" s="200"/>
      <c r="M1966" s="200"/>
      <c r="N1966" s="200"/>
      <c r="O1966" s="200"/>
      <c r="P1966" s="94"/>
      <c r="Q1966" s="94"/>
      <c r="R1966" s="94"/>
      <c r="S1966" s="94"/>
      <c r="T1966" s="94"/>
      <c r="U1966" s="94"/>
      <c r="V1966" s="94"/>
      <c r="W1966" s="94"/>
      <c r="X1966" s="94"/>
      <c r="Y1966" s="94"/>
      <c r="Z1966" s="94"/>
      <c r="AA1966" s="94"/>
      <c r="AB1966" s="94"/>
      <c r="AC1966" s="94"/>
      <c r="AD1966" s="94"/>
      <c r="AE1966" s="94"/>
      <c r="AF1966" s="94"/>
      <c r="AG1966" s="94"/>
      <c r="AH1966" s="94"/>
      <c r="AI1966" s="94"/>
      <c r="AJ1966" s="94"/>
      <c r="AK1966" s="94"/>
      <c r="AL1966" s="94"/>
      <c r="AM1966" s="94"/>
      <c r="AN1966" s="94"/>
      <c r="AO1966" s="94"/>
      <c r="AP1966" s="94"/>
      <c r="AQ1966" s="94"/>
    </row>
    <row r="1967" spans="3:43" x14ac:dyDescent="0.45">
      <c r="C1967" s="94"/>
      <c r="D1967" s="94"/>
      <c r="E1967" s="489"/>
      <c r="F1967" s="94"/>
      <c r="G1967" s="200"/>
      <c r="H1967" s="200"/>
      <c r="I1967" s="200"/>
      <c r="J1967" s="200"/>
      <c r="K1967" s="200"/>
      <c r="L1967" s="200"/>
      <c r="M1967" s="200"/>
      <c r="N1967" s="200"/>
      <c r="O1967" s="200"/>
      <c r="P1967" s="94"/>
      <c r="Q1967" s="94"/>
      <c r="R1967" s="94"/>
      <c r="S1967" s="94"/>
      <c r="T1967" s="94"/>
      <c r="U1967" s="94"/>
      <c r="V1967" s="94"/>
      <c r="W1967" s="94"/>
      <c r="X1967" s="94"/>
      <c r="Y1967" s="94"/>
      <c r="Z1967" s="94"/>
      <c r="AA1967" s="94"/>
      <c r="AB1967" s="94"/>
      <c r="AC1967" s="94"/>
      <c r="AD1967" s="94"/>
      <c r="AE1967" s="94"/>
      <c r="AF1967" s="94"/>
      <c r="AG1967" s="94"/>
      <c r="AH1967" s="94"/>
      <c r="AI1967" s="94"/>
      <c r="AJ1967" s="94"/>
      <c r="AK1967" s="94"/>
      <c r="AL1967" s="94"/>
      <c r="AM1967" s="94"/>
      <c r="AN1967" s="94"/>
      <c r="AO1967" s="94"/>
      <c r="AP1967" s="94"/>
      <c r="AQ1967" s="94"/>
    </row>
    <row r="1968" spans="3:43" x14ac:dyDescent="0.45">
      <c r="C1968" s="94"/>
      <c r="D1968" s="94"/>
      <c r="E1968" s="489"/>
      <c r="F1968" s="94"/>
      <c r="G1968" s="200"/>
      <c r="H1968" s="200"/>
      <c r="I1968" s="200"/>
      <c r="J1968" s="200"/>
      <c r="K1968" s="200"/>
      <c r="L1968" s="200"/>
      <c r="M1968" s="200"/>
      <c r="N1968" s="200"/>
      <c r="O1968" s="200"/>
      <c r="P1968" s="94"/>
      <c r="Q1968" s="94"/>
      <c r="R1968" s="94"/>
      <c r="S1968" s="94"/>
      <c r="T1968" s="94"/>
      <c r="U1968" s="94"/>
      <c r="V1968" s="94"/>
      <c r="W1968" s="94"/>
      <c r="X1968" s="94"/>
      <c r="Y1968" s="94"/>
      <c r="Z1968" s="94"/>
      <c r="AA1968" s="94"/>
      <c r="AB1968" s="94"/>
      <c r="AC1968" s="94"/>
      <c r="AD1968" s="94"/>
      <c r="AE1968" s="94"/>
      <c r="AF1968" s="94"/>
      <c r="AG1968" s="94"/>
      <c r="AH1968" s="94"/>
      <c r="AI1968" s="94"/>
      <c r="AJ1968" s="94"/>
      <c r="AK1968" s="94"/>
      <c r="AL1968" s="94"/>
      <c r="AM1968" s="94"/>
      <c r="AN1968" s="94"/>
      <c r="AO1968" s="94"/>
      <c r="AP1968" s="94"/>
      <c r="AQ1968" s="94"/>
    </row>
    <row r="1969" spans="3:43" x14ac:dyDescent="0.45">
      <c r="C1969" s="94"/>
      <c r="D1969" s="94"/>
      <c r="E1969" s="489"/>
      <c r="F1969" s="94"/>
      <c r="G1969" s="200"/>
      <c r="H1969" s="200"/>
      <c r="I1969" s="200"/>
      <c r="J1969" s="200"/>
      <c r="K1969" s="200"/>
      <c r="L1969" s="200"/>
      <c r="M1969" s="200"/>
      <c r="N1969" s="200"/>
      <c r="O1969" s="200"/>
      <c r="P1969" s="94"/>
      <c r="Q1969" s="94"/>
      <c r="R1969" s="94"/>
      <c r="S1969" s="94"/>
      <c r="T1969" s="94"/>
      <c r="U1969" s="94"/>
      <c r="V1969" s="94"/>
      <c r="W1969" s="94"/>
      <c r="X1969" s="94"/>
      <c r="Y1969" s="94"/>
      <c r="Z1969" s="94"/>
      <c r="AA1969" s="94"/>
      <c r="AB1969" s="94"/>
      <c r="AC1969" s="94"/>
      <c r="AD1969" s="94"/>
      <c r="AE1969" s="94"/>
      <c r="AF1969" s="94"/>
      <c r="AG1969" s="94"/>
      <c r="AH1969" s="94"/>
      <c r="AI1969" s="94"/>
      <c r="AJ1969" s="94"/>
      <c r="AK1969" s="94"/>
      <c r="AL1969" s="94"/>
      <c r="AM1969" s="94"/>
      <c r="AN1969" s="94"/>
      <c r="AO1969" s="94"/>
      <c r="AP1969" s="94"/>
      <c r="AQ1969" s="94"/>
    </row>
    <row r="1970" spans="3:43" x14ac:dyDescent="0.45">
      <c r="C1970" s="94"/>
      <c r="D1970" s="94"/>
      <c r="E1970" s="489"/>
      <c r="F1970" s="94"/>
      <c r="G1970" s="200"/>
      <c r="H1970" s="200"/>
      <c r="I1970" s="200"/>
      <c r="J1970" s="200"/>
      <c r="K1970" s="200"/>
      <c r="L1970" s="200"/>
      <c r="M1970" s="200"/>
      <c r="N1970" s="200"/>
      <c r="O1970" s="200"/>
      <c r="P1970" s="94"/>
      <c r="Q1970" s="94"/>
      <c r="R1970" s="94"/>
      <c r="S1970" s="94"/>
      <c r="T1970" s="94"/>
      <c r="U1970" s="94"/>
      <c r="V1970" s="94"/>
      <c r="W1970" s="94"/>
      <c r="X1970" s="94"/>
      <c r="Y1970" s="94"/>
      <c r="Z1970" s="94"/>
      <c r="AA1970" s="94"/>
      <c r="AB1970" s="94"/>
      <c r="AC1970" s="94"/>
      <c r="AD1970" s="94"/>
      <c r="AE1970" s="94"/>
      <c r="AF1970" s="94"/>
      <c r="AG1970" s="94"/>
      <c r="AH1970" s="94"/>
      <c r="AI1970" s="94"/>
      <c r="AJ1970" s="94"/>
      <c r="AK1970" s="94"/>
      <c r="AL1970" s="94"/>
      <c r="AM1970" s="94"/>
      <c r="AN1970" s="94"/>
      <c r="AO1970" s="94"/>
      <c r="AP1970" s="94"/>
      <c r="AQ1970" s="94"/>
    </row>
    <row r="1971" spans="3:43" x14ac:dyDescent="0.45">
      <c r="C1971" s="94"/>
      <c r="D1971" s="94"/>
      <c r="E1971" s="489"/>
      <c r="F1971" s="94"/>
      <c r="G1971" s="200"/>
      <c r="H1971" s="200"/>
      <c r="I1971" s="200"/>
      <c r="J1971" s="200"/>
      <c r="K1971" s="200"/>
      <c r="L1971" s="200"/>
      <c r="M1971" s="200"/>
      <c r="N1971" s="200"/>
      <c r="O1971" s="200"/>
      <c r="P1971" s="94"/>
      <c r="Q1971" s="94"/>
      <c r="R1971" s="94"/>
      <c r="S1971" s="94"/>
      <c r="T1971" s="94"/>
      <c r="U1971" s="94"/>
      <c r="V1971" s="94"/>
      <c r="W1971" s="94"/>
      <c r="X1971" s="94"/>
      <c r="Y1971" s="94"/>
      <c r="Z1971" s="94"/>
      <c r="AA1971" s="94"/>
      <c r="AB1971" s="94"/>
      <c r="AC1971" s="94"/>
      <c r="AD1971" s="94"/>
      <c r="AE1971" s="94"/>
      <c r="AF1971" s="94"/>
      <c r="AG1971" s="94"/>
      <c r="AH1971" s="94"/>
      <c r="AI1971" s="94"/>
      <c r="AJ1971" s="94"/>
      <c r="AK1971" s="94"/>
      <c r="AL1971" s="94"/>
      <c r="AM1971" s="94"/>
      <c r="AN1971" s="94"/>
      <c r="AO1971" s="94"/>
      <c r="AP1971" s="94"/>
      <c r="AQ1971" s="94"/>
    </row>
    <row r="1972" spans="3:43" x14ac:dyDescent="0.45">
      <c r="C1972" s="94"/>
      <c r="D1972" s="94"/>
      <c r="E1972" s="489"/>
      <c r="F1972" s="94"/>
      <c r="G1972" s="200"/>
      <c r="H1972" s="200"/>
      <c r="I1972" s="200"/>
      <c r="J1972" s="200"/>
      <c r="K1972" s="200"/>
      <c r="L1972" s="200"/>
      <c r="M1972" s="200"/>
      <c r="N1972" s="200"/>
      <c r="O1972" s="200"/>
      <c r="P1972" s="94"/>
      <c r="Q1972" s="94"/>
      <c r="R1972" s="94"/>
      <c r="S1972" s="94"/>
      <c r="T1972" s="94"/>
      <c r="U1972" s="94"/>
      <c r="V1972" s="94"/>
      <c r="W1972" s="94"/>
      <c r="X1972" s="94"/>
      <c r="Y1972" s="94"/>
      <c r="Z1972" s="94"/>
      <c r="AA1972" s="94"/>
      <c r="AB1972" s="94"/>
      <c r="AC1972" s="94"/>
      <c r="AD1972" s="94"/>
      <c r="AE1972" s="94"/>
      <c r="AF1972" s="94"/>
      <c r="AG1972" s="94"/>
      <c r="AH1972" s="94"/>
      <c r="AI1972" s="94"/>
      <c r="AJ1972" s="94"/>
      <c r="AK1972" s="94"/>
      <c r="AL1972" s="94"/>
      <c r="AM1972" s="94"/>
      <c r="AN1972" s="94"/>
      <c r="AO1972" s="94"/>
      <c r="AP1972" s="94"/>
      <c r="AQ1972" s="94"/>
    </row>
    <row r="1973" spans="3:43" x14ac:dyDescent="0.45">
      <c r="C1973" s="94"/>
      <c r="D1973" s="94"/>
      <c r="E1973" s="489"/>
      <c r="F1973" s="94"/>
      <c r="G1973" s="200"/>
      <c r="H1973" s="200"/>
      <c r="I1973" s="200"/>
      <c r="J1973" s="200"/>
      <c r="K1973" s="200"/>
      <c r="L1973" s="200"/>
      <c r="M1973" s="200"/>
      <c r="N1973" s="200"/>
      <c r="O1973" s="200"/>
      <c r="P1973" s="94"/>
      <c r="Q1973" s="94"/>
      <c r="R1973" s="94"/>
      <c r="S1973" s="94"/>
      <c r="T1973" s="94"/>
      <c r="U1973" s="94"/>
      <c r="V1973" s="94"/>
      <c r="W1973" s="94"/>
      <c r="X1973" s="94"/>
      <c r="Y1973" s="94"/>
      <c r="Z1973" s="94"/>
      <c r="AA1973" s="94"/>
      <c r="AB1973" s="94"/>
      <c r="AC1973" s="94"/>
      <c r="AD1973" s="94"/>
      <c r="AE1973" s="94"/>
      <c r="AF1973" s="94"/>
      <c r="AG1973" s="94"/>
      <c r="AH1973" s="94"/>
      <c r="AI1973" s="94"/>
      <c r="AJ1973" s="94"/>
      <c r="AK1973" s="94"/>
      <c r="AL1973" s="94"/>
      <c r="AM1973" s="94"/>
      <c r="AN1973" s="94"/>
      <c r="AO1973" s="94"/>
      <c r="AP1973" s="94"/>
      <c r="AQ1973" s="94"/>
    </row>
    <row r="1974" spans="3:43" x14ac:dyDescent="0.45">
      <c r="C1974" s="94"/>
      <c r="D1974" s="94"/>
      <c r="E1974" s="489"/>
      <c r="F1974" s="94"/>
      <c r="G1974" s="200"/>
      <c r="H1974" s="200"/>
      <c r="I1974" s="200"/>
      <c r="J1974" s="200"/>
      <c r="K1974" s="200"/>
      <c r="L1974" s="200"/>
      <c r="M1974" s="200"/>
      <c r="N1974" s="200"/>
      <c r="O1974" s="200"/>
      <c r="P1974" s="94"/>
      <c r="Q1974" s="94"/>
      <c r="R1974" s="94"/>
      <c r="S1974" s="94"/>
      <c r="T1974" s="94"/>
      <c r="U1974" s="94"/>
      <c r="V1974" s="94"/>
      <c r="W1974" s="94"/>
      <c r="X1974" s="94"/>
      <c r="Y1974" s="94"/>
      <c r="Z1974" s="94"/>
      <c r="AA1974" s="94"/>
      <c r="AB1974" s="94"/>
      <c r="AC1974" s="94"/>
      <c r="AD1974" s="94"/>
      <c r="AE1974" s="94"/>
      <c r="AF1974" s="94"/>
      <c r="AG1974" s="94"/>
      <c r="AH1974" s="94"/>
      <c r="AI1974" s="94"/>
      <c r="AJ1974" s="94"/>
      <c r="AK1974" s="94"/>
      <c r="AL1974" s="94"/>
      <c r="AM1974" s="94"/>
      <c r="AN1974" s="94"/>
      <c r="AO1974" s="94"/>
      <c r="AP1974" s="94"/>
      <c r="AQ1974" s="94"/>
    </row>
    <row r="1975" spans="3:43" x14ac:dyDescent="0.45">
      <c r="C1975" s="94"/>
      <c r="D1975" s="94"/>
      <c r="E1975" s="489"/>
      <c r="F1975" s="94"/>
      <c r="G1975" s="200"/>
      <c r="H1975" s="200"/>
      <c r="I1975" s="200"/>
      <c r="J1975" s="200"/>
      <c r="K1975" s="200"/>
      <c r="L1975" s="200"/>
      <c r="M1975" s="200"/>
      <c r="N1975" s="200"/>
      <c r="O1975" s="200"/>
      <c r="P1975" s="94"/>
      <c r="Q1975" s="94"/>
      <c r="R1975" s="94"/>
      <c r="S1975" s="94"/>
      <c r="T1975" s="94"/>
      <c r="U1975" s="94"/>
      <c r="V1975" s="94"/>
      <c r="W1975" s="94"/>
      <c r="X1975" s="94"/>
      <c r="Y1975" s="94"/>
      <c r="Z1975" s="94"/>
      <c r="AA1975" s="94"/>
      <c r="AB1975" s="94"/>
      <c r="AC1975" s="94"/>
      <c r="AD1975" s="94"/>
      <c r="AE1975" s="94"/>
      <c r="AF1975" s="94"/>
      <c r="AG1975" s="94"/>
      <c r="AH1975" s="94"/>
      <c r="AI1975" s="94"/>
      <c r="AJ1975" s="94"/>
      <c r="AK1975" s="94"/>
      <c r="AL1975" s="94"/>
      <c r="AM1975" s="94"/>
      <c r="AN1975" s="94"/>
      <c r="AO1975" s="94"/>
      <c r="AP1975" s="94"/>
      <c r="AQ1975" s="94"/>
    </row>
    <row r="1976" spans="3:43" x14ac:dyDescent="0.45">
      <c r="C1976" s="94"/>
      <c r="D1976" s="94"/>
      <c r="E1976" s="489"/>
      <c r="F1976" s="94"/>
      <c r="G1976" s="200"/>
      <c r="H1976" s="200"/>
      <c r="I1976" s="200"/>
      <c r="J1976" s="200"/>
      <c r="K1976" s="200"/>
      <c r="L1976" s="200"/>
      <c r="M1976" s="200"/>
      <c r="N1976" s="200"/>
      <c r="O1976" s="200"/>
      <c r="P1976" s="94"/>
      <c r="Q1976" s="94"/>
      <c r="R1976" s="94"/>
      <c r="S1976" s="94"/>
      <c r="T1976" s="94"/>
      <c r="U1976" s="94"/>
      <c r="V1976" s="94"/>
      <c r="W1976" s="94"/>
      <c r="X1976" s="94"/>
      <c r="Y1976" s="94"/>
      <c r="Z1976" s="94"/>
      <c r="AA1976" s="94"/>
      <c r="AB1976" s="94"/>
      <c r="AC1976" s="94"/>
      <c r="AD1976" s="94"/>
      <c r="AE1976" s="94"/>
      <c r="AF1976" s="94"/>
      <c r="AG1976" s="94"/>
      <c r="AH1976" s="94"/>
      <c r="AI1976" s="94"/>
      <c r="AJ1976" s="94"/>
      <c r="AK1976" s="94"/>
      <c r="AL1976" s="94"/>
      <c r="AM1976" s="94"/>
      <c r="AN1976" s="94"/>
      <c r="AO1976" s="94"/>
      <c r="AP1976" s="94"/>
      <c r="AQ1976" s="94"/>
    </row>
    <row r="1977" spans="3:43" x14ac:dyDescent="0.45">
      <c r="C1977" s="94"/>
      <c r="D1977" s="94"/>
      <c r="E1977" s="489"/>
      <c r="F1977" s="94"/>
      <c r="G1977" s="200"/>
      <c r="H1977" s="200"/>
      <c r="I1977" s="200"/>
      <c r="J1977" s="200"/>
      <c r="K1977" s="200"/>
      <c r="L1977" s="200"/>
      <c r="M1977" s="200"/>
      <c r="N1977" s="200"/>
      <c r="O1977" s="200"/>
      <c r="P1977" s="94"/>
      <c r="Q1977" s="94"/>
      <c r="R1977" s="94"/>
      <c r="S1977" s="94"/>
      <c r="T1977" s="94"/>
      <c r="U1977" s="94"/>
      <c r="V1977" s="94"/>
      <c r="W1977" s="94"/>
      <c r="X1977" s="94"/>
      <c r="Y1977" s="94"/>
      <c r="Z1977" s="94"/>
      <c r="AA1977" s="94"/>
      <c r="AB1977" s="94"/>
      <c r="AC1977" s="94"/>
      <c r="AD1977" s="94"/>
      <c r="AE1977" s="94"/>
      <c r="AF1977" s="94"/>
      <c r="AG1977" s="94"/>
      <c r="AH1977" s="94"/>
      <c r="AI1977" s="94"/>
      <c r="AJ1977" s="94"/>
      <c r="AK1977" s="94"/>
      <c r="AL1977" s="94"/>
      <c r="AM1977" s="94"/>
      <c r="AN1977" s="94"/>
      <c r="AO1977" s="94"/>
      <c r="AP1977" s="94"/>
      <c r="AQ1977" s="94"/>
    </row>
    <row r="1978" spans="3:43" x14ac:dyDescent="0.45">
      <c r="C1978" s="94"/>
      <c r="D1978" s="94"/>
      <c r="E1978" s="489"/>
      <c r="F1978" s="94"/>
      <c r="G1978" s="200"/>
      <c r="H1978" s="200"/>
      <c r="I1978" s="200"/>
      <c r="J1978" s="200"/>
      <c r="K1978" s="200"/>
      <c r="L1978" s="200"/>
      <c r="M1978" s="200"/>
      <c r="N1978" s="200"/>
      <c r="O1978" s="200"/>
      <c r="P1978" s="94"/>
      <c r="Q1978" s="94"/>
      <c r="R1978" s="94"/>
      <c r="S1978" s="94"/>
      <c r="T1978" s="94"/>
      <c r="U1978" s="94"/>
      <c r="V1978" s="94"/>
      <c r="W1978" s="94"/>
      <c r="X1978" s="94"/>
      <c r="Y1978" s="94"/>
      <c r="Z1978" s="94"/>
      <c r="AA1978" s="94"/>
      <c r="AB1978" s="94"/>
      <c r="AC1978" s="94"/>
      <c r="AD1978" s="94"/>
      <c r="AE1978" s="94"/>
      <c r="AF1978" s="94"/>
      <c r="AG1978" s="94"/>
      <c r="AH1978" s="94"/>
      <c r="AI1978" s="94"/>
      <c r="AJ1978" s="94"/>
      <c r="AK1978" s="94"/>
      <c r="AL1978" s="94"/>
      <c r="AM1978" s="94"/>
      <c r="AN1978" s="94"/>
      <c r="AO1978" s="94"/>
      <c r="AP1978" s="94"/>
      <c r="AQ1978" s="94"/>
    </row>
    <row r="1979" spans="3:43" x14ac:dyDescent="0.45">
      <c r="C1979" s="94"/>
      <c r="D1979" s="94"/>
      <c r="E1979" s="489"/>
      <c r="F1979" s="94"/>
      <c r="G1979" s="200"/>
      <c r="H1979" s="200"/>
      <c r="I1979" s="200"/>
      <c r="J1979" s="200"/>
      <c r="K1979" s="200"/>
      <c r="L1979" s="200"/>
      <c r="M1979" s="200"/>
      <c r="N1979" s="200"/>
      <c r="O1979" s="200"/>
      <c r="P1979" s="94"/>
      <c r="Q1979" s="94"/>
      <c r="R1979" s="94"/>
      <c r="S1979" s="94"/>
      <c r="T1979" s="94"/>
      <c r="U1979" s="94"/>
      <c r="V1979" s="94"/>
      <c r="W1979" s="94"/>
      <c r="X1979" s="94"/>
      <c r="Y1979" s="94"/>
      <c r="Z1979" s="94"/>
      <c r="AA1979" s="94"/>
      <c r="AB1979" s="94"/>
      <c r="AC1979" s="94"/>
      <c r="AD1979" s="94"/>
      <c r="AE1979" s="94"/>
      <c r="AF1979" s="94"/>
      <c r="AG1979" s="94"/>
      <c r="AH1979" s="94"/>
      <c r="AI1979" s="94"/>
      <c r="AJ1979" s="94"/>
      <c r="AK1979" s="94"/>
      <c r="AL1979" s="94"/>
      <c r="AM1979" s="94"/>
      <c r="AN1979" s="94"/>
      <c r="AO1979" s="94"/>
      <c r="AP1979" s="94"/>
      <c r="AQ1979" s="94"/>
    </row>
    <row r="1980" spans="3:43" x14ac:dyDescent="0.45">
      <c r="C1980" s="94"/>
      <c r="D1980" s="94"/>
      <c r="E1980" s="489"/>
      <c r="F1980" s="94"/>
      <c r="G1980" s="200"/>
      <c r="H1980" s="200"/>
      <c r="I1980" s="200"/>
      <c r="J1980" s="200"/>
      <c r="K1980" s="200"/>
      <c r="L1980" s="200"/>
      <c r="M1980" s="200"/>
      <c r="N1980" s="200"/>
      <c r="O1980" s="200"/>
      <c r="P1980" s="94"/>
      <c r="Q1980" s="94"/>
      <c r="R1980" s="94"/>
      <c r="S1980" s="94"/>
      <c r="T1980" s="94"/>
      <c r="U1980" s="94"/>
      <c r="V1980" s="94"/>
      <c r="W1980" s="94"/>
      <c r="X1980" s="94"/>
      <c r="Y1980" s="94"/>
      <c r="Z1980" s="94"/>
      <c r="AA1980" s="94"/>
      <c r="AB1980" s="94"/>
      <c r="AC1980" s="94"/>
      <c r="AD1980" s="94"/>
      <c r="AE1980" s="94"/>
      <c r="AF1980" s="94"/>
      <c r="AG1980" s="94"/>
      <c r="AH1980" s="94"/>
      <c r="AI1980" s="94"/>
      <c r="AJ1980" s="94"/>
      <c r="AK1980" s="94"/>
      <c r="AL1980" s="94"/>
      <c r="AM1980" s="94"/>
      <c r="AN1980" s="94"/>
      <c r="AO1980" s="94"/>
      <c r="AP1980" s="94"/>
      <c r="AQ1980" s="94"/>
    </row>
    <row r="1981" spans="3:43" x14ac:dyDescent="0.45">
      <c r="C1981" s="94"/>
      <c r="D1981" s="94"/>
      <c r="E1981" s="489"/>
      <c r="F1981" s="94"/>
      <c r="G1981" s="200"/>
      <c r="H1981" s="200"/>
      <c r="I1981" s="200"/>
      <c r="J1981" s="200"/>
      <c r="K1981" s="200"/>
      <c r="L1981" s="200"/>
      <c r="M1981" s="200"/>
      <c r="N1981" s="200"/>
      <c r="O1981" s="200"/>
      <c r="P1981" s="94"/>
      <c r="Q1981" s="94"/>
      <c r="R1981" s="94"/>
      <c r="S1981" s="94"/>
      <c r="T1981" s="94"/>
      <c r="U1981" s="94"/>
      <c r="V1981" s="94"/>
      <c r="W1981" s="94"/>
      <c r="X1981" s="94"/>
      <c r="Y1981" s="94"/>
      <c r="Z1981" s="94"/>
      <c r="AA1981" s="94"/>
      <c r="AB1981" s="94"/>
      <c r="AC1981" s="94"/>
      <c r="AD1981" s="94"/>
      <c r="AE1981" s="94"/>
      <c r="AF1981" s="94"/>
      <c r="AG1981" s="94"/>
      <c r="AH1981" s="94"/>
      <c r="AI1981" s="94"/>
      <c r="AJ1981" s="94"/>
      <c r="AK1981" s="94"/>
      <c r="AL1981" s="94"/>
      <c r="AM1981" s="94"/>
      <c r="AN1981" s="94"/>
      <c r="AO1981" s="94"/>
      <c r="AP1981" s="94"/>
      <c r="AQ1981" s="94"/>
    </row>
    <row r="1982" spans="3:43" x14ac:dyDescent="0.45">
      <c r="C1982" s="94"/>
      <c r="D1982" s="94"/>
      <c r="E1982" s="489"/>
      <c r="F1982" s="94"/>
      <c r="G1982" s="200"/>
      <c r="H1982" s="200"/>
      <c r="I1982" s="200"/>
      <c r="J1982" s="200"/>
      <c r="K1982" s="200"/>
      <c r="L1982" s="200"/>
      <c r="M1982" s="200"/>
      <c r="N1982" s="200"/>
      <c r="O1982" s="200"/>
      <c r="P1982" s="94"/>
      <c r="Q1982" s="94"/>
      <c r="R1982" s="94"/>
      <c r="S1982" s="94"/>
      <c r="T1982" s="94"/>
      <c r="U1982" s="94"/>
      <c r="V1982" s="94"/>
      <c r="W1982" s="94"/>
      <c r="X1982" s="94"/>
      <c r="Y1982" s="94"/>
      <c r="Z1982" s="94"/>
      <c r="AA1982" s="94"/>
      <c r="AB1982" s="94"/>
      <c r="AC1982" s="94"/>
      <c r="AD1982" s="94"/>
      <c r="AE1982" s="94"/>
      <c r="AF1982" s="94"/>
      <c r="AG1982" s="94"/>
      <c r="AH1982" s="94"/>
      <c r="AI1982" s="94"/>
      <c r="AJ1982" s="94"/>
      <c r="AK1982" s="94"/>
      <c r="AL1982" s="94"/>
      <c r="AM1982" s="94"/>
      <c r="AN1982" s="94"/>
      <c r="AO1982" s="94"/>
      <c r="AP1982" s="94"/>
      <c r="AQ1982" s="94"/>
    </row>
    <row r="1983" spans="3:43" x14ac:dyDescent="0.45">
      <c r="C1983" s="94"/>
      <c r="D1983" s="94"/>
      <c r="E1983" s="489"/>
      <c r="F1983" s="94"/>
      <c r="G1983" s="200"/>
      <c r="H1983" s="200"/>
      <c r="I1983" s="200"/>
      <c r="J1983" s="200"/>
      <c r="K1983" s="200"/>
      <c r="L1983" s="200"/>
      <c r="M1983" s="200"/>
      <c r="N1983" s="200"/>
      <c r="O1983" s="200"/>
      <c r="P1983" s="94"/>
      <c r="Q1983" s="94"/>
      <c r="R1983" s="94"/>
      <c r="S1983" s="94"/>
      <c r="T1983" s="94"/>
      <c r="U1983" s="94"/>
      <c r="V1983" s="94"/>
      <c r="W1983" s="94"/>
      <c r="X1983" s="94"/>
      <c r="Y1983" s="94"/>
      <c r="Z1983" s="94"/>
      <c r="AA1983" s="94"/>
      <c r="AB1983" s="94"/>
      <c r="AC1983" s="94"/>
      <c r="AD1983" s="94"/>
      <c r="AE1983" s="94"/>
      <c r="AF1983" s="94"/>
      <c r="AG1983" s="94"/>
      <c r="AH1983" s="94"/>
      <c r="AI1983" s="94"/>
      <c r="AJ1983" s="94"/>
      <c r="AK1983" s="94"/>
      <c r="AL1983" s="94"/>
      <c r="AM1983" s="94"/>
      <c r="AN1983" s="94"/>
      <c r="AO1983" s="94"/>
      <c r="AP1983" s="94"/>
      <c r="AQ1983" s="94"/>
    </row>
    <row r="1984" spans="3:43" x14ac:dyDescent="0.45">
      <c r="C1984" s="94"/>
      <c r="D1984" s="94"/>
      <c r="E1984" s="489"/>
      <c r="F1984" s="94"/>
      <c r="G1984" s="200"/>
      <c r="H1984" s="200"/>
      <c r="I1984" s="200"/>
      <c r="J1984" s="200"/>
      <c r="K1984" s="200"/>
      <c r="L1984" s="200"/>
      <c r="M1984" s="200"/>
      <c r="N1984" s="200"/>
      <c r="O1984" s="200"/>
      <c r="P1984" s="94"/>
      <c r="Q1984" s="94"/>
      <c r="R1984" s="94"/>
      <c r="S1984" s="94"/>
      <c r="T1984" s="94"/>
      <c r="U1984" s="94"/>
      <c r="V1984" s="94"/>
      <c r="W1984" s="94"/>
      <c r="X1984" s="94"/>
      <c r="Y1984" s="94"/>
      <c r="Z1984" s="94"/>
      <c r="AA1984" s="94"/>
      <c r="AB1984" s="94"/>
      <c r="AC1984" s="94"/>
      <c r="AD1984" s="94"/>
      <c r="AE1984" s="94"/>
      <c r="AF1984" s="94"/>
      <c r="AG1984" s="94"/>
      <c r="AH1984" s="94"/>
      <c r="AI1984" s="94"/>
      <c r="AJ1984" s="94"/>
      <c r="AK1984" s="94"/>
      <c r="AL1984" s="94"/>
      <c r="AM1984" s="94"/>
      <c r="AN1984" s="94"/>
      <c r="AO1984" s="94"/>
      <c r="AP1984" s="94"/>
      <c r="AQ1984" s="94"/>
    </row>
    <row r="1985" spans="3:43" x14ac:dyDescent="0.45">
      <c r="C1985" s="94"/>
      <c r="D1985" s="94"/>
      <c r="E1985" s="489"/>
      <c r="F1985" s="94"/>
      <c r="G1985" s="200"/>
      <c r="H1985" s="200"/>
      <c r="I1985" s="200"/>
      <c r="J1985" s="200"/>
      <c r="K1985" s="200"/>
      <c r="L1985" s="200"/>
      <c r="M1985" s="200"/>
      <c r="N1985" s="200"/>
      <c r="O1985" s="200"/>
      <c r="P1985" s="94"/>
      <c r="Q1985" s="94"/>
      <c r="R1985" s="94"/>
      <c r="S1985" s="94"/>
      <c r="T1985" s="94"/>
      <c r="U1985" s="94"/>
      <c r="V1985" s="94"/>
      <c r="W1985" s="94"/>
      <c r="X1985" s="94"/>
      <c r="Y1985" s="94"/>
      <c r="Z1985" s="94"/>
      <c r="AA1985" s="94"/>
      <c r="AB1985" s="94"/>
      <c r="AC1985" s="94"/>
      <c r="AD1985" s="94"/>
      <c r="AE1985" s="94"/>
      <c r="AF1985" s="94"/>
      <c r="AG1985" s="94"/>
      <c r="AH1985" s="94"/>
      <c r="AI1985" s="94"/>
      <c r="AJ1985" s="94"/>
      <c r="AK1985" s="94"/>
      <c r="AL1985" s="94"/>
      <c r="AM1985" s="94"/>
      <c r="AN1985" s="94"/>
      <c r="AO1985" s="94"/>
      <c r="AP1985" s="94"/>
      <c r="AQ1985" s="94"/>
    </row>
    <row r="1986" spans="3:43" x14ac:dyDescent="0.45">
      <c r="C1986" s="94"/>
      <c r="D1986" s="94"/>
      <c r="E1986" s="489"/>
      <c r="F1986" s="94"/>
      <c r="G1986" s="200"/>
      <c r="H1986" s="200"/>
      <c r="I1986" s="200"/>
      <c r="J1986" s="200"/>
      <c r="K1986" s="200"/>
      <c r="L1986" s="200"/>
      <c r="M1986" s="200"/>
      <c r="N1986" s="200"/>
      <c r="O1986" s="200"/>
      <c r="P1986" s="94"/>
      <c r="Q1986" s="94"/>
      <c r="R1986" s="94"/>
      <c r="S1986" s="94"/>
      <c r="T1986" s="94"/>
      <c r="U1986" s="94"/>
      <c r="V1986" s="94"/>
      <c r="W1986" s="94"/>
      <c r="X1986" s="94"/>
      <c r="Y1986" s="94"/>
      <c r="Z1986" s="94"/>
      <c r="AA1986" s="94"/>
      <c r="AB1986" s="94"/>
      <c r="AC1986" s="94"/>
      <c r="AD1986" s="94"/>
      <c r="AE1986" s="94"/>
      <c r="AF1986" s="94"/>
      <c r="AG1986" s="94"/>
      <c r="AH1986" s="94"/>
      <c r="AI1986" s="94"/>
      <c r="AJ1986" s="94"/>
      <c r="AK1986" s="94"/>
      <c r="AL1986" s="94"/>
      <c r="AM1986" s="94"/>
      <c r="AN1986" s="94"/>
      <c r="AO1986" s="94"/>
      <c r="AP1986" s="94"/>
      <c r="AQ1986" s="94"/>
    </row>
    <row r="1987" spans="3:43" x14ac:dyDescent="0.45">
      <c r="C1987" s="94"/>
      <c r="D1987" s="94"/>
      <c r="E1987" s="489"/>
      <c r="F1987" s="94"/>
      <c r="G1987" s="200"/>
      <c r="H1987" s="200"/>
      <c r="I1987" s="200"/>
      <c r="J1987" s="200"/>
      <c r="K1987" s="200"/>
      <c r="L1987" s="200"/>
      <c r="M1987" s="200"/>
      <c r="N1987" s="200"/>
      <c r="O1987" s="200"/>
      <c r="P1987" s="94"/>
      <c r="Q1987" s="94"/>
      <c r="R1987" s="94"/>
      <c r="S1987" s="94"/>
      <c r="T1987" s="94"/>
      <c r="U1987" s="94"/>
      <c r="V1987" s="94"/>
      <c r="W1987" s="94"/>
      <c r="X1987" s="94"/>
      <c r="Y1987" s="94"/>
      <c r="Z1987" s="94"/>
      <c r="AA1987" s="94"/>
      <c r="AB1987" s="94"/>
      <c r="AC1987" s="94"/>
      <c r="AD1987" s="94"/>
      <c r="AE1987" s="94"/>
      <c r="AF1987" s="94"/>
      <c r="AG1987" s="94"/>
      <c r="AH1987" s="94"/>
      <c r="AI1987" s="94"/>
      <c r="AJ1987" s="94"/>
      <c r="AK1987" s="94"/>
      <c r="AL1987" s="94"/>
      <c r="AM1987" s="94"/>
      <c r="AN1987" s="94"/>
      <c r="AO1987" s="94"/>
      <c r="AP1987" s="94"/>
      <c r="AQ1987" s="94"/>
    </row>
    <row r="1988" spans="3:43" x14ac:dyDescent="0.45">
      <c r="C1988" s="94"/>
      <c r="D1988" s="94"/>
      <c r="E1988" s="489"/>
      <c r="F1988" s="94"/>
      <c r="G1988" s="200"/>
      <c r="H1988" s="200"/>
      <c r="I1988" s="200"/>
      <c r="J1988" s="200"/>
      <c r="K1988" s="200"/>
      <c r="L1988" s="200"/>
      <c r="M1988" s="200"/>
      <c r="N1988" s="200"/>
      <c r="O1988" s="200"/>
      <c r="P1988" s="94"/>
      <c r="Q1988" s="94"/>
      <c r="R1988" s="94"/>
      <c r="S1988" s="94"/>
      <c r="T1988" s="94"/>
      <c r="U1988" s="94"/>
      <c r="V1988" s="94"/>
      <c r="W1988" s="94"/>
      <c r="X1988" s="94"/>
      <c r="Y1988" s="94"/>
      <c r="Z1988" s="94"/>
      <c r="AA1988" s="94"/>
      <c r="AB1988" s="94"/>
      <c r="AC1988" s="94"/>
      <c r="AD1988" s="94"/>
      <c r="AE1988" s="94"/>
      <c r="AF1988" s="94"/>
      <c r="AG1988" s="94"/>
      <c r="AH1988" s="94"/>
      <c r="AI1988" s="94"/>
      <c r="AJ1988" s="94"/>
      <c r="AK1988" s="94"/>
      <c r="AL1988" s="94"/>
      <c r="AM1988" s="94"/>
      <c r="AN1988" s="94"/>
      <c r="AO1988" s="94"/>
      <c r="AP1988" s="94"/>
      <c r="AQ1988" s="94"/>
    </row>
    <row r="1989" spans="3:43" x14ac:dyDescent="0.45">
      <c r="C1989" s="94"/>
      <c r="D1989" s="94"/>
      <c r="E1989" s="489"/>
      <c r="F1989" s="94"/>
      <c r="G1989" s="200"/>
      <c r="H1989" s="200"/>
      <c r="I1989" s="200"/>
      <c r="J1989" s="200"/>
      <c r="K1989" s="200"/>
      <c r="L1989" s="200"/>
      <c r="M1989" s="200"/>
      <c r="N1989" s="200"/>
      <c r="O1989" s="200"/>
      <c r="P1989" s="94"/>
      <c r="Q1989" s="94"/>
      <c r="R1989" s="94"/>
      <c r="S1989" s="94"/>
      <c r="T1989" s="94"/>
      <c r="U1989" s="94"/>
      <c r="V1989" s="94"/>
      <c r="W1989" s="94"/>
      <c r="X1989" s="94"/>
      <c r="Y1989" s="94"/>
      <c r="Z1989" s="94"/>
      <c r="AA1989" s="94"/>
      <c r="AB1989" s="94"/>
      <c r="AC1989" s="94"/>
      <c r="AD1989" s="94"/>
      <c r="AE1989" s="94"/>
      <c r="AF1989" s="94"/>
      <c r="AG1989" s="94"/>
      <c r="AH1989" s="94"/>
      <c r="AI1989" s="94"/>
      <c r="AJ1989" s="94"/>
      <c r="AK1989" s="94"/>
      <c r="AL1989" s="94"/>
      <c r="AM1989" s="94"/>
      <c r="AN1989" s="94"/>
      <c r="AO1989" s="94"/>
      <c r="AP1989" s="94"/>
      <c r="AQ1989" s="94"/>
    </row>
    <row r="1990" spans="3:43" x14ac:dyDescent="0.45">
      <c r="C1990" s="94"/>
      <c r="D1990" s="94"/>
      <c r="E1990" s="489"/>
      <c r="F1990" s="94"/>
      <c r="G1990" s="200"/>
      <c r="H1990" s="200"/>
      <c r="I1990" s="200"/>
      <c r="J1990" s="200"/>
      <c r="K1990" s="200"/>
      <c r="L1990" s="200"/>
      <c r="M1990" s="200"/>
      <c r="N1990" s="200"/>
      <c r="O1990" s="200"/>
      <c r="P1990" s="94"/>
      <c r="Q1990" s="94"/>
      <c r="R1990" s="94"/>
      <c r="S1990" s="94"/>
      <c r="T1990" s="94"/>
      <c r="U1990" s="94"/>
      <c r="V1990" s="94"/>
      <c r="W1990" s="94"/>
      <c r="X1990" s="94"/>
      <c r="Y1990" s="94"/>
      <c r="Z1990" s="94"/>
      <c r="AA1990" s="94"/>
      <c r="AB1990" s="94"/>
      <c r="AC1990" s="94"/>
      <c r="AD1990" s="94"/>
      <c r="AE1990" s="94"/>
      <c r="AF1990" s="94"/>
      <c r="AG1990" s="94"/>
      <c r="AH1990" s="94"/>
      <c r="AI1990" s="94"/>
      <c r="AJ1990" s="94"/>
      <c r="AK1990" s="94"/>
      <c r="AL1990" s="94"/>
      <c r="AM1990" s="94"/>
      <c r="AN1990" s="94"/>
      <c r="AO1990" s="94"/>
      <c r="AP1990" s="94"/>
      <c r="AQ1990" s="94"/>
    </row>
    <row r="1991" spans="3:43" x14ac:dyDescent="0.45">
      <c r="C1991" s="94"/>
      <c r="D1991" s="94"/>
      <c r="E1991" s="489"/>
      <c r="F1991" s="94"/>
      <c r="G1991" s="200"/>
      <c r="H1991" s="200"/>
      <c r="I1991" s="200"/>
      <c r="J1991" s="200"/>
      <c r="K1991" s="200"/>
      <c r="L1991" s="200"/>
      <c r="M1991" s="200"/>
      <c r="N1991" s="200"/>
      <c r="O1991" s="200"/>
      <c r="P1991" s="94"/>
      <c r="Q1991" s="94"/>
      <c r="R1991" s="94"/>
      <c r="S1991" s="94"/>
      <c r="T1991" s="94"/>
      <c r="U1991" s="94"/>
      <c r="V1991" s="94"/>
      <c r="W1991" s="94"/>
      <c r="X1991" s="94"/>
      <c r="Y1991" s="94"/>
      <c r="Z1991" s="94"/>
      <c r="AA1991" s="94"/>
      <c r="AB1991" s="94"/>
      <c r="AC1991" s="94"/>
      <c r="AD1991" s="94"/>
      <c r="AE1991" s="94"/>
      <c r="AF1991" s="94"/>
      <c r="AG1991" s="94"/>
      <c r="AH1991" s="94"/>
      <c r="AI1991" s="94"/>
      <c r="AJ1991" s="94"/>
      <c r="AK1991" s="94"/>
      <c r="AL1991" s="94"/>
      <c r="AM1991" s="94"/>
      <c r="AN1991" s="94"/>
      <c r="AO1991" s="94"/>
      <c r="AP1991" s="94"/>
      <c r="AQ1991" s="94"/>
    </row>
    <row r="1992" spans="3:43" x14ac:dyDescent="0.45">
      <c r="C1992" s="94"/>
      <c r="D1992" s="94"/>
      <c r="E1992" s="489"/>
      <c r="F1992" s="94"/>
      <c r="G1992" s="200"/>
      <c r="H1992" s="200"/>
      <c r="I1992" s="200"/>
      <c r="J1992" s="200"/>
      <c r="K1992" s="200"/>
      <c r="L1992" s="200"/>
      <c r="M1992" s="200"/>
      <c r="N1992" s="200"/>
      <c r="O1992" s="200"/>
      <c r="P1992" s="94"/>
      <c r="Q1992" s="94"/>
      <c r="R1992" s="94"/>
      <c r="S1992" s="94"/>
      <c r="T1992" s="94"/>
      <c r="U1992" s="94"/>
      <c r="V1992" s="94"/>
      <c r="W1992" s="94"/>
      <c r="X1992" s="94"/>
      <c r="Y1992" s="94"/>
      <c r="Z1992" s="94"/>
      <c r="AA1992" s="94"/>
      <c r="AB1992" s="94"/>
      <c r="AC1992" s="94"/>
      <c r="AD1992" s="94"/>
      <c r="AE1992" s="94"/>
      <c r="AF1992" s="94"/>
      <c r="AG1992" s="94"/>
      <c r="AH1992" s="94"/>
      <c r="AI1992" s="94"/>
      <c r="AJ1992" s="94"/>
      <c r="AK1992" s="94"/>
      <c r="AL1992" s="94"/>
      <c r="AM1992" s="94"/>
      <c r="AN1992" s="94"/>
      <c r="AO1992" s="94"/>
      <c r="AP1992" s="94"/>
      <c r="AQ1992" s="94"/>
    </row>
    <row r="1993" spans="3:43" x14ac:dyDescent="0.45">
      <c r="C1993" s="94"/>
      <c r="D1993" s="94"/>
      <c r="E1993" s="489"/>
      <c r="F1993" s="94"/>
      <c r="G1993" s="200"/>
      <c r="H1993" s="200"/>
      <c r="I1993" s="200"/>
      <c r="J1993" s="200"/>
      <c r="K1993" s="200"/>
      <c r="L1993" s="200"/>
      <c r="M1993" s="200"/>
      <c r="N1993" s="200"/>
      <c r="O1993" s="200"/>
      <c r="P1993" s="94"/>
      <c r="Q1993" s="94"/>
      <c r="R1993" s="94"/>
      <c r="S1993" s="94"/>
      <c r="T1993" s="94"/>
      <c r="U1993" s="94"/>
      <c r="V1993" s="94"/>
      <c r="W1993" s="94"/>
      <c r="X1993" s="94"/>
      <c r="Y1993" s="94"/>
      <c r="Z1993" s="94"/>
      <c r="AA1993" s="94"/>
      <c r="AB1993" s="94"/>
      <c r="AC1993" s="94"/>
      <c r="AD1993" s="94"/>
      <c r="AE1993" s="94"/>
      <c r="AF1993" s="94"/>
      <c r="AG1993" s="94"/>
      <c r="AH1993" s="94"/>
      <c r="AI1993" s="94"/>
      <c r="AJ1993" s="94"/>
      <c r="AK1993" s="94"/>
      <c r="AL1993" s="94"/>
      <c r="AM1993" s="94"/>
      <c r="AN1993" s="94"/>
      <c r="AO1993" s="94"/>
      <c r="AP1993" s="94"/>
      <c r="AQ1993" s="94"/>
    </row>
    <row r="1994" spans="3:43" x14ac:dyDescent="0.45">
      <c r="C1994" s="94"/>
      <c r="D1994" s="94"/>
      <c r="E1994" s="489"/>
      <c r="F1994" s="94"/>
      <c r="G1994" s="200"/>
      <c r="H1994" s="200"/>
      <c r="I1994" s="200"/>
      <c r="J1994" s="200"/>
      <c r="K1994" s="200"/>
      <c r="L1994" s="200"/>
      <c r="M1994" s="200"/>
      <c r="N1994" s="200"/>
      <c r="O1994" s="200"/>
      <c r="P1994" s="94"/>
      <c r="Q1994" s="94"/>
      <c r="R1994" s="94"/>
      <c r="S1994" s="94"/>
      <c r="T1994" s="94"/>
      <c r="U1994" s="94"/>
      <c r="V1994" s="94"/>
      <c r="W1994" s="94"/>
      <c r="X1994" s="94"/>
      <c r="Y1994" s="94"/>
      <c r="Z1994" s="94"/>
      <c r="AA1994" s="94"/>
      <c r="AB1994" s="94"/>
      <c r="AC1994" s="94"/>
      <c r="AD1994" s="94"/>
      <c r="AE1994" s="94"/>
      <c r="AF1994" s="94"/>
      <c r="AG1994" s="94"/>
      <c r="AH1994" s="94"/>
      <c r="AI1994" s="94"/>
      <c r="AJ1994" s="94"/>
      <c r="AK1994" s="94"/>
      <c r="AL1994" s="94"/>
      <c r="AM1994" s="94"/>
      <c r="AN1994" s="94"/>
      <c r="AO1994" s="94"/>
      <c r="AP1994" s="94"/>
      <c r="AQ1994" s="94"/>
    </row>
    <row r="1995" spans="3:43" x14ac:dyDescent="0.45">
      <c r="C1995" s="94"/>
      <c r="D1995" s="94"/>
      <c r="E1995" s="489"/>
      <c r="F1995" s="94"/>
      <c r="G1995" s="200"/>
      <c r="H1995" s="200"/>
      <c r="I1995" s="200"/>
      <c r="J1995" s="200"/>
      <c r="K1995" s="200"/>
      <c r="L1995" s="200"/>
      <c r="M1995" s="200"/>
      <c r="N1995" s="200"/>
      <c r="O1995" s="200"/>
      <c r="P1995" s="94"/>
      <c r="Q1995" s="94"/>
      <c r="R1995" s="94"/>
      <c r="S1995" s="94"/>
      <c r="T1995" s="94"/>
      <c r="U1995" s="94"/>
      <c r="V1995" s="94"/>
      <c r="W1995" s="94"/>
      <c r="X1995" s="94"/>
      <c r="Y1995" s="94"/>
      <c r="Z1995" s="94"/>
      <c r="AA1995" s="94"/>
      <c r="AB1995" s="94"/>
      <c r="AC1995" s="94"/>
      <c r="AD1995" s="94"/>
      <c r="AE1995" s="94"/>
      <c r="AF1995" s="94"/>
      <c r="AG1995" s="94"/>
      <c r="AH1995" s="94"/>
      <c r="AI1995" s="94"/>
      <c r="AJ1995" s="94"/>
      <c r="AK1995" s="94"/>
      <c r="AL1995" s="94"/>
      <c r="AM1995" s="94"/>
      <c r="AN1995" s="94"/>
      <c r="AO1995" s="94"/>
      <c r="AP1995" s="94"/>
      <c r="AQ1995" s="94"/>
    </row>
    <row r="1996" spans="3:43" x14ac:dyDescent="0.45">
      <c r="C1996" s="94"/>
      <c r="D1996" s="94"/>
      <c r="E1996" s="489"/>
      <c r="F1996" s="94"/>
      <c r="G1996" s="200"/>
      <c r="H1996" s="200"/>
      <c r="I1996" s="200"/>
      <c r="J1996" s="200"/>
      <c r="K1996" s="200"/>
      <c r="L1996" s="200"/>
      <c r="M1996" s="200"/>
      <c r="N1996" s="200"/>
      <c r="O1996" s="200"/>
      <c r="P1996" s="94"/>
      <c r="Q1996" s="94"/>
      <c r="R1996" s="94"/>
      <c r="S1996" s="94"/>
      <c r="T1996" s="94"/>
      <c r="U1996" s="94"/>
      <c r="V1996" s="94"/>
      <c r="W1996" s="94"/>
      <c r="X1996" s="94"/>
      <c r="Y1996" s="94"/>
      <c r="Z1996" s="94"/>
      <c r="AA1996" s="94"/>
      <c r="AB1996" s="94"/>
      <c r="AC1996" s="94"/>
      <c r="AD1996" s="94"/>
      <c r="AE1996" s="94"/>
      <c r="AF1996" s="94"/>
      <c r="AG1996" s="94"/>
      <c r="AH1996" s="94"/>
      <c r="AI1996" s="94"/>
      <c r="AJ1996" s="94"/>
      <c r="AK1996" s="94"/>
      <c r="AL1996" s="94"/>
      <c r="AM1996" s="94"/>
      <c r="AN1996" s="94"/>
      <c r="AO1996" s="94"/>
      <c r="AP1996" s="94"/>
      <c r="AQ1996" s="94"/>
    </row>
    <row r="1997" spans="3:43" x14ac:dyDescent="0.45">
      <c r="C1997" s="94"/>
      <c r="D1997" s="94"/>
      <c r="E1997" s="489"/>
      <c r="F1997" s="94"/>
      <c r="G1997" s="200"/>
      <c r="H1997" s="200"/>
      <c r="I1997" s="200"/>
      <c r="J1997" s="200"/>
      <c r="K1997" s="200"/>
      <c r="L1997" s="200"/>
      <c r="M1997" s="200"/>
      <c r="N1997" s="200"/>
      <c r="O1997" s="200"/>
      <c r="P1997" s="94"/>
      <c r="Q1997" s="94"/>
      <c r="R1997" s="94"/>
      <c r="S1997" s="94"/>
      <c r="T1997" s="94"/>
      <c r="U1997" s="94"/>
      <c r="V1997" s="94"/>
      <c r="W1997" s="94"/>
      <c r="X1997" s="94"/>
      <c r="Y1997" s="94"/>
      <c r="Z1997" s="94"/>
      <c r="AA1997" s="94"/>
      <c r="AB1997" s="94"/>
      <c r="AC1997" s="94"/>
      <c r="AD1997" s="94"/>
      <c r="AE1997" s="94"/>
      <c r="AF1997" s="94"/>
      <c r="AG1997" s="94"/>
      <c r="AH1997" s="94"/>
      <c r="AI1997" s="94"/>
      <c r="AJ1997" s="94"/>
      <c r="AK1997" s="94"/>
      <c r="AL1997" s="94"/>
      <c r="AM1997" s="94"/>
      <c r="AN1997" s="94"/>
      <c r="AO1997" s="94"/>
      <c r="AP1997" s="94"/>
      <c r="AQ1997" s="94"/>
    </row>
    <row r="1998" spans="3:43" x14ac:dyDescent="0.45">
      <c r="C1998" s="94"/>
      <c r="D1998" s="94"/>
      <c r="E1998" s="489"/>
      <c r="F1998" s="94"/>
      <c r="G1998" s="200"/>
      <c r="H1998" s="200"/>
      <c r="I1998" s="200"/>
      <c r="J1998" s="200"/>
      <c r="K1998" s="200"/>
      <c r="L1998" s="200"/>
      <c r="M1998" s="200"/>
      <c r="N1998" s="200"/>
      <c r="O1998" s="200"/>
      <c r="P1998" s="94"/>
      <c r="Q1998" s="94"/>
      <c r="R1998" s="94"/>
      <c r="S1998" s="94"/>
      <c r="T1998" s="94"/>
      <c r="U1998" s="94"/>
      <c r="V1998" s="94"/>
      <c r="W1998" s="94"/>
      <c r="X1998" s="94"/>
      <c r="Y1998" s="94"/>
      <c r="Z1998" s="94"/>
      <c r="AA1998" s="94"/>
      <c r="AB1998" s="94"/>
      <c r="AC1998" s="94"/>
      <c r="AD1998" s="94"/>
      <c r="AE1998" s="94"/>
      <c r="AF1998" s="94"/>
      <c r="AG1998" s="94"/>
      <c r="AH1998" s="94"/>
      <c r="AI1998" s="94"/>
      <c r="AJ1998" s="94"/>
      <c r="AK1998" s="94"/>
      <c r="AL1998" s="94"/>
      <c r="AM1998" s="94"/>
      <c r="AN1998" s="94"/>
      <c r="AO1998" s="94"/>
      <c r="AP1998" s="94"/>
      <c r="AQ1998" s="94"/>
    </row>
    <row r="1999" spans="3:43" x14ac:dyDescent="0.45">
      <c r="C1999" s="94"/>
      <c r="D1999" s="94"/>
      <c r="E1999" s="489"/>
      <c r="F1999" s="94"/>
      <c r="G1999" s="200"/>
      <c r="H1999" s="200"/>
      <c r="I1999" s="200"/>
      <c r="J1999" s="200"/>
      <c r="K1999" s="200"/>
      <c r="L1999" s="200"/>
      <c r="M1999" s="200"/>
      <c r="N1999" s="200"/>
      <c r="O1999" s="200"/>
      <c r="P1999" s="94"/>
      <c r="Q1999" s="94"/>
      <c r="R1999" s="94"/>
      <c r="S1999" s="94"/>
      <c r="T1999" s="94"/>
      <c r="U1999" s="94"/>
      <c r="V1999" s="94"/>
      <c r="W1999" s="94"/>
      <c r="X1999" s="94"/>
      <c r="Y1999" s="94"/>
      <c r="Z1999" s="94"/>
      <c r="AA1999" s="94"/>
      <c r="AB1999" s="94"/>
      <c r="AC1999" s="94"/>
      <c r="AD1999" s="94"/>
      <c r="AE1999" s="94"/>
      <c r="AF1999" s="94"/>
      <c r="AG1999" s="94"/>
      <c r="AH1999" s="94"/>
      <c r="AI1999" s="94"/>
      <c r="AJ1999" s="94"/>
      <c r="AK1999" s="94"/>
      <c r="AL1999" s="94"/>
      <c r="AM1999" s="94"/>
      <c r="AN1999" s="94"/>
      <c r="AO1999" s="94"/>
      <c r="AP1999" s="94"/>
      <c r="AQ1999" s="94"/>
    </row>
    <row r="2000" spans="3:43" x14ac:dyDescent="0.45">
      <c r="C2000" s="94"/>
      <c r="D2000" s="94"/>
      <c r="E2000" s="489"/>
      <c r="F2000" s="94"/>
      <c r="G2000" s="200"/>
      <c r="H2000" s="200"/>
      <c r="I2000" s="200"/>
      <c r="J2000" s="200"/>
      <c r="K2000" s="200"/>
      <c r="L2000" s="200"/>
      <c r="M2000" s="200"/>
      <c r="N2000" s="200"/>
      <c r="O2000" s="200"/>
      <c r="P2000" s="94"/>
      <c r="Q2000" s="94"/>
      <c r="R2000" s="94"/>
      <c r="S2000" s="94"/>
      <c r="T2000" s="94"/>
      <c r="U2000" s="94"/>
      <c r="V2000" s="94"/>
      <c r="W2000" s="94"/>
      <c r="X2000" s="94"/>
      <c r="Y2000" s="94"/>
      <c r="Z2000" s="94"/>
      <c r="AA2000" s="94"/>
      <c r="AB2000" s="94"/>
      <c r="AC2000" s="94"/>
      <c r="AD2000" s="94"/>
      <c r="AE2000" s="94"/>
      <c r="AF2000" s="94"/>
      <c r="AG2000" s="94"/>
      <c r="AH2000" s="94"/>
      <c r="AI2000" s="94"/>
      <c r="AJ2000" s="94"/>
      <c r="AK2000" s="94"/>
      <c r="AL2000" s="94"/>
      <c r="AM2000" s="94"/>
      <c r="AN2000" s="94"/>
      <c r="AO2000" s="94"/>
      <c r="AP2000" s="94"/>
      <c r="AQ2000" s="94"/>
    </row>
    <row r="2001" spans="3:43" x14ac:dyDescent="0.45">
      <c r="C2001" s="94"/>
      <c r="D2001" s="94"/>
      <c r="E2001" s="489"/>
      <c r="F2001" s="94"/>
      <c r="G2001" s="200"/>
      <c r="H2001" s="200"/>
      <c r="I2001" s="200"/>
      <c r="J2001" s="200"/>
      <c r="K2001" s="200"/>
      <c r="L2001" s="200"/>
      <c r="M2001" s="200"/>
      <c r="N2001" s="200"/>
      <c r="O2001" s="200"/>
      <c r="P2001" s="94"/>
      <c r="Q2001" s="94"/>
      <c r="R2001" s="94"/>
      <c r="S2001" s="94"/>
      <c r="T2001" s="94"/>
      <c r="U2001" s="94"/>
      <c r="V2001" s="94"/>
      <c r="W2001" s="94"/>
      <c r="X2001" s="94"/>
      <c r="Y2001" s="94"/>
      <c r="Z2001" s="94"/>
      <c r="AA2001" s="94"/>
      <c r="AB2001" s="94"/>
      <c r="AC2001" s="94"/>
      <c r="AD2001" s="94"/>
      <c r="AE2001" s="94"/>
      <c r="AF2001" s="94"/>
      <c r="AG2001" s="94"/>
      <c r="AH2001" s="94"/>
      <c r="AI2001" s="94"/>
      <c r="AJ2001" s="94"/>
      <c r="AK2001" s="94"/>
      <c r="AL2001" s="94"/>
      <c r="AM2001" s="94"/>
      <c r="AN2001" s="94"/>
      <c r="AO2001" s="94"/>
      <c r="AP2001" s="94"/>
      <c r="AQ2001" s="94"/>
    </row>
    <row r="2002" spans="3:43" x14ac:dyDescent="0.45">
      <c r="C2002" s="94"/>
      <c r="D2002" s="94"/>
      <c r="E2002" s="489"/>
      <c r="F2002" s="94"/>
      <c r="G2002" s="200"/>
      <c r="H2002" s="200"/>
      <c r="I2002" s="200"/>
      <c r="J2002" s="200"/>
      <c r="K2002" s="200"/>
      <c r="L2002" s="200"/>
      <c r="M2002" s="200"/>
      <c r="N2002" s="200"/>
      <c r="O2002" s="200"/>
      <c r="P2002" s="94"/>
      <c r="Q2002" s="94"/>
      <c r="R2002" s="94"/>
      <c r="S2002" s="94"/>
      <c r="T2002" s="94"/>
      <c r="U2002" s="94"/>
      <c r="V2002" s="94"/>
      <c r="W2002" s="94"/>
      <c r="X2002" s="94"/>
      <c r="Y2002" s="94"/>
      <c r="Z2002" s="94"/>
      <c r="AA2002" s="94"/>
      <c r="AB2002" s="94"/>
      <c r="AC2002" s="94"/>
      <c r="AD2002" s="94"/>
      <c r="AE2002" s="94"/>
      <c r="AF2002" s="94"/>
      <c r="AG2002" s="94"/>
      <c r="AH2002" s="94"/>
      <c r="AI2002" s="94"/>
      <c r="AJ2002" s="94"/>
      <c r="AK2002" s="94"/>
      <c r="AL2002" s="94"/>
      <c r="AM2002" s="94"/>
      <c r="AN2002" s="94"/>
      <c r="AO2002" s="94"/>
      <c r="AP2002" s="94"/>
      <c r="AQ2002" s="94"/>
    </row>
    <row r="2003" spans="3:43" x14ac:dyDescent="0.45">
      <c r="C2003" s="94"/>
      <c r="D2003" s="94"/>
      <c r="E2003" s="489"/>
      <c r="F2003" s="94"/>
      <c r="G2003" s="200"/>
      <c r="H2003" s="200"/>
      <c r="I2003" s="200"/>
      <c r="J2003" s="200"/>
      <c r="K2003" s="200"/>
      <c r="L2003" s="200"/>
      <c r="M2003" s="200"/>
      <c r="N2003" s="200"/>
      <c r="O2003" s="200"/>
      <c r="P2003" s="94"/>
      <c r="Q2003" s="94"/>
      <c r="R2003" s="94"/>
      <c r="S2003" s="94"/>
      <c r="T2003" s="94"/>
      <c r="U2003" s="94"/>
      <c r="V2003" s="94"/>
      <c r="W2003" s="94"/>
      <c r="X2003" s="94"/>
      <c r="Y2003" s="94"/>
      <c r="Z2003" s="94"/>
      <c r="AA2003" s="94"/>
      <c r="AB2003" s="94"/>
      <c r="AC2003" s="94"/>
      <c r="AD2003" s="94"/>
      <c r="AE2003" s="94"/>
      <c r="AF2003" s="94"/>
      <c r="AG2003" s="94"/>
      <c r="AH2003" s="94"/>
      <c r="AI2003" s="94"/>
      <c r="AJ2003" s="94"/>
      <c r="AK2003" s="94"/>
      <c r="AL2003" s="94"/>
      <c r="AM2003" s="94"/>
      <c r="AN2003" s="94"/>
      <c r="AO2003" s="94"/>
      <c r="AP2003" s="94"/>
      <c r="AQ2003" s="94"/>
    </row>
    <row r="2004" spans="3:43" x14ac:dyDescent="0.45">
      <c r="C2004" s="94"/>
      <c r="D2004" s="94"/>
      <c r="E2004" s="489"/>
      <c r="F2004" s="94"/>
      <c r="G2004" s="200"/>
      <c r="H2004" s="200"/>
      <c r="I2004" s="200"/>
      <c r="J2004" s="200"/>
      <c r="K2004" s="200"/>
      <c r="L2004" s="200"/>
      <c r="M2004" s="200"/>
      <c r="N2004" s="200"/>
      <c r="O2004" s="200"/>
      <c r="P2004" s="94"/>
      <c r="Q2004" s="94"/>
      <c r="R2004" s="94"/>
      <c r="S2004" s="94"/>
      <c r="T2004" s="94"/>
      <c r="U2004" s="94"/>
      <c r="V2004" s="94"/>
      <c r="W2004" s="94"/>
      <c r="X2004" s="94"/>
      <c r="Y2004" s="94"/>
      <c r="Z2004" s="94"/>
      <c r="AA2004" s="94"/>
      <c r="AB2004" s="94"/>
      <c r="AC2004" s="94"/>
      <c r="AD2004" s="94"/>
      <c r="AE2004" s="94"/>
      <c r="AF2004" s="94"/>
      <c r="AG2004" s="94"/>
      <c r="AH2004" s="94"/>
      <c r="AI2004" s="94"/>
      <c r="AJ2004" s="94"/>
      <c r="AK2004" s="94"/>
      <c r="AL2004" s="94"/>
      <c r="AM2004" s="94"/>
      <c r="AN2004" s="94"/>
      <c r="AO2004" s="94"/>
      <c r="AP2004" s="94"/>
      <c r="AQ2004" s="94"/>
    </row>
    <row r="2005" spans="3:43" x14ac:dyDescent="0.45">
      <c r="C2005" s="94"/>
      <c r="D2005" s="94"/>
      <c r="E2005" s="489"/>
      <c r="F2005" s="94"/>
      <c r="G2005" s="200"/>
      <c r="H2005" s="200"/>
      <c r="I2005" s="200"/>
      <c r="J2005" s="200"/>
      <c r="K2005" s="200"/>
      <c r="L2005" s="200"/>
      <c r="M2005" s="200"/>
      <c r="N2005" s="200"/>
      <c r="O2005" s="200"/>
      <c r="P2005" s="94"/>
      <c r="Q2005" s="94"/>
      <c r="R2005" s="94"/>
      <c r="S2005" s="94"/>
      <c r="T2005" s="94"/>
      <c r="U2005" s="94"/>
      <c r="V2005" s="94"/>
      <c r="W2005" s="94"/>
      <c r="X2005" s="94"/>
      <c r="Y2005" s="94"/>
      <c r="Z2005" s="94"/>
      <c r="AA2005" s="94"/>
      <c r="AB2005" s="94"/>
      <c r="AC2005" s="94"/>
      <c r="AD2005" s="94"/>
      <c r="AE2005" s="94"/>
      <c r="AF2005" s="94"/>
      <c r="AG2005" s="94"/>
      <c r="AH2005" s="94"/>
      <c r="AI2005" s="94"/>
      <c r="AJ2005" s="94"/>
      <c r="AK2005" s="94"/>
      <c r="AL2005" s="94"/>
      <c r="AM2005" s="94"/>
      <c r="AN2005" s="94"/>
      <c r="AO2005" s="94"/>
      <c r="AP2005" s="94"/>
      <c r="AQ2005" s="94"/>
    </row>
    <row r="2006" spans="3:43" x14ac:dyDescent="0.45">
      <c r="C2006" s="94"/>
      <c r="D2006" s="94"/>
      <c r="E2006" s="489"/>
      <c r="F2006" s="94"/>
      <c r="G2006" s="200"/>
      <c r="H2006" s="200"/>
      <c r="I2006" s="200"/>
      <c r="J2006" s="200"/>
      <c r="K2006" s="200"/>
      <c r="L2006" s="200"/>
      <c r="M2006" s="200"/>
      <c r="N2006" s="200"/>
      <c r="O2006" s="200"/>
      <c r="P2006" s="94"/>
      <c r="Q2006" s="94"/>
      <c r="R2006" s="94"/>
      <c r="S2006" s="94"/>
      <c r="T2006" s="94"/>
      <c r="U2006" s="94"/>
      <c r="V2006" s="94"/>
      <c r="W2006" s="94"/>
      <c r="X2006" s="94"/>
      <c r="Y2006" s="94"/>
      <c r="Z2006" s="94"/>
      <c r="AA2006" s="94"/>
      <c r="AB2006" s="94"/>
      <c r="AC2006" s="94"/>
      <c r="AD2006" s="94"/>
      <c r="AE2006" s="94"/>
      <c r="AF2006" s="94"/>
      <c r="AG2006" s="94"/>
      <c r="AH2006" s="94"/>
      <c r="AI2006" s="94"/>
      <c r="AJ2006" s="94"/>
      <c r="AK2006" s="94"/>
      <c r="AL2006" s="94"/>
      <c r="AM2006" s="94"/>
      <c r="AN2006" s="94"/>
      <c r="AO2006" s="94"/>
      <c r="AP2006" s="94"/>
      <c r="AQ2006" s="94"/>
    </row>
    <row r="2007" spans="3:43" x14ac:dyDescent="0.45">
      <c r="C2007" s="94"/>
      <c r="D2007" s="94"/>
      <c r="E2007" s="489"/>
      <c r="F2007" s="94"/>
      <c r="G2007" s="200"/>
      <c r="H2007" s="200"/>
      <c r="I2007" s="200"/>
      <c r="J2007" s="200"/>
      <c r="K2007" s="200"/>
      <c r="L2007" s="200"/>
      <c r="M2007" s="200"/>
      <c r="N2007" s="200"/>
      <c r="O2007" s="200"/>
      <c r="P2007" s="94"/>
      <c r="Q2007" s="94"/>
      <c r="R2007" s="94"/>
      <c r="S2007" s="94"/>
      <c r="T2007" s="94"/>
      <c r="U2007" s="94"/>
      <c r="V2007" s="94"/>
      <c r="W2007" s="94"/>
      <c r="X2007" s="94"/>
      <c r="Y2007" s="94"/>
      <c r="Z2007" s="94"/>
      <c r="AA2007" s="94"/>
      <c r="AB2007" s="94"/>
      <c r="AC2007" s="94"/>
      <c r="AD2007" s="94"/>
      <c r="AE2007" s="94"/>
      <c r="AF2007" s="94"/>
      <c r="AG2007" s="94"/>
      <c r="AH2007" s="94"/>
      <c r="AI2007" s="94"/>
      <c r="AJ2007" s="94"/>
      <c r="AK2007" s="94"/>
      <c r="AL2007" s="94"/>
      <c r="AM2007" s="94"/>
      <c r="AN2007" s="94"/>
      <c r="AO2007" s="94"/>
      <c r="AP2007" s="94"/>
      <c r="AQ2007" s="94"/>
    </row>
    <row r="2008" spans="3:43" x14ac:dyDescent="0.45">
      <c r="C2008" s="94"/>
      <c r="D2008" s="94"/>
      <c r="E2008" s="489"/>
      <c r="F2008" s="94"/>
      <c r="G2008" s="200"/>
      <c r="H2008" s="200"/>
      <c r="I2008" s="200"/>
      <c r="J2008" s="200"/>
      <c r="K2008" s="200"/>
      <c r="L2008" s="200"/>
      <c r="M2008" s="200"/>
      <c r="N2008" s="200"/>
      <c r="O2008" s="200"/>
      <c r="P2008" s="94"/>
      <c r="Q2008" s="94"/>
      <c r="R2008" s="94"/>
      <c r="S2008" s="94"/>
      <c r="T2008" s="94"/>
      <c r="U2008" s="94"/>
      <c r="V2008" s="94"/>
      <c r="W2008" s="94"/>
      <c r="X2008" s="94"/>
      <c r="Y2008" s="94"/>
      <c r="Z2008" s="94"/>
      <c r="AA2008" s="94"/>
      <c r="AB2008" s="94"/>
      <c r="AC2008" s="94"/>
      <c r="AD2008" s="94"/>
      <c r="AE2008" s="94"/>
      <c r="AF2008" s="94"/>
      <c r="AG2008" s="94"/>
      <c r="AH2008" s="94"/>
      <c r="AI2008" s="94"/>
      <c r="AJ2008" s="94"/>
      <c r="AK2008" s="94"/>
      <c r="AL2008" s="94"/>
      <c r="AM2008" s="94"/>
      <c r="AN2008" s="94"/>
      <c r="AO2008" s="94"/>
      <c r="AP2008" s="94"/>
      <c r="AQ2008" s="94"/>
    </row>
    <row r="2009" spans="3:43" x14ac:dyDescent="0.45">
      <c r="C2009" s="94"/>
      <c r="D2009" s="94"/>
      <c r="E2009" s="489"/>
      <c r="F2009" s="94"/>
      <c r="G2009" s="200"/>
      <c r="H2009" s="200"/>
      <c r="I2009" s="200"/>
      <c r="J2009" s="200"/>
      <c r="K2009" s="200"/>
      <c r="L2009" s="200"/>
      <c r="M2009" s="200"/>
      <c r="N2009" s="200"/>
      <c r="O2009" s="200"/>
      <c r="P2009" s="94"/>
      <c r="Q2009" s="94"/>
      <c r="R2009" s="94"/>
      <c r="S2009" s="94"/>
      <c r="T2009" s="94"/>
      <c r="U2009" s="94"/>
      <c r="V2009" s="94"/>
      <c r="W2009" s="94"/>
      <c r="X2009" s="94"/>
      <c r="Y2009" s="94"/>
      <c r="Z2009" s="94"/>
      <c r="AA2009" s="94"/>
      <c r="AB2009" s="94"/>
      <c r="AC2009" s="94"/>
      <c r="AD2009" s="94"/>
      <c r="AE2009" s="94"/>
      <c r="AF2009" s="94"/>
      <c r="AG2009" s="94"/>
      <c r="AH2009" s="94"/>
      <c r="AI2009" s="94"/>
      <c r="AJ2009" s="94"/>
      <c r="AK2009" s="94"/>
      <c r="AL2009" s="94"/>
      <c r="AM2009" s="94"/>
      <c r="AN2009" s="94"/>
      <c r="AO2009" s="94"/>
      <c r="AP2009" s="94"/>
      <c r="AQ2009" s="94"/>
    </row>
    <row r="2010" spans="3:43" x14ac:dyDescent="0.45">
      <c r="C2010" s="94"/>
      <c r="D2010" s="94"/>
      <c r="E2010" s="489"/>
      <c r="F2010" s="94"/>
      <c r="G2010" s="200"/>
      <c r="H2010" s="200"/>
      <c r="I2010" s="200"/>
      <c r="J2010" s="200"/>
      <c r="K2010" s="200"/>
      <c r="L2010" s="200"/>
      <c r="M2010" s="200"/>
      <c r="N2010" s="200"/>
      <c r="O2010" s="200"/>
      <c r="P2010" s="94"/>
      <c r="Q2010" s="94"/>
      <c r="R2010" s="94"/>
      <c r="S2010" s="94"/>
      <c r="T2010" s="94"/>
      <c r="U2010" s="94"/>
      <c r="V2010" s="94"/>
      <c r="W2010" s="94"/>
      <c r="X2010" s="94"/>
      <c r="Y2010" s="94"/>
      <c r="Z2010" s="94"/>
      <c r="AA2010" s="94"/>
      <c r="AB2010" s="94"/>
      <c r="AC2010" s="94"/>
      <c r="AD2010" s="94"/>
      <c r="AE2010" s="94"/>
      <c r="AF2010" s="94"/>
      <c r="AG2010" s="94"/>
      <c r="AH2010" s="94"/>
      <c r="AI2010" s="94"/>
      <c r="AJ2010" s="94"/>
      <c r="AK2010" s="94"/>
      <c r="AL2010" s="94"/>
      <c r="AM2010" s="94"/>
      <c r="AN2010" s="94"/>
      <c r="AO2010" s="94"/>
      <c r="AP2010" s="94"/>
      <c r="AQ2010" s="94"/>
    </row>
    <row r="2011" spans="3:43" x14ac:dyDescent="0.45">
      <c r="C2011" s="94"/>
      <c r="D2011" s="94"/>
      <c r="E2011" s="489"/>
      <c r="F2011" s="94"/>
      <c r="G2011" s="200"/>
      <c r="H2011" s="200"/>
      <c r="I2011" s="200"/>
      <c r="J2011" s="200"/>
      <c r="K2011" s="200"/>
      <c r="L2011" s="200"/>
      <c r="M2011" s="200"/>
      <c r="N2011" s="200"/>
      <c r="O2011" s="200"/>
      <c r="P2011" s="94"/>
      <c r="Q2011" s="94"/>
      <c r="R2011" s="94"/>
      <c r="S2011" s="94"/>
      <c r="T2011" s="94"/>
      <c r="U2011" s="94"/>
      <c r="V2011" s="94"/>
      <c r="W2011" s="94"/>
      <c r="X2011" s="94"/>
      <c r="Y2011" s="94"/>
      <c r="Z2011" s="94"/>
      <c r="AA2011" s="94"/>
      <c r="AB2011" s="94"/>
      <c r="AC2011" s="94"/>
      <c r="AD2011" s="94"/>
      <c r="AE2011" s="94"/>
      <c r="AF2011" s="94"/>
      <c r="AG2011" s="94"/>
      <c r="AH2011" s="94"/>
      <c r="AI2011" s="94"/>
      <c r="AJ2011" s="94"/>
      <c r="AK2011" s="94"/>
      <c r="AL2011" s="94"/>
      <c r="AM2011" s="94"/>
      <c r="AN2011" s="94"/>
      <c r="AO2011" s="94"/>
      <c r="AP2011" s="94"/>
      <c r="AQ2011" s="94"/>
    </row>
    <row r="2012" spans="3:43" x14ac:dyDescent="0.45">
      <c r="C2012" s="94"/>
      <c r="D2012" s="94"/>
      <c r="E2012" s="489"/>
      <c r="F2012" s="94"/>
      <c r="G2012" s="200"/>
      <c r="H2012" s="200"/>
      <c r="I2012" s="200"/>
      <c r="J2012" s="200"/>
      <c r="K2012" s="200"/>
      <c r="L2012" s="200"/>
      <c r="M2012" s="200"/>
      <c r="N2012" s="200"/>
      <c r="O2012" s="200"/>
      <c r="P2012" s="94"/>
      <c r="Q2012" s="94"/>
      <c r="R2012" s="94"/>
      <c r="S2012" s="94"/>
      <c r="T2012" s="94"/>
      <c r="U2012" s="94"/>
      <c r="V2012" s="94"/>
      <c r="W2012" s="94"/>
      <c r="X2012" s="94"/>
      <c r="Y2012" s="94"/>
      <c r="Z2012" s="94"/>
      <c r="AA2012" s="94"/>
      <c r="AB2012" s="94"/>
      <c r="AC2012" s="94"/>
      <c r="AD2012" s="94"/>
      <c r="AE2012" s="94"/>
      <c r="AF2012" s="94"/>
      <c r="AG2012" s="94"/>
      <c r="AH2012" s="94"/>
      <c r="AI2012" s="94"/>
      <c r="AJ2012" s="94"/>
      <c r="AK2012" s="94"/>
      <c r="AL2012" s="94"/>
      <c r="AM2012" s="94"/>
      <c r="AN2012" s="94"/>
      <c r="AO2012" s="94"/>
      <c r="AP2012" s="94"/>
      <c r="AQ2012" s="94"/>
    </row>
    <row r="2013" spans="3:43" x14ac:dyDescent="0.45">
      <c r="C2013" s="94"/>
      <c r="D2013" s="94"/>
      <c r="E2013" s="489"/>
      <c r="F2013" s="94"/>
      <c r="G2013" s="200"/>
      <c r="H2013" s="200"/>
      <c r="I2013" s="200"/>
      <c r="J2013" s="200"/>
      <c r="K2013" s="200"/>
      <c r="L2013" s="200"/>
      <c r="M2013" s="200"/>
      <c r="N2013" s="200"/>
      <c r="O2013" s="200"/>
      <c r="P2013" s="94"/>
      <c r="Q2013" s="94"/>
      <c r="R2013" s="94"/>
      <c r="S2013" s="94"/>
      <c r="T2013" s="94"/>
      <c r="U2013" s="94"/>
      <c r="V2013" s="94"/>
      <c r="W2013" s="94"/>
      <c r="X2013" s="94"/>
      <c r="Y2013" s="94"/>
      <c r="Z2013" s="94"/>
      <c r="AA2013" s="94"/>
      <c r="AB2013" s="94"/>
      <c r="AC2013" s="94"/>
      <c r="AD2013" s="94"/>
      <c r="AE2013" s="94"/>
      <c r="AF2013" s="94"/>
      <c r="AG2013" s="94"/>
      <c r="AH2013" s="94"/>
      <c r="AI2013" s="94"/>
      <c r="AJ2013" s="94"/>
      <c r="AK2013" s="94"/>
      <c r="AL2013" s="94"/>
      <c r="AM2013" s="94"/>
      <c r="AN2013" s="94"/>
      <c r="AO2013" s="94"/>
      <c r="AP2013" s="94"/>
      <c r="AQ2013" s="94"/>
    </row>
    <row r="2014" spans="3:43" x14ac:dyDescent="0.45">
      <c r="C2014" s="94"/>
      <c r="D2014" s="94"/>
      <c r="E2014" s="489"/>
      <c r="F2014" s="94"/>
      <c r="G2014" s="200"/>
      <c r="H2014" s="200"/>
      <c r="I2014" s="200"/>
      <c r="J2014" s="200"/>
      <c r="K2014" s="200"/>
      <c r="L2014" s="200"/>
      <c r="M2014" s="200"/>
      <c r="N2014" s="200"/>
      <c r="O2014" s="200"/>
      <c r="P2014" s="94"/>
      <c r="Q2014" s="94"/>
      <c r="R2014" s="94"/>
      <c r="S2014" s="94"/>
      <c r="T2014" s="94"/>
      <c r="U2014" s="94"/>
      <c r="V2014" s="94"/>
      <c r="W2014" s="94"/>
      <c r="X2014" s="94"/>
      <c r="Y2014" s="94"/>
      <c r="Z2014" s="94"/>
      <c r="AA2014" s="94"/>
      <c r="AB2014" s="94"/>
      <c r="AC2014" s="94"/>
      <c r="AD2014" s="94"/>
      <c r="AE2014" s="94"/>
      <c r="AF2014" s="94"/>
      <c r="AG2014" s="94"/>
      <c r="AH2014" s="94"/>
      <c r="AI2014" s="94"/>
      <c r="AJ2014" s="94"/>
      <c r="AK2014" s="94"/>
      <c r="AL2014" s="94"/>
      <c r="AM2014" s="94"/>
      <c r="AN2014" s="94"/>
      <c r="AO2014" s="94"/>
      <c r="AP2014" s="94"/>
      <c r="AQ2014" s="94"/>
    </row>
    <row r="2015" spans="3:43" x14ac:dyDescent="0.45">
      <c r="C2015" s="94"/>
      <c r="D2015" s="94"/>
      <c r="E2015" s="489"/>
      <c r="F2015" s="94"/>
      <c r="G2015" s="200"/>
      <c r="H2015" s="200"/>
      <c r="I2015" s="200"/>
      <c r="J2015" s="200"/>
      <c r="K2015" s="200"/>
      <c r="L2015" s="200"/>
      <c r="M2015" s="200"/>
      <c r="N2015" s="200"/>
      <c r="O2015" s="200"/>
      <c r="P2015" s="94"/>
      <c r="Q2015" s="94"/>
      <c r="R2015" s="94"/>
      <c r="S2015" s="94"/>
      <c r="T2015" s="94"/>
      <c r="U2015" s="94"/>
      <c r="V2015" s="94"/>
      <c r="W2015" s="94"/>
      <c r="X2015" s="94"/>
      <c r="Y2015" s="94"/>
      <c r="Z2015" s="94"/>
      <c r="AA2015" s="94"/>
      <c r="AB2015" s="94"/>
      <c r="AC2015" s="94"/>
      <c r="AD2015" s="94"/>
      <c r="AE2015" s="94"/>
      <c r="AF2015" s="94"/>
      <c r="AG2015" s="94"/>
      <c r="AH2015" s="94"/>
      <c r="AI2015" s="94"/>
      <c r="AJ2015" s="94"/>
      <c r="AK2015" s="94"/>
      <c r="AL2015" s="94"/>
      <c r="AM2015" s="94"/>
      <c r="AN2015" s="94"/>
      <c r="AO2015" s="94"/>
      <c r="AP2015" s="94"/>
      <c r="AQ2015" s="94"/>
    </row>
    <row r="2016" spans="3:43" x14ac:dyDescent="0.45">
      <c r="C2016" s="94"/>
      <c r="D2016" s="94"/>
      <c r="E2016" s="489"/>
      <c r="F2016" s="94"/>
      <c r="G2016" s="200"/>
      <c r="H2016" s="200"/>
      <c r="I2016" s="200"/>
      <c r="J2016" s="200"/>
      <c r="K2016" s="200"/>
      <c r="L2016" s="200"/>
      <c r="M2016" s="200"/>
      <c r="N2016" s="200"/>
      <c r="O2016" s="200"/>
      <c r="P2016" s="94"/>
      <c r="Q2016" s="94"/>
      <c r="R2016" s="94"/>
      <c r="S2016" s="94"/>
      <c r="T2016" s="94"/>
      <c r="U2016" s="94"/>
      <c r="V2016" s="94"/>
      <c r="W2016" s="94"/>
      <c r="X2016" s="94"/>
      <c r="Y2016" s="94"/>
      <c r="Z2016" s="94"/>
      <c r="AA2016" s="94"/>
      <c r="AB2016" s="94"/>
      <c r="AC2016" s="94"/>
      <c r="AD2016" s="94"/>
      <c r="AE2016" s="94"/>
      <c r="AF2016" s="94"/>
      <c r="AG2016" s="94"/>
      <c r="AH2016" s="94"/>
      <c r="AI2016" s="94"/>
      <c r="AJ2016" s="94"/>
      <c r="AK2016" s="94"/>
      <c r="AL2016" s="94"/>
      <c r="AM2016" s="94"/>
      <c r="AN2016" s="94"/>
      <c r="AO2016" s="94"/>
      <c r="AP2016" s="94"/>
      <c r="AQ2016" s="94"/>
    </row>
    <row r="2017" spans="3:43" x14ac:dyDescent="0.45">
      <c r="C2017" s="94"/>
      <c r="D2017" s="94"/>
      <c r="E2017" s="489"/>
      <c r="F2017" s="94"/>
      <c r="G2017" s="200"/>
      <c r="H2017" s="200"/>
      <c r="I2017" s="200"/>
      <c r="J2017" s="200"/>
      <c r="K2017" s="200"/>
      <c r="L2017" s="200"/>
      <c r="M2017" s="200"/>
      <c r="N2017" s="200"/>
      <c r="O2017" s="200"/>
      <c r="P2017" s="94"/>
      <c r="Q2017" s="94"/>
      <c r="R2017" s="94"/>
      <c r="S2017" s="94"/>
      <c r="T2017" s="94"/>
      <c r="U2017" s="94"/>
      <c r="V2017" s="94"/>
      <c r="W2017" s="94"/>
      <c r="X2017" s="94"/>
      <c r="Y2017" s="94"/>
      <c r="Z2017" s="94"/>
      <c r="AA2017" s="94"/>
      <c r="AB2017" s="94"/>
      <c r="AC2017" s="94"/>
      <c r="AD2017" s="94"/>
      <c r="AE2017" s="94"/>
      <c r="AF2017" s="94"/>
      <c r="AG2017" s="94"/>
      <c r="AH2017" s="94"/>
      <c r="AI2017" s="94"/>
      <c r="AJ2017" s="94"/>
      <c r="AK2017" s="94"/>
      <c r="AL2017" s="94"/>
      <c r="AM2017" s="94"/>
      <c r="AN2017" s="94"/>
      <c r="AO2017" s="94"/>
      <c r="AP2017" s="94"/>
      <c r="AQ2017" s="94"/>
    </row>
    <row r="2018" spans="3:43" x14ac:dyDescent="0.45">
      <c r="C2018" s="94"/>
      <c r="D2018" s="94"/>
      <c r="E2018" s="489"/>
      <c r="F2018" s="94"/>
      <c r="G2018" s="200"/>
      <c r="H2018" s="200"/>
      <c r="I2018" s="200"/>
      <c r="J2018" s="200"/>
      <c r="K2018" s="200"/>
      <c r="L2018" s="200"/>
      <c r="M2018" s="200"/>
      <c r="N2018" s="200"/>
      <c r="O2018" s="200"/>
      <c r="P2018" s="94"/>
      <c r="Q2018" s="94"/>
      <c r="R2018" s="94"/>
      <c r="S2018" s="94"/>
      <c r="T2018" s="94"/>
      <c r="U2018" s="94"/>
      <c r="V2018" s="94"/>
      <c r="W2018" s="94"/>
      <c r="X2018" s="94"/>
      <c r="Y2018" s="94"/>
      <c r="Z2018" s="94"/>
      <c r="AA2018" s="94"/>
      <c r="AB2018" s="94"/>
      <c r="AC2018" s="94"/>
      <c r="AD2018" s="94"/>
      <c r="AE2018" s="94"/>
      <c r="AF2018" s="94"/>
      <c r="AG2018" s="94"/>
      <c r="AH2018" s="94"/>
      <c r="AI2018" s="94"/>
      <c r="AJ2018" s="94"/>
      <c r="AK2018" s="94"/>
      <c r="AL2018" s="94"/>
      <c r="AM2018" s="94"/>
      <c r="AN2018" s="94"/>
      <c r="AO2018" s="94"/>
      <c r="AP2018" s="94"/>
      <c r="AQ2018" s="94"/>
    </row>
    <row r="2019" spans="3:43" x14ac:dyDescent="0.45">
      <c r="C2019" s="94"/>
      <c r="D2019" s="94"/>
      <c r="E2019" s="489"/>
      <c r="F2019" s="94"/>
      <c r="G2019" s="200"/>
      <c r="H2019" s="200"/>
      <c r="I2019" s="200"/>
      <c r="J2019" s="200"/>
      <c r="K2019" s="200"/>
      <c r="L2019" s="200"/>
      <c r="M2019" s="200"/>
      <c r="N2019" s="200"/>
      <c r="O2019" s="200"/>
      <c r="P2019" s="94"/>
      <c r="Q2019" s="94"/>
      <c r="R2019" s="94"/>
      <c r="S2019" s="94"/>
      <c r="T2019" s="94"/>
      <c r="U2019" s="94"/>
      <c r="V2019" s="94"/>
      <c r="W2019" s="94"/>
      <c r="X2019" s="94"/>
      <c r="Y2019" s="94"/>
      <c r="Z2019" s="94"/>
      <c r="AA2019" s="94"/>
      <c r="AB2019" s="94"/>
      <c r="AC2019" s="94"/>
      <c r="AD2019" s="94"/>
      <c r="AE2019" s="94"/>
      <c r="AF2019" s="94"/>
      <c r="AG2019" s="94"/>
      <c r="AH2019" s="94"/>
      <c r="AI2019" s="94"/>
      <c r="AJ2019" s="94"/>
      <c r="AK2019" s="94"/>
      <c r="AL2019" s="94"/>
      <c r="AM2019" s="94"/>
      <c r="AN2019" s="94"/>
      <c r="AO2019" s="94"/>
      <c r="AP2019" s="94"/>
      <c r="AQ2019" s="94"/>
    </row>
    <row r="2020" spans="3:43" x14ac:dyDescent="0.45">
      <c r="C2020" s="94"/>
      <c r="D2020" s="94"/>
      <c r="E2020" s="489"/>
      <c r="F2020" s="94"/>
      <c r="G2020" s="200"/>
      <c r="H2020" s="200"/>
      <c r="I2020" s="200"/>
      <c r="J2020" s="200"/>
      <c r="K2020" s="200"/>
      <c r="L2020" s="200"/>
      <c r="M2020" s="200"/>
      <c r="N2020" s="200"/>
      <c r="O2020" s="200"/>
      <c r="P2020" s="94"/>
      <c r="Q2020" s="94"/>
      <c r="R2020" s="94"/>
      <c r="S2020" s="94"/>
      <c r="T2020" s="94"/>
      <c r="U2020" s="94"/>
      <c r="V2020" s="94"/>
      <c r="W2020" s="94"/>
      <c r="X2020" s="94"/>
      <c r="Y2020" s="94"/>
      <c r="Z2020" s="94"/>
      <c r="AA2020" s="94"/>
      <c r="AB2020" s="94"/>
      <c r="AC2020" s="94"/>
      <c r="AD2020" s="94"/>
      <c r="AE2020" s="94"/>
      <c r="AF2020" s="94"/>
      <c r="AG2020" s="94"/>
      <c r="AH2020" s="94"/>
      <c r="AI2020" s="94"/>
      <c r="AJ2020" s="94"/>
      <c r="AK2020" s="94"/>
      <c r="AL2020" s="94"/>
      <c r="AM2020" s="94"/>
      <c r="AN2020" s="94"/>
      <c r="AO2020" s="94"/>
      <c r="AP2020" s="94"/>
      <c r="AQ2020" s="94"/>
    </row>
    <row r="2021" spans="3:43" x14ac:dyDescent="0.45">
      <c r="C2021" s="94"/>
      <c r="D2021" s="94"/>
      <c r="E2021" s="489"/>
      <c r="F2021" s="94"/>
      <c r="G2021" s="200"/>
      <c r="H2021" s="200"/>
      <c r="I2021" s="200"/>
      <c r="J2021" s="200"/>
      <c r="K2021" s="200"/>
      <c r="L2021" s="200"/>
      <c r="M2021" s="200"/>
      <c r="N2021" s="200"/>
      <c r="O2021" s="200"/>
      <c r="P2021" s="94"/>
      <c r="Q2021" s="94"/>
      <c r="R2021" s="94"/>
      <c r="S2021" s="94"/>
      <c r="T2021" s="94"/>
      <c r="U2021" s="94"/>
      <c r="V2021" s="94"/>
      <c r="W2021" s="94"/>
      <c r="X2021" s="94"/>
      <c r="Y2021" s="94"/>
      <c r="Z2021" s="94"/>
      <c r="AA2021" s="94"/>
      <c r="AB2021" s="94"/>
      <c r="AC2021" s="94"/>
      <c r="AD2021" s="94"/>
      <c r="AE2021" s="94"/>
      <c r="AF2021" s="94"/>
      <c r="AG2021" s="94"/>
      <c r="AH2021" s="94"/>
      <c r="AI2021" s="94"/>
      <c r="AJ2021" s="94"/>
      <c r="AK2021" s="94"/>
      <c r="AL2021" s="94"/>
      <c r="AM2021" s="94"/>
      <c r="AN2021" s="94"/>
      <c r="AO2021" s="94"/>
      <c r="AP2021" s="94"/>
      <c r="AQ2021" s="94"/>
    </row>
    <row r="2022" spans="3:43" x14ac:dyDescent="0.45">
      <c r="C2022" s="94"/>
      <c r="D2022" s="94"/>
      <c r="E2022" s="489"/>
      <c r="F2022" s="94"/>
      <c r="G2022" s="200"/>
      <c r="H2022" s="200"/>
      <c r="I2022" s="200"/>
      <c r="J2022" s="200"/>
      <c r="K2022" s="200"/>
      <c r="L2022" s="200"/>
      <c r="M2022" s="200"/>
      <c r="N2022" s="200"/>
      <c r="O2022" s="200"/>
      <c r="P2022" s="94"/>
      <c r="Q2022" s="94"/>
      <c r="R2022" s="94"/>
      <c r="S2022" s="94"/>
      <c r="T2022" s="94"/>
      <c r="U2022" s="94"/>
      <c r="V2022" s="94"/>
      <c r="W2022" s="94"/>
      <c r="X2022" s="94"/>
      <c r="Y2022" s="94"/>
      <c r="Z2022" s="94"/>
      <c r="AA2022" s="94"/>
      <c r="AB2022" s="94"/>
      <c r="AC2022" s="94"/>
      <c r="AD2022" s="94"/>
      <c r="AE2022" s="94"/>
      <c r="AF2022" s="94"/>
      <c r="AG2022" s="94"/>
      <c r="AH2022" s="94"/>
      <c r="AI2022" s="94"/>
      <c r="AJ2022" s="94"/>
      <c r="AK2022" s="94"/>
      <c r="AL2022" s="94"/>
      <c r="AM2022" s="94"/>
      <c r="AN2022" s="94"/>
      <c r="AO2022" s="94"/>
      <c r="AP2022" s="94"/>
      <c r="AQ2022" s="94"/>
    </row>
    <row r="2023" spans="3:43" x14ac:dyDescent="0.45">
      <c r="C2023" s="94"/>
      <c r="D2023" s="94"/>
      <c r="E2023" s="489"/>
      <c r="F2023" s="94"/>
      <c r="G2023" s="200"/>
      <c r="H2023" s="200"/>
      <c r="I2023" s="200"/>
      <c r="J2023" s="200"/>
      <c r="K2023" s="200"/>
      <c r="L2023" s="200"/>
      <c r="M2023" s="200"/>
      <c r="N2023" s="200"/>
      <c r="O2023" s="200"/>
      <c r="P2023" s="94"/>
      <c r="Q2023" s="94"/>
      <c r="R2023" s="94"/>
      <c r="S2023" s="94"/>
      <c r="T2023" s="94"/>
      <c r="U2023" s="94"/>
      <c r="V2023" s="94"/>
      <c r="W2023" s="94"/>
      <c r="X2023" s="94"/>
      <c r="Y2023" s="94"/>
      <c r="Z2023" s="94"/>
      <c r="AA2023" s="94"/>
      <c r="AB2023" s="94"/>
      <c r="AC2023" s="94"/>
      <c r="AD2023" s="94"/>
      <c r="AE2023" s="94"/>
      <c r="AF2023" s="94"/>
      <c r="AG2023" s="94"/>
      <c r="AH2023" s="94"/>
      <c r="AI2023" s="94"/>
      <c r="AJ2023" s="94"/>
      <c r="AK2023" s="94"/>
      <c r="AL2023" s="94"/>
      <c r="AM2023" s="94"/>
      <c r="AN2023" s="94"/>
      <c r="AO2023" s="94"/>
      <c r="AP2023" s="94"/>
      <c r="AQ2023" s="94"/>
    </row>
    <row r="2024" spans="3:43" x14ac:dyDescent="0.45">
      <c r="C2024" s="94"/>
      <c r="D2024" s="94"/>
      <c r="E2024" s="489"/>
      <c r="F2024" s="94"/>
      <c r="G2024" s="200"/>
      <c r="H2024" s="200"/>
      <c r="I2024" s="200"/>
      <c r="J2024" s="200"/>
      <c r="K2024" s="200"/>
      <c r="L2024" s="200"/>
      <c r="M2024" s="200"/>
      <c r="N2024" s="200"/>
      <c r="O2024" s="200"/>
      <c r="P2024" s="94"/>
      <c r="Q2024" s="94"/>
      <c r="R2024" s="94"/>
      <c r="S2024" s="94"/>
      <c r="T2024" s="94"/>
      <c r="U2024" s="94"/>
      <c r="V2024" s="94"/>
      <c r="W2024" s="94"/>
      <c r="X2024" s="94"/>
      <c r="Y2024" s="94"/>
      <c r="Z2024" s="94"/>
      <c r="AA2024" s="94"/>
      <c r="AB2024" s="94"/>
      <c r="AC2024" s="94"/>
      <c r="AD2024" s="94"/>
      <c r="AE2024" s="94"/>
      <c r="AF2024" s="94"/>
      <c r="AG2024" s="94"/>
      <c r="AH2024" s="94"/>
      <c r="AI2024" s="94"/>
      <c r="AJ2024" s="94"/>
      <c r="AK2024" s="94"/>
      <c r="AL2024" s="94"/>
      <c r="AM2024" s="94"/>
      <c r="AN2024" s="94"/>
      <c r="AO2024" s="94"/>
      <c r="AP2024" s="94"/>
      <c r="AQ2024" s="94"/>
    </row>
    <row r="2025" spans="3:43" x14ac:dyDescent="0.45">
      <c r="C2025" s="94"/>
      <c r="D2025" s="94"/>
      <c r="E2025" s="489"/>
      <c r="F2025" s="94"/>
      <c r="G2025" s="200"/>
      <c r="H2025" s="200"/>
      <c r="I2025" s="200"/>
      <c r="J2025" s="200"/>
      <c r="K2025" s="200"/>
      <c r="L2025" s="200"/>
      <c r="M2025" s="200"/>
      <c r="N2025" s="200"/>
      <c r="O2025" s="200"/>
      <c r="P2025" s="94"/>
      <c r="Q2025" s="94"/>
      <c r="R2025" s="94"/>
      <c r="S2025" s="94"/>
      <c r="T2025" s="94"/>
      <c r="U2025" s="94"/>
      <c r="V2025" s="94"/>
      <c r="W2025" s="94"/>
      <c r="X2025" s="94"/>
      <c r="Y2025" s="94"/>
      <c r="Z2025" s="94"/>
      <c r="AA2025" s="94"/>
      <c r="AB2025" s="94"/>
      <c r="AC2025" s="94"/>
      <c r="AD2025" s="94"/>
      <c r="AE2025" s="94"/>
      <c r="AF2025" s="94"/>
      <c r="AG2025" s="94"/>
      <c r="AH2025" s="94"/>
      <c r="AI2025" s="94"/>
      <c r="AJ2025" s="94"/>
      <c r="AK2025" s="94"/>
      <c r="AL2025" s="94"/>
      <c r="AM2025" s="94"/>
      <c r="AN2025" s="94"/>
      <c r="AO2025" s="94"/>
      <c r="AP2025" s="94"/>
      <c r="AQ2025" s="94"/>
    </row>
    <row r="2026" spans="3:43" x14ac:dyDescent="0.45">
      <c r="C2026" s="94"/>
      <c r="D2026" s="94"/>
      <c r="E2026" s="489"/>
      <c r="F2026" s="94"/>
      <c r="G2026" s="200"/>
      <c r="H2026" s="200"/>
      <c r="I2026" s="200"/>
      <c r="J2026" s="200"/>
      <c r="K2026" s="200"/>
      <c r="L2026" s="200"/>
      <c r="M2026" s="200"/>
      <c r="N2026" s="200"/>
      <c r="O2026" s="200"/>
      <c r="P2026" s="94"/>
      <c r="Q2026" s="94"/>
      <c r="R2026" s="94"/>
      <c r="S2026" s="94"/>
      <c r="T2026" s="94"/>
      <c r="U2026" s="94"/>
      <c r="V2026" s="94"/>
      <c r="W2026" s="94"/>
      <c r="X2026" s="94"/>
      <c r="Y2026" s="94"/>
      <c r="Z2026" s="94"/>
      <c r="AA2026" s="94"/>
      <c r="AB2026" s="94"/>
      <c r="AC2026" s="94"/>
      <c r="AD2026" s="94"/>
      <c r="AE2026" s="94"/>
      <c r="AF2026" s="94"/>
      <c r="AG2026" s="94"/>
      <c r="AH2026" s="94"/>
      <c r="AI2026" s="94"/>
      <c r="AJ2026" s="94"/>
      <c r="AK2026" s="94"/>
      <c r="AL2026" s="94"/>
      <c r="AM2026" s="94"/>
      <c r="AN2026" s="94"/>
      <c r="AO2026" s="94"/>
      <c r="AP2026" s="94"/>
      <c r="AQ2026" s="94"/>
    </row>
    <row r="2027" spans="3:43" x14ac:dyDescent="0.45">
      <c r="C2027" s="94"/>
      <c r="D2027" s="94"/>
      <c r="E2027" s="489"/>
      <c r="F2027" s="94"/>
      <c r="G2027" s="200"/>
      <c r="H2027" s="200"/>
      <c r="I2027" s="200"/>
      <c r="J2027" s="200"/>
      <c r="K2027" s="200"/>
      <c r="L2027" s="200"/>
      <c r="M2027" s="200"/>
      <c r="N2027" s="200"/>
      <c r="O2027" s="200"/>
      <c r="P2027" s="94"/>
      <c r="Q2027" s="94"/>
      <c r="R2027" s="94"/>
      <c r="S2027" s="94"/>
      <c r="T2027" s="94"/>
      <c r="U2027" s="94"/>
      <c r="V2027" s="94"/>
      <c r="W2027" s="94"/>
      <c r="X2027" s="94"/>
      <c r="Y2027" s="94"/>
      <c r="Z2027" s="94"/>
      <c r="AA2027" s="94"/>
      <c r="AB2027" s="94"/>
      <c r="AC2027" s="94"/>
      <c r="AD2027" s="94"/>
      <c r="AE2027" s="94"/>
      <c r="AF2027" s="94"/>
      <c r="AG2027" s="94"/>
      <c r="AH2027" s="94"/>
      <c r="AI2027" s="94"/>
      <c r="AJ2027" s="94"/>
      <c r="AK2027" s="94"/>
      <c r="AL2027" s="94"/>
      <c r="AM2027" s="94"/>
      <c r="AN2027" s="94"/>
      <c r="AO2027" s="94"/>
      <c r="AP2027" s="94"/>
      <c r="AQ2027" s="94"/>
    </row>
    <row r="2028" spans="3:43" x14ac:dyDescent="0.45">
      <c r="C2028" s="94"/>
      <c r="D2028" s="94"/>
      <c r="E2028" s="489"/>
      <c r="F2028" s="94"/>
      <c r="G2028" s="200"/>
      <c r="H2028" s="200"/>
      <c r="I2028" s="200"/>
      <c r="J2028" s="200"/>
      <c r="K2028" s="200"/>
      <c r="L2028" s="200"/>
      <c r="M2028" s="200"/>
      <c r="N2028" s="200"/>
      <c r="O2028" s="200"/>
      <c r="P2028" s="94"/>
      <c r="Q2028" s="94"/>
      <c r="R2028" s="94"/>
      <c r="S2028" s="94"/>
      <c r="T2028" s="94"/>
      <c r="U2028" s="94"/>
      <c r="V2028" s="94"/>
      <c r="W2028" s="94"/>
      <c r="X2028" s="94"/>
      <c r="Y2028" s="94"/>
      <c r="Z2028" s="94"/>
      <c r="AA2028" s="94"/>
      <c r="AB2028" s="94"/>
      <c r="AC2028" s="94"/>
      <c r="AD2028" s="94"/>
      <c r="AE2028" s="94"/>
      <c r="AF2028" s="94"/>
      <c r="AG2028" s="94"/>
      <c r="AH2028" s="94"/>
      <c r="AI2028" s="94"/>
      <c r="AJ2028" s="94"/>
      <c r="AK2028" s="94"/>
      <c r="AL2028" s="94"/>
      <c r="AM2028" s="94"/>
      <c r="AN2028" s="94"/>
      <c r="AO2028" s="94"/>
      <c r="AP2028" s="94"/>
      <c r="AQ2028" s="94"/>
    </row>
    <row r="2029" spans="3:43" x14ac:dyDescent="0.45">
      <c r="C2029" s="94"/>
      <c r="D2029" s="94"/>
      <c r="E2029" s="489"/>
      <c r="F2029" s="94"/>
      <c r="G2029" s="200"/>
      <c r="H2029" s="200"/>
      <c r="I2029" s="200"/>
      <c r="J2029" s="200"/>
      <c r="K2029" s="200"/>
      <c r="L2029" s="200"/>
      <c r="M2029" s="200"/>
      <c r="N2029" s="200"/>
      <c r="O2029" s="200"/>
      <c r="P2029" s="94"/>
      <c r="Q2029" s="94"/>
      <c r="R2029" s="94"/>
      <c r="S2029" s="94"/>
      <c r="T2029" s="94"/>
      <c r="U2029" s="94"/>
      <c r="V2029" s="94"/>
      <c r="W2029" s="94"/>
      <c r="X2029" s="94"/>
      <c r="Y2029" s="94"/>
      <c r="Z2029" s="94"/>
      <c r="AA2029" s="94"/>
      <c r="AB2029" s="94"/>
      <c r="AC2029" s="94"/>
      <c r="AD2029" s="94"/>
      <c r="AE2029" s="94"/>
      <c r="AF2029" s="94"/>
      <c r="AG2029" s="94"/>
      <c r="AH2029" s="94"/>
      <c r="AI2029" s="94"/>
      <c r="AJ2029" s="94"/>
      <c r="AK2029" s="94"/>
      <c r="AL2029" s="94"/>
      <c r="AM2029" s="94"/>
      <c r="AN2029" s="94"/>
      <c r="AO2029" s="94"/>
      <c r="AP2029" s="94"/>
      <c r="AQ2029" s="94"/>
    </row>
    <row r="2030" spans="3:43" x14ac:dyDescent="0.45">
      <c r="C2030" s="94"/>
      <c r="D2030" s="94"/>
      <c r="E2030" s="489"/>
      <c r="F2030" s="94"/>
      <c r="G2030" s="200"/>
      <c r="H2030" s="200"/>
      <c r="I2030" s="200"/>
      <c r="J2030" s="200"/>
      <c r="K2030" s="200"/>
      <c r="L2030" s="200"/>
      <c r="M2030" s="200"/>
      <c r="N2030" s="200"/>
      <c r="O2030" s="200"/>
      <c r="P2030" s="94"/>
      <c r="Q2030" s="94"/>
      <c r="R2030" s="94"/>
      <c r="S2030" s="94"/>
      <c r="T2030" s="94"/>
      <c r="U2030" s="94"/>
      <c r="V2030" s="94"/>
      <c r="W2030" s="94"/>
      <c r="X2030" s="94"/>
      <c r="Y2030" s="94"/>
      <c r="Z2030" s="94"/>
      <c r="AA2030" s="94"/>
      <c r="AB2030" s="94"/>
      <c r="AC2030" s="94"/>
      <c r="AD2030" s="94"/>
      <c r="AE2030" s="94"/>
      <c r="AF2030" s="94"/>
      <c r="AG2030" s="94"/>
      <c r="AH2030" s="94"/>
      <c r="AI2030" s="94"/>
      <c r="AJ2030" s="94"/>
      <c r="AK2030" s="94"/>
      <c r="AL2030" s="94"/>
      <c r="AM2030" s="94"/>
      <c r="AN2030" s="94"/>
      <c r="AO2030" s="94"/>
      <c r="AP2030" s="94"/>
      <c r="AQ2030" s="94"/>
    </row>
    <row r="2031" spans="3:43" x14ac:dyDescent="0.45">
      <c r="C2031" s="94"/>
      <c r="D2031" s="94"/>
      <c r="E2031" s="489"/>
      <c r="F2031" s="94"/>
      <c r="G2031" s="200"/>
      <c r="H2031" s="200"/>
      <c r="I2031" s="200"/>
      <c r="J2031" s="200"/>
      <c r="K2031" s="200"/>
      <c r="L2031" s="200"/>
      <c r="M2031" s="200"/>
      <c r="N2031" s="200"/>
      <c r="O2031" s="200"/>
      <c r="P2031" s="94"/>
      <c r="Q2031" s="94"/>
      <c r="R2031" s="94"/>
      <c r="S2031" s="94"/>
      <c r="T2031" s="94"/>
      <c r="U2031" s="94"/>
      <c r="V2031" s="94"/>
      <c r="W2031" s="94"/>
      <c r="X2031" s="94"/>
      <c r="Y2031" s="94"/>
      <c r="Z2031" s="94"/>
      <c r="AA2031" s="94"/>
      <c r="AB2031" s="94"/>
      <c r="AC2031" s="94"/>
      <c r="AD2031" s="94"/>
      <c r="AE2031" s="94"/>
      <c r="AF2031" s="94"/>
      <c r="AG2031" s="94"/>
      <c r="AH2031" s="94"/>
      <c r="AI2031" s="94"/>
      <c r="AJ2031" s="94"/>
      <c r="AK2031" s="94"/>
      <c r="AL2031" s="94"/>
      <c r="AM2031" s="94"/>
      <c r="AN2031" s="94"/>
      <c r="AO2031" s="94"/>
      <c r="AP2031" s="94"/>
      <c r="AQ2031" s="94"/>
    </row>
    <row r="2032" spans="3:43" x14ac:dyDescent="0.45">
      <c r="C2032" s="94"/>
      <c r="D2032" s="94"/>
      <c r="E2032" s="489"/>
      <c r="F2032" s="94"/>
      <c r="G2032" s="200"/>
      <c r="H2032" s="200"/>
      <c r="I2032" s="200"/>
      <c r="J2032" s="200"/>
      <c r="K2032" s="200"/>
      <c r="L2032" s="200"/>
      <c r="M2032" s="200"/>
      <c r="N2032" s="200"/>
      <c r="O2032" s="200"/>
      <c r="P2032" s="94"/>
      <c r="Q2032" s="94"/>
      <c r="R2032" s="94"/>
      <c r="S2032" s="94"/>
      <c r="T2032" s="94"/>
      <c r="U2032" s="94"/>
      <c r="V2032" s="94"/>
      <c r="W2032" s="94"/>
      <c r="X2032" s="94"/>
      <c r="Y2032" s="94"/>
      <c r="Z2032" s="94"/>
      <c r="AA2032" s="94"/>
      <c r="AB2032" s="94"/>
      <c r="AC2032" s="94"/>
      <c r="AD2032" s="94"/>
      <c r="AE2032" s="94"/>
      <c r="AF2032" s="94"/>
      <c r="AG2032" s="94"/>
      <c r="AH2032" s="94"/>
      <c r="AI2032" s="94"/>
      <c r="AJ2032" s="94"/>
      <c r="AK2032" s="94"/>
      <c r="AL2032" s="94"/>
      <c r="AM2032" s="94"/>
      <c r="AN2032" s="94"/>
      <c r="AO2032" s="94"/>
      <c r="AP2032" s="94"/>
      <c r="AQ2032" s="94"/>
    </row>
    <row r="2033" spans="3:43" x14ac:dyDescent="0.45">
      <c r="C2033" s="94"/>
      <c r="D2033" s="94"/>
      <c r="E2033" s="489"/>
      <c r="F2033" s="94"/>
      <c r="G2033" s="200"/>
      <c r="H2033" s="200"/>
      <c r="I2033" s="200"/>
      <c r="J2033" s="200"/>
      <c r="K2033" s="200"/>
      <c r="L2033" s="200"/>
      <c r="M2033" s="200"/>
      <c r="N2033" s="200"/>
      <c r="O2033" s="200"/>
      <c r="P2033" s="94"/>
      <c r="Q2033" s="94"/>
      <c r="R2033" s="94"/>
      <c r="S2033" s="94"/>
      <c r="T2033" s="94"/>
      <c r="U2033" s="94"/>
      <c r="V2033" s="94"/>
      <c r="W2033" s="94"/>
      <c r="X2033" s="94"/>
      <c r="Y2033" s="94"/>
      <c r="Z2033" s="94"/>
      <c r="AA2033" s="94"/>
      <c r="AB2033" s="94"/>
      <c r="AC2033" s="94"/>
      <c r="AD2033" s="94"/>
      <c r="AE2033" s="94"/>
      <c r="AF2033" s="94"/>
      <c r="AG2033" s="94"/>
      <c r="AH2033" s="94"/>
      <c r="AI2033" s="94"/>
      <c r="AJ2033" s="94"/>
      <c r="AK2033" s="94"/>
      <c r="AL2033" s="94"/>
      <c r="AM2033" s="94"/>
      <c r="AN2033" s="94"/>
      <c r="AO2033" s="94"/>
      <c r="AP2033" s="94"/>
      <c r="AQ2033" s="94"/>
    </row>
    <row r="2034" spans="3:43" x14ac:dyDescent="0.45">
      <c r="C2034" s="94"/>
      <c r="D2034" s="94"/>
      <c r="E2034" s="489"/>
      <c r="F2034" s="94"/>
      <c r="G2034" s="200"/>
      <c r="H2034" s="200"/>
      <c r="I2034" s="200"/>
      <c r="J2034" s="200"/>
      <c r="K2034" s="200"/>
      <c r="L2034" s="200"/>
      <c r="M2034" s="200"/>
      <c r="N2034" s="200"/>
      <c r="O2034" s="200"/>
      <c r="P2034" s="94"/>
      <c r="Q2034" s="94"/>
      <c r="R2034" s="94"/>
      <c r="S2034" s="94"/>
      <c r="T2034" s="94"/>
      <c r="U2034" s="94"/>
      <c r="V2034" s="94"/>
      <c r="W2034" s="94"/>
      <c r="X2034" s="94"/>
      <c r="Y2034" s="94"/>
      <c r="Z2034" s="94"/>
      <c r="AA2034" s="94"/>
      <c r="AB2034" s="94"/>
      <c r="AC2034" s="94"/>
      <c r="AD2034" s="94"/>
      <c r="AE2034" s="94"/>
      <c r="AF2034" s="94"/>
      <c r="AG2034" s="94"/>
      <c r="AH2034" s="94"/>
      <c r="AI2034" s="94"/>
      <c r="AJ2034" s="94"/>
      <c r="AK2034" s="94"/>
      <c r="AL2034" s="94"/>
      <c r="AM2034" s="94"/>
      <c r="AN2034" s="94"/>
      <c r="AO2034" s="94"/>
      <c r="AP2034" s="94"/>
      <c r="AQ2034" s="94"/>
    </row>
    <row r="2035" spans="3:43" x14ac:dyDescent="0.45">
      <c r="C2035" s="94"/>
      <c r="D2035" s="94"/>
      <c r="E2035" s="489"/>
      <c r="F2035" s="94"/>
      <c r="G2035" s="200"/>
      <c r="H2035" s="200"/>
      <c r="I2035" s="200"/>
      <c r="J2035" s="200"/>
      <c r="K2035" s="200"/>
      <c r="L2035" s="200"/>
      <c r="M2035" s="200"/>
      <c r="N2035" s="200"/>
      <c r="O2035" s="200"/>
      <c r="P2035" s="94"/>
      <c r="Q2035" s="94"/>
      <c r="R2035" s="94"/>
      <c r="S2035" s="94"/>
      <c r="T2035" s="94"/>
      <c r="U2035" s="94"/>
      <c r="V2035" s="94"/>
      <c r="W2035" s="94"/>
      <c r="X2035" s="94"/>
      <c r="Y2035" s="94"/>
      <c r="Z2035" s="94"/>
      <c r="AA2035" s="94"/>
      <c r="AB2035" s="94"/>
      <c r="AC2035" s="94"/>
      <c r="AD2035" s="94"/>
      <c r="AE2035" s="94"/>
      <c r="AF2035" s="94"/>
      <c r="AG2035" s="94"/>
      <c r="AH2035" s="94"/>
      <c r="AI2035" s="94"/>
      <c r="AJ2035" s="94"/>
      <c r="AK2035" s="94"/>
      <c r="AL2035" s="94"/>
      <c r="AM2035" s="94"/>
      <c r="AN2035" s="94"/>
      <c r="AO2035" s="94"/>
      <c r="AP2035" s="94"/>
      <c r="AQ2035" s="94"/>
    </row>
    <row r="2036" spans="3:43" x14ac:dyDescent="0.45">
      <c r="C2036" s="94"/>
      <c r="D2036" s="94"/>
      <c r="E2036" s="489"/>
      <c r="F2036" s="94"/>
      <c r="G2036" s="200"/>
      <c r="H2036" s="200"/>
      <c r="I2036" s="200"/>
      <c r="J2036" s="200"/>
      <c r="K2036" s="200"/>
      <c r="L2036" s="200"/>
      <c r="M2036" s="200"/>
      <c r="N2036" s="200"/>
      <c r="O2036" s="200"/>
      <c r="P2036" s="94"/>
      <c r="Q2036" s="94"/>
      <c r="R2036" s="94"/>
      <c r="S2036" s="94"/>
      <c r="T2036" s="94"/>
      <c r="U2036" s="94"/>
      <c r="V2036" s="94"/>
      <c r="W2036" s="94"/>
      <c r="X2036" s="94"/>
      <c r="Y2036" s="94"/>
      <c r="Z2036" s="94"/>
      <c r="AA2036" s="94"/>
      <c r="AB2036" s="94"/>
      <c r="AC2036" s="94"/>
      <c r="AD2036" s="94"/>
      <c r="AE2036" s="94"/>
      <c r="AF2036" s="94"/>
      <c r="AG2036" s="94"/>
      <c r="AH2036" s="94"/>
      <c r="AI2036" s="94"/>
      <c r="AJ2036" s="94"/>
      <c r="AK2036" s="94"/>
      <c r="AL2036" s="94"/>
      <c r="AM2036" s="94"/>
      <c r="AN2036" s="94"/>
      <c r="AO2036" s="94"/>
      <c r="AP2036" s="94"/>
      <c r="AQ2036" s="94"/>
    </row>
    <row r="2037" spans="3:43" x14ac:dyDescent="0.45">
      <c r="C2037" s="94"/>
      <c r="D2037" s="94"/>
      <c r="E2037" s="489"/>
      <c r="F2037" s="94"/>
      <c r="G2037" s="200"/>
      <c r="H2037" s="200"/>
      <c r="I2037" s="200"/>
      <c r="J2037" s="200"/>
      <c r="K2037" s="200"/>
      <c r="L2037" s="200"/>
      <c r="M2037" s="200"/>
      <c r="N2037" s="200"/>
      <c r="O2037" s="200"/>
      <c r="P2037" s="94"/>
      <c r="Q2037" s="94"/>
      <c r="R2037" s="94"/>
      <c r="S2037" s="94"/>
      <c r="T2037" s="94"/>
      <c r="U2037" s="94"/>
      <c r="V2037" s="94"/>
      <c r="W2037" s="94"/>
      <c r="X2037" s="94"/>
      <c r="Y2037" s="94"/>
      <c r="Z2037" s="94"/>
      <c r="AA2037" s="94"/>
      <c r="AB2037" s="94"/>
      <c r="AC2037" s="94"/>
      <c r="AD2037" s="94"/>
      <c r="AE2037" s="94"/>
      <c r="AF2037" s="94"/>
      <c r="AG2037" s="94"/>
      <c r="AH2037" s="94"/>
      <c r="AI2037" s="94"/>
      <c r="AJ2037" s="94"/>
      <c r="AK2037" s="94"/>
      <c r="AL2037" s="94"/>
      <c r="AM2037" s="94"/>
      <c r="AN2037" s="94"/>
      <c r="AO2037" s="94"/>
      <c r="AP2037" s="94"/>
      <c r="AQ2037" s="94"/>
    </row>
    <row r="2038" spans="3:43" x14ac:dyDescent="0.45">
      <c r="C2038" s="94"/>
      <c r="D2038" s="94"/>
      <c r="E2038" s="489"/>
      <c r="F2038" s="94"/>
      <c r="G2038" s="200"/>
      <c r="H2038" s="200"/>
      <c r="I2038" s="200"/>
      <c r="J2038" s="200"/>
      <c r="K2038" s="200"/>
      <c r="L2038" s="200"/>
      <c r="M2038" s="200"/>
      <c r="N2038" s="200"/>
      <c r="O2038" s="200"/>
      <c r="P2038" s="94"/>
      <c r="Q2038" s="94"/>
      <c r="R2038" s="94"/>
      <c r="S2038" s="94"/>
      <c r="T2038" s="94"/>
      <c r="U2038" s="94"/>
      <c r="V2038" s="94"/>
      <c r="W2038" s="94"/>
      <c r="X2038" s="94"/>
      <c r="Y2038" s="94"/>
      <c r="Z2038" s="94"/>
      <c r="AA2038" s="94"/>
      <c r="AB2038" s="94"/>
      <c r="AC2038" s="94"/>
      <c r="AD2038" s="94"/>
      <c r="AE2038" s="94"/>
      <c r="AF2038" s="94"/>
      <c r="AG2038" s="94"/>
      <c r="AH2038" s="94"/>
      <c r="AI2038" s="94"/>
      <c r="AJ2038" s="94"/>
      <c r="AK2038" s="94"/>
      <c r="AL2038" s="94"/>
      <c r="AM2038" s="94"/>
      <c r="AN2038" s="94"/>
      <c r="AO2038" s="94"/>
      <c r="AP2038" s="94"/>
      <c r="AQ2038" s="94"/>
    </row>
    <row r="2039" spans="3:43" x14ac:dyDescent="0.45">
      <c r="C2039" s="94"/>
      <c r="D2039" s="94"/>
      <c r="E2039" s="489"/>
      <c r="F2039" s="94"/>
      <c r="G2039" s="200"/>
      <c r="H2039" s="200"/>
      <c r="I2039" s="200"/>
      <c r="J2039" s="200"/>
      <c r="K2039" s="200"/>
      <c r="L2039" s="200"/>
      <c r="M2039" s="200"/>
      <c r="N2039" s="200"/>
      <c r="O2039" s="200"/>
      <c r="P2039" s="94"/>
      <c r="Q2039" s="94"/>
      <c r="R2039" s="94"/>
      <c r="S2039" s="94"/>
      <c r="T2039" s="94"/>
      <c r="U2039" s="94"/>
      <c r="V2039" s="94"/>
      <c r="W2039" s="94"/>
      <c r="X2039" s="94"/>
      <c r="Y2039" s="94"/>
      <c r="Z2039" s="94"/>
      <c r="AA2039" s="94"/>
      <c r="AB2039" s="94"/>
      <c r="AC2039" s="94"/>
      <c r="AD2039" s="94"/>
      <c r="AE2039" s="94"/>
      <c r="AF2039" s="94"/>
      <c r="AG2039" s="94"/>
      <c r="AH2039" s="94"/>
      <c r="AI2039" s="94"/>
      <c r="AJ2039" s="94"/>
      <c r="AK2039" s="94"/>
      <c r="AL2039" s="94"/>
      <c r="AM2039" s="94"/>
      <c r="AN2039" s="94"/>
      <c r="AO2039" s="94"/>
      <c r="AP2039" s="94"/>
      <c r="AQ2039" s="94"/>
    </row>
    <row r="2040" spans="3:43" x14ac:dyDescent="0.45">
      <c r="C2040" s="94"/>
      <c r="D2040" s="94"/>
      <c r="E2040" s="489"/>
      <c r="F2040" s="94"/>
      <c r="G2040" s="200"/>
      <c r="H2040" s="200"/>
      <c r="I2040" s="200"/>
      <c r="J2040" s="200"/>
      <c r="K2040" s="200"/>
      <c r="L2040" s="200"/>
      <c r="M2040" s="200"/>
      <c r="N2040" s="200"/>
      <c r="O2040" s="200"/>
      <c r="P2040" s="94"/>
      <c r="Q2040" s="94"/>
      <c r="R2040" s="94"/>
      <c r="S2040" s="94"/>
      <c r="T2040" s="94"/>
      <c r="U2040" s="94"/>
      <c r="V2040" s="94"/>
      <c r="W2040" s="94"/>
      <c r="X2040" s="94"/>
      <c r="Y2040" s="94"/>
      <c r="Z2040" s="94"/>
      <c r="AA2040" s="94"/>
      <c r="AB2040" s="94"/>
      <c r="AC2040" s="94"/>
      <c r="AD2040" s="94"/>
      <c r="AE2040" s="94"/>
      <c r="AF2040" s="94"/>
      <c r="AG2040" s="94"/>
      <c r="AH2040" s="94"/>
      <c r="AI2040" s="94"/>
      <c r="AJ2040" s="94"/>
      <c r="AK2040" s="94"/>
      <c r="AL2040" s="94"/>
      <c r="AM2040" s="94"/>
      <c r="AN2040" s="94"/>
      <c r="AO2040" s="94"/>
      <c r="AP2040" s="94"/>
      <c r="AQ2040" s="94"/>
    </row>
    <row r="2041" spans="3:43" x14ac:dyDescent="0.45">
      <c r="C2041" s="94"/>
      <c r="D2041" s="94"/>
      <c r="E2041" s="489"/>
      <c r="F2041" s="94"/>
      <c r="G2041" s="200"/>
      <c r="H2041" s="200"/>
      <c r="I2041" s="200"/>
      <c r="J2041" s="200"/>
      <c r="K2041" s="200"/>
      <c r="L2041" s="200"/>
      <c r="M2041" s="200"/>
      <c r="N2041" s="200"/>
      <c r="O2041" s="200"/>
      <c r="P2041" s="94"/>
      <c r="Q2041" s="94"/>
      <c r="R2041" s="94"/>
      <c r="S2041" s="94"/>
      <c r="T2041" s="94"/>
      <c r="U2041" s="94"/>
      <c r="V2041" s="94"/>
      <c r="W2041" s="94"/>
      <c r="X2041" s="94"/>
      <c r="Y2041" s="94"/>
      <c r="Z2041" s="94"/>
      <c r="AA2041" s="94"/>
      <c r="AB2041" s="94"/>
      <c r="AC2041" s="94"/>
      <c r="AD2041" s="94"/>
      <c r="AE2041" s="94"/>
      <c r="AF2041" s="94"/>
      <c r="AG2041" s="94"/>
      <c r="AH2041" s="94"/>
      <c r="AI2041" s="94"/>
      <c r="AJ2041" s="94"/>
      <c r="AK2041" s="94"/>
      <c r="AL2041" s="94"/>
      <c r="AM2041" s="94"/>
      <c r="AN2041" s="94"/>
      <c r="AO2041" s="94"/>
      <c r="AP2041" s="94"/>
      <c r="AQ2041" s="94"/>
    </row>
    <row r="2042" spans="3:43" x14ac:dyDescent="0.45">
      <c r="C2042" s="94"/>
      <c r="D2042" s="94"/>
      <c r="E2042" s="489"/>
      <c r="F2042" s="94"/>
      <c r="G2042" s="200"/>
      <c r="H2042" s="200"/>
      <c r="I2042" s="200"/>
      <c r="J2042" s="200"/>
      <c r="K2042" s="200"/>
      <c r="L2042" s="200"/>
      <c r="M2042" s="200"/>
      <c r="N2042" s="200"/>
      <c r="O2042" s="200"/>
      <c r="P2042" s="94"/>
      <c r="Q2042" s="94"/>
      <c r="R2042" s="94"/>
      <c r="S2042" s="94"/>
      <c r="T2042" s="94"/>
      <c r="U2042" s="94"/>
      <c r="V2042" s="94"/>
      <c r="W2042" s="94"/>
      <c r="X2042" s="94"/>
      <c r="Y2042" s="94"/>
      <c r="Z2042" s="94"/>
      <c r="AA2042" s="94"/>
      <c r="AB2042" s="94"/>
      <c r="AC2042" s="94"/>
      <c r="AD2042" s="94"/>
      <c r="AE2042" s="94"/>
      <c r="AF2042" s="94"/>
      <c r="AG2042" s="94"/>
      <c r="AH2042" s="94"/>
      <c r="AI2042" s="94"/>
      <c r="AJ2042" s="94"/>
      <c r="AK2042" s="94"/>
      <c r="AL2042" s="94"/>
      <c r="AM2042" s="94"/>
      <c r="AN2042" s="94"/>
      <c r="AO2042" s="94"/>
      <c r="AP2042" s="94"/>
      <c r="AQ2042" s="94"/>
    </row>
    <row r="2043" spans="3:43" x14ac:dyDescent="0.45">
      <c r="C2043" s="94"/>
      <c r="D2043" s="94"/>
      <c r="E2043" s="489"/>
      <c r="F2043" s="94"/>
      <c r="G2043" s="200"/>
      <c r="H2043" s="200"/>
      <c r="I2043" s="200"/>
      <c r="J2043" s="200"/>
      <c r="K2043" s="200"/>
      <c r="L2043" s="200"/>
      <c r="M2043" s="200"/>
      <c r="N2043" s="200"/>
      <c r="O2043" s="200"/>
      <c r="P2043" s="94"/>
      <c r="Q2043" s="94"/>
      <c r="R2043" s="94"/>
      <c r="S2043" s="94"/>
      <c r="T2043" s="94"/>
      <c r="U2043" s="94"/>
      <c r="V2043" s="94"/>
      <c r="W2043" s="94"/>
      <c r="X2043" s="94"/>
      <c r="Y2043" s="94"/>
      <c r="Z2043" s="94"/>
      <c r="AA2043" s="94"/>
      <c r="AB2043" s="94"/>
      <c r="AC2043" s="94"/>
      <c r="AD2043" s="94"/>
      <c r="AE2043" s="94"/>
      <c r="AF2043" s="94"/>
      <c r="AG2043" s="94"/>
      <c r="AH2043" s="94"/>
      <c r="AI2043" s="94"/>
      <c r="AJ2043" s="94"/>
      <c r="AK2043" s="94"/>
      <c r="AL2043" s="94"/>
      <c r="AM2043" s="94"/>
      <c r="AN2043" s="94"/>
      <c r="AO2043" s="94"/>
      <c r="AP2043" s="94"/>
      <c r="AQ2043" s="94"/>
    </row>
    <row r="2044" spans="3:43" x14ac:dyDescent="0.45">
      <c r="C2044" s="94"/>
      <c r="D2044" s="94"/>
      <c r="E2044" s="489"/>
      <c r="F2044" s="94"/>
      <c r="G2044" s="200"/>
      <c r="H2044" s="200"/>
      <c r="I2044" s="200"/>
      <c r="J2044" s="200"/>
      <c r="K2044" s="200"/>
      <c r="L2044" s="200"/>
      <c r="M2044" s="200"/>
      <c r="N2044" s="200"/>
      <c r="O2044" s="200"/>
      <c r="P2044" s="94"/>
      <c r="Q2044" s="94"/>
      <c r="R2044" s="94"/>
      <c r="S2044" s="94"/>
      <c r="T2044" s="94"/>
      <c r="U2044" s="94"/>
      <c r="V2044" s="94"/>
      <c r="W2044" s="94"/>
      <c r="X2044" s="94"/>
      <c r="Y2044" s="94"/>
      <c r="Z2044" s="94"/>
      <c r="AA2044" s="94"/>
      <c r="AB2044" s="94"/>
      <c r="AC2044" s="94"/>
      <c r="AD2044" s="94"/>
      <c r="AE2044" s="94"/>
      <c r="AF2044" s="94"/>
      <c r="AG2044" s="94"/>
      <c r="AH2044" s="94"/>
      <c r="AI2044" s="94"/>
      <c r="AJ2044" s="94"/>
      <c r="AK2044" s="94"/>
      <c r="AL2044" s="94"/>
      <c r="AM2044" s="94"/>
      <c r="AN2044" s="94"/>
      <c r="AO2044" s="94"/>
      <c r="AP2044" s="94"/>
      <c r="AQ2044" s="94"/>
    </row>
    <row r="2045" spans="3:43" x14ac:dyDescent="0.45">
      <c r="C2045" s="94"/>
      <c r="D2045" s="94"/>
      <c r="E2045" s="489"/>
      <c r="F2045" s="94"/>
      <c r="G2045" s="200"/>
      <c r="H2045" s="200"/>
      <c r="I2045" s="200"/>
      <c r="J2045" s="200"/>
      <c r="K2045" s="200"/>
      <c r="L2045" s="200"/>
      <c r="M2045" s="200"/>
      <c r="N2045" s="200"/>
      <c r="O2045" s="200"/>
      <c r="P2045" s="94"/>
      <c r="Q2045" s="94"/>
      <c r="R2045" s="94"/>
      <c r="S2045" s="94"/>
      <c r="T2045" s="94"/>
      <c r="U2045" s="94"/>
      <c r="V2045" s="94"/>
      <c r="W2045" s="94"/>
      <c r="X2045" s="94"/>
      <c r="Y2045" s="94"/>
      <c r="Z2045" s="94"/>
      <c r="AA2045" s="94"/>
      <c r="AB2045" s="94"/>
      <c r="AC2045" s="94"/>
      <c r="AD2045" s="94"/>
      <c r="AE2045" s="94"/>
      <c r="AF2045" s="94"/>
      <c r="AG2045" s="94"/>
      <c r="AH2045" s="94"/>
      <c r="AI2045" s="94"/>
      <c r="AJ2045" s="94"/>
      <c r="AK2045" s="94"/>
      <c r="AL2045" s="94"/>
      <c r="AM2045" s="94"/>
      <c r="AN2045" s="94"/>
      <c r="AO2045" s="94"/>
      <c r="AP2045" s="94"/>
      <c r="AQ2045" s="94"/>
    </row>
    <row r="2046" spans="3:43" x14ac:dyDescent="0.45">
      <c r="C2046" s="94"/>
      <c r="D2046" s="94"/>
      <c r="E2046" s="489"/>
      <c r="F2046" s="94"/>
      <c r="G2046" s="200"/>
      <c r="H2046" s="200"/>
      <c r="I2046" s="200"/>
      <c r="J2046" s="200"/>
      <c r="K2046" s="200"/>
      <c r="L2046" s="200"/>
      <c r="M2046" s="200"/>
      <c r="N2046" s="200"/>
      <c r="O2046" s="200"/>
      <c r="P2046" s="94"/>
      <c r="Q2046" s="94"/>
      <c r="R2046" s="94"/>
      <c r="S2046" s="94"/>
      <c r="T2046" s="94"/>
      <c r="U2046" s="94"/>
      <c r="V2046" s="94"/>
      <c r="W2046" s="94"/>
      <c r="X2046" s="94"/>
      <c r="Y2046" s="94"/>
      <c r="Z2046" s="94"/>
      <c r="AA2046" s="94"/>
      <c r="AB2046" s="94"/>
      <c r="AC2046" s="94"/>
      <c r="AD2046" s="94"/>
      <c r="AE2046" s="94"/>
      <c r="AF2046" s="94"/>
      <c r="AG2046" s="94"/>
      <c r="AH2046" s="94"/>
      <c r="AI2046" s="94"/>
      <c r="AJ2046" s="94"/>
      <c r="AK2046" s="94"/>
      <c r="AL2046" s="94"/>
      <c r="AM2046" s="94"/>
      <c r="AN2046" s="94"/>
      <c r="AO2046" s="94"/>
      <c r="AP2046" s="94"/>
      <c r="AQ2046" s="94"/>
    </row>
    <row r="2047" spans="3:43" x14ac:dyDescent="0.45">
      <c r="C2047" s="94"/>
      <c r="D2047" s="94"/>
      <c r="E2047" s="489"/>
      <c r="F2047" s="94"/>
      <c r="G2047" s="200"/>
      <c r="H2047" s="200"/>
      <c r="I2047" s="200"/>
      <c r="J2047" s="200"/>
      <c r="K2047" s="200"/>
      <c r="L2047" s="200"/>
      <c r="M2047" s="200"/>
      <c r="N2047" s="200"/>
      <c r="O2047" s="200"/>
      <c r="P2047" s="94"/>
      <c r="Q2047" s="94"/>
      <c r="R2047" s="94"/>
      <c r="S2047" s="94"/>
      <c r="T2047" s="94"/>
      <c r="U2047" s="94"/>
      <c r="V2047" s="94"/>
      <c r="W2047" s="94"/>
      <c r="X2047" s="94"/>
      <c r="Y2047" s="94"/>
      <c r="Z2047" s="94"/>
      <c r="AA2047" s="94"/>
      <c r="AB2047" s="94"/>
      <c r="AC2047" s="94"/>
      <c r="AD2047" s="94"/>
      <c r="AE2047" s="94"/>
      <c r="AF2047" s="94"/>
      <c r="AG2047" s="94"/>
      <c r="AH2047" s="94"/>
      <c r="AI2047" s="94"/>
      <c r="AJ2047" s="94"/>
      <c r="AK2047" s="94"/>
      <c r="AL2047" s="94"/>
      <c r="AM2047" s="94"/>
      <c r="AN2047" s="94"/>
      <c r="AO2047" s="94"/>
      <c r="AP2047" s="94"/>
      <c r="AQ2047" s="94"/>
    </row>
    <row r="2048" spans="3:43" x14ac:dyDescent="0.45">
      <c r="C2048" s="94"/>
      <c r="D2048" s="94"/>
      <c r="E2048" s="489"/>
      <c r="F2048" s="94"/>
      <c r="G2048" s="200"/>
      <c r="H2048" s="200"/>
      <c r="I2048" s="200"/>
      <c r="J2048" s="200"/>
      <c r="K2048" s="200"/>
      <c r="L2048" s="200"/>
      <c r="M2048" s="200"/>
      <c r="N2048" s="200"/>
      <c r="O2048" s="200"/>
      <c r="P2048" s="94"/>
      <c r="Q2048" s="94"/>
      <c r="R2048" s="94"/>
      <c r="S2048" s="94"/>
      <c r="T2048" s="94"/>
      <c r="U2048" s="94"/>
      <c r="V2048" s="94"/>
      <c r="W2048" s="94"/>
      <c r="X2048" s="94"/>
      <c r="Y2048" s="94"/>
      <c r="Z2048" s="94"/>
      <c r="AA2048" s="94"/>
      <c r="AB2048" s="94"/>
      <c r="AC2048" s="94"/>
      <c r="AD2048" s="94"/>
      <c r="AE2048" s="94"/>
      <c r="AF2048" s="94"/>
      <c r="AG2048" s="94"/>
      <c r="AH2048" s="94"/>
      <c r="AI2048" s="94"/>
      <c r="AJ2048" s="94"/>
      <c r="AK2048" s="94"/>
      <c r="AL2048" s="94"/>
      <c r="AM2048" s="94"/>
      <c r="AN2048" s="94"/>
      <c r="AO2048" s="94"/>
      <c r="AP2048" s="94"/>
      <c r="AQ2048" s="94"/>
    </row>
    <row r="2049" spans="3:43" x14ac:dyDescent="0.45">
      <c r="C2049" s="94"/>
      <c r="D2049" s="94"/>
      <c r="E2049" s="489"/>
      <c r="F2049" s="94"/>
      <c r="G2049" s="200"/>
      <c r="H2049" s="200"/>
      <c r="I2049" s="200"/>
      <c r="J2049" s="200"/>
      <c r="K2049" s="200"/>
      <c r="L2049" s="200"/>
      <c r="M2049" s="200"/>
      <c r="N2049" s="200"/>
      <c r="O2049" s="200"/>
      <c r="P2049" s="94"/>
      <c r="Q2049" s="94"/>
      <c r="R2049" s="94"/>
      <c r="S2049" s="94"/>
      <c r="T2049" s="94"/>
      <c r="U2049" s="94"/>
      <c r="V2049" s="94"/>
      <c r="W2049" s="94"/>
      <c r="X2049" s="94"/>
      <c r="Y2049" s="94"/>
      <c r="Z2049" s="94"/>
      <c r="AA2049" s="94"/>
      <c r="AB2049" s="94"/>
      <c r="AC2049" s="94"/>
      <c r="AD2049" s="94"/>
      <c r="AE2049" s="94"/>
      <c r="AF2049" s="94"/>
      <c r="AG2049" s="94"/>
      <c r="AH2049" s="94"/>
      <c r="AI2049" s="94"/>
      <c r="AJ2049" s="94"/>
      <c r="AK2049" s="94"/>
      <c r="AL2049" s="94"/>
      <c r="AM2049" s="94"/>
      <c r="AN2049" s="94"/>
      <c r="AO2049" s="94"/>
      <c r="AP2049" s="94"/>
      <c r="AQ2049" s="94"/>
    </row>
    <row r="2050" spans="3:43" x14ac:dyDescent="0.45">
      <c r="C2050" s="94"/>
      <c r="D2050" s="94"/>
      <c r="E2050" s="489"/>
      <c r="F2050" s="94"/>
      <c r="G2050" s="200"/>
      <c r="H2050" s="200"/>
      <c r="I2050" s="200"/>
      <c r="J2050" s="200"/>
      <c r="K2050" s="200"/>
      <c r="L2050" s="200"/>
      <c r="M2050" s="200"/>
      <c r="N2050" s="200"/>
      <c r="O2050" s="200"/>
      <c r="P2050" s="94"/>
      <c r="Q2050" s="94"/>
      <c r="R2050" s="94"/>
      <c r="S2050" s="94"/>
      <c r="T2050" s="94"/>
      <c r="U2050" s="94"/>
      <c r="V2050" s="94"/>
      <c r="W2050" s="94"/>
      <c r="X2050" s="94"/>
      <c r="Y2050" s="94"/>
      <c r="Z2050" s="94"/>
      <c r="AA2050" s="94"/>
      <c r="AB2050" s="94"/>
      <c r="AC2050" s="94"/>
      <c r="AD2050" s="94"/>
      <c r="AE2050" s="94"/>
      <c r="AF2050" s="94"/>
      <c r="AG2050" s="94"/>
      <c r="AH2050" s="94"/>
      <c r="AI2050" s="94"/>
      <c r="AJ2050" s="94"/>
      <c r="AK2050" s="94"/>
      <c r="AL2050" s="94"/>
      <c r="AM2050" s="94"/>
      <c r="AN2050" s="94"/>
      <c r="AO2050" s="94"/>
      <c r="AP2050" s="94"/>
      <c r="AQ2050" s="94"/>
    </row>
    <row r="2051" spans="3:43" x14ac:dyDescent="0.45">
      <c r="C2051" s="94"/>
      <c r="D2051" s="94"/>
      <c r="E2051" s="489"/>
      <c r="F2051" s="94"/>
      <c r="G2051" s="200"/>
      <c r="H2051" s="200"/>
      <c r="I2051" s="200"/>
      <c r="J2051" s="200"/>
      <c r="K2051" s="200"/>
      <c r="L2051" s="200"/>
      <c r="M2051" s="200"/>
      <c r="N2051" s="200"/>
      <c r="O2051" s="200"/>
      <c r="P2051" s="94"/>
      <c r="Q2051" s="94"/>
      <c r="R2051" s="94"/>
      <c r="S2051" s="94"/>
      <c r="T2051" s="94"/>
      <c r="U2051" s="94"/>
      <c r="V2051" s="94"/>
      <c r="W2051" s="94"/>
      <c r="X2051" s="94"/>
      <c r="Y2051" s="94"/>
      <c r="Z2051" s="94"/>
      <c r="AA2051" s="94"/>
      <c r="AB2051" s="94"/>
      <c r="AC2051" s="94"/>
      <c r="AD2051" s="94"/>
      <c r="AE2051" s="94"/>
      <c r="AF2051" s="94"/>
      <c r="AG2051" s="94"/>
      <c r="AH2051" s="94"/>
      <c r="AI2051" s="94"/>
      <c r="AJ2051" s="94"/>
      <c r="AK2051" s="94"/>
      <c r="AL2051" s="94"/>
      <c r="AM2051" s="94"/>
      <c r="AN2051" s="94"/>
      <c r="AO2051" s="94"/>
      <c r="AP2051" s="94"/>
      <c r="AQ2051" s="94"/>
    </row>
    <row r="2052" spans="3:43" x14ac:dyDescent="0.45">
      <c r="C2052" s="94"/>
      <c r="D2052" s="94"/>
      <c r="E2052" s="489"/>
      <c r="F2052" s="94"/>
      <c r="G2052" s="200"/>
      <c r="H2052" s="200"/>
      <c r="I2052" s="200"/>
      <c r="J2052" s="200"/>
      <c r="K2052" s="200"/>
      <c r="L2052" s="200"/>
      <c r="M2052" s="200"/>
      <c r="N2052" s="200"/>
      <c r="O2052" s="200"/>
      <c r="P2052" s="94"/>
      <c r="Q2052" s="94"/>
      <c r="R2052" s="94"/>
      <c r="S2052" s="94"/>
      <c r="T2052" s="94"/>
      <c r="U2052" s="94"/>
      <c r="V2052" s="94"/>
      <c r="W2052" s="94"/>
      <c r="X2052" s="94"/>
      <c r="Y2052" s="94"/>
      <c r="Z2052" s="94"/>
      <c r="AA2052" s="94"/>
      <c r="AB2052" s="94"/>
      <c r="AC2052" s="94"/>
      <c r="AD2052" s="94"/>
      <c r="AE2052" s="94"/>
      <c r="AF2052" s="94"/>
      <c r="AG2052" s="94"/>
      <c r="AH2052" s="94"/>
      <c r="AI2052" s="94"/>
      <c r="AJ2052" s="94"/>
      <c r="AK2052" s="94"/>
      <c r="AL2052" s="94"/>
      <c r="AM2052" s="94"/>
      <c r="AN2052" s="94"/>
      <c r="AO2052" s="94"/>
      <c r="AP2052" s="94"/>
      <c r="AQ2052" s="94"/>
    </row>
    <row r="2053" spans="3:43" x14ac:dyDescent="0.45">
      <c r="C2053" s="94"/>
      <c r="D2053" s="94"/>
      <c r="E2053" s="489"/>
      <c r="F2053" s="94"/>
      <c r="G2053" s="200"/>
      <c r="H2053" s="200"/>
      <c r="I2053" s="200"/>
      <c r="J2053" s="200"/>
      <c r="K2053" s="200"/>
      <c r="L2053" s="200"/>
      <c r="M2053" s="200"/>
      <c r="N2053" s="200"/>
      <c r="O2053" s="200"/>
      <c r="P2053" s="94"/>
      <c r="Q2053" s="94"/>
      <c r="R2053" s="94"/>
      <c r="S2053" s="94"/>
      <c r="T2053" s="94"/>
      <c r="U2053" s="94"/>
      <c r="V2053" s="94"/>
      <c r="W2053" s="94"/>
      <c r="X2053" s="94"/>
      <c r="Y2053" s="94"/>
      <c r="Z2053" s="94"/>
      <c r="AA2053" s="94"/>
      <c r="AB2053" s="94"/>
      <c r="AC2053" s="94"/>
      <c r="AD2053" s="94"/>
      <c r="AE2053" s="94"/>
      <c r="AF2053" s="94"/>
      <c r="AG2053" s="94"/>
      <c r="AH2053" s="94"/>
      <c r="AI2053" s="94"/>
      <c r="AJ2053" s="94"/>
      <c r="AK2053" s="94"/>
      <c r="AL2053" s="94"/>
      <c r="AM2053" s="94"/>
      <c r="AN2053" s="94"/>
      <c r="AO2053" s="94"/>
      <c r="AP2053" s="94"/>
      <c r="AQ2053" s="94"/>
    </row>
    <row r="2054" spans="3:43" x14ac:dyDescent="0.45">
      <c r="C2054" s="94"/>
      <c r="D2054" s="94"/>
      <c r="E2054" s="489"/>
      <c r="F2054" s="94"/>
      <c r="G2054" s="200"/>
      <c r="H2054" s="200"/>
      <c r="I2054" s="200"/>
      <c r="J2054" s="200"/>
      <c r="K2054" s="200"/>
      <c r="L2054" s="200"/>
      <c r="M2054" s="200"/>
      <c r="N2054" s="200"/>
      <c r="O2054" s="200"/>
      <c r="P2054" s="94"/>
      <c r="Q2054" s="94"/>
      <c r="R2054" s="94"/>
      <c r="S2054" s="94"/>
      <c r="T2054" s="94"/>
      <c r="U2054" s="94"/>
      <c r="V2054" s="94"/>
      <c r="W2054" s="94"/>
      <c r="X2054" s="94"/>
      <c r="Y2054" s="94"/>
      <c r="Z2054" s="94"/>
      <c r="AA2054" s="94"/>
      <c r="AB2054" s="94"/>
      <c r="AC2054" s="94"/>
      <c r="AD2054" s="94"/>
      <c r="AE2054" s="94"/>
      <c r="AF2054" s="94"/>
      <c r="AG2054" s="94"/>
      <c r="AH2054" s="94"/>
      <c r="AI2054" s="94"/>
      <c r="AJ2054" s="94"/>
      <c r="AK2054" s="94"/>
      <c r="AL2054" s="94"/>
      <c r="AM2054" s="94"/>
      <c r="AN2054" s="94"/>
      <c r="AO2054" s="94"/>
      <c r="AP2054" s="94"/>
      <c r="AQ2054" s="94"/>
    </row>
    <row r="2055" spans="3:43" x14ac:dyDescent="0.45">
      <c r="C2055" s="94"/>
      <c r="D2055" s="94"/>
      <c r="E2055" s="489"/>
      <c r="F2055" s="94"/>
      <c r="G2055" s="200"/>
      <c r="H2055" s="200"/>
      <c r="I2055" s="200"/>
      <c r="J2055" s="200"/>
      <c r="K2055" s="200"/>
      <c r="L2055" s="200"/>
      <c r="M2055" s="200"/>
      <c r="N2055" s="200"/>
      <c r="O2055" s="200"/>
      <c r="P2055" s="94"/>
      <c r="Q2055" s="94"/>
      <c r="R2055" s="94"/>
      <c r="S2055" s="94"/>
      <c r="T2055" s="94"/>
      <c r="U2055" s="94"/>
      <c r="V2055" s="94"/>
      <c r="W2055" s="94"/>
      <c r="X2055" s="94"/>
      <c r="Y2055" s="94"/>
      <c r="Z2055" s="94"/>
      <c r="AA2055" s="94"/>
      <c r="AB2055" s="94"/>
      <c r="AC2055" s="94"/>
      <c r="AD2055" s="94"/>
      <c r="AE2055" s="94"/>
      <c r="AF2055" s="94"/>
      <c r="AG2055" s="94"/>
      <c r="AH2055" s="94"/>
      <c r="AI2055" s="94"/>
      <c r="AJ2055" s="94"/>
      <c r="AK2055" s="94"/>
      <c r="AL2055" s="94"/>
      <c r="AM2055" s="94"/>
      <c r="AN2055" s="94"/>
      <c r="AO2055" s="94"/>
      <c r="AP2055" s="94"/>
      <c r="AQ2055" s="94"/>
    </row>
    <row r="2056" spans="3:43" x14ac:dyDescent="0.45">
      <c r="C2056" s="94"/>
      <c r="D2056" s="94"/>
      <c r="E2056" s="489"/>
      <c r="F2056" s="94"/>
      <c r="G2056" s="200"/>
      <c r="H2056" s="200"/>
      <c r="I2056" s="200"/>
      <c r="J2056" s="200"/>
      <c r="K2056" s="200"/>
      <c r="L2056" s="200"/>
      <c r="M2056" s="200"/>
      <c r="N2056" s="200"/>
      <c r="O2056" s="200"/>
      <c r="P2056" s="94"/>
      <c r="Q2056" s="94"/>
      <c r="R2056" s="94"/>
      <c r="S2056" s="94"/>
      <c r="T2056" s="94"/>
      <c r="U2056" s="94"/>
      <c r="V2056" s="94"/>
      <c r="W2056" s="94"/>
      <c r="X2056" s="94"/>
      <c r="Y2056" s="94"/>
      <c r="Z2056" s="94"/>
      <c r="AA2056" s="94"/>
      <c r="AB2056" s="94"/>
      <c r="AC2056" s="94"/>
      <c r="AD2056" s="94"/>
      <c r="AE2056" s="94"/>
      <c r="AF2056" s="94"/>
      <c r="AG2056" s="94"/>
      <c r="AH2056" s="94"/>
      <c r="AI2056" s="94"/>
      <c r="AJ2056" s="94"/>
      <c r="AK2056" s="94"/>
      <c r="AL2056" s="94"/>
      <c r="AM2056" s="94"/>
      <c r="AN2056" s="94"/>
      <c r="AO2056" s="94"/>
      <c r="AP2056" s="94"/>
      <c r="AQ2056" s="94"/>
    </row>
    <row r="2057" spans="3:43" x14ac:dyDescent="0.45">
      <c r="C2057" s="94"/>
      <c r="D2057" s="94"/>
      <c r="E2057" s="489"/>
      <c r="F2057" s="94"/>
      <c r="G2057" s="200"/>
      <c r="H2057" s="200"/>
      <c r="I2057" s="200"/>
      <c r="J2057" s="200"/>
      <c r="K2057" s="200"/>
      <c r="L2057" s="200"/>
      <c r="M2057" s="200"/>
      <c r="N2057" s="200"/>
      <c r="O2057" s="200"/>
      <c r="P2057" s="94"/>
      <c r="Q2057" s="94"/>
      <c r="R2057" s="94"/>
      <c r="S2057" s="94"/>
      <c r="T2057" s="94"/>
      <c r="U2057" s="94"/>
      <c r="V2057" s="94"/>
      <c r="W2057" s="94"/>
      <c r="X2057" s="94"/>
      <c r="Y2057" s="94"/>
      <c r="Z2057" s="94"/>
      <c r="AA2057" s="94"/>
      <c r="AB2057" s="94"/>
      <c r="AC2057" s="94"/>
      <c r="AD2057" s="94"/>
      <c r="AE2057" s="94"/>
      <c r="AF2057" s="94"/>
      <c r="AG2057" s="94"/>
      <c r="AH2057" s="94"/>
      <c r="AI2057" s="94"/>
      <c r="AJ2057" s="94"/>
      <c r="AK2057" s="94"/>
      <c r="AL2057" s="94"/>
      <c r="AM2057" s="94"/>
      <c r="AN2057" s="94"/>
      <c r="AO2057" s="94"/>
      <c r="AP2057" s="94"/>
      <c r="AQ2057" s="94"/>
    </row>
    <row r="2058" spans="3:43" x14ac:dyDescent="0.45">
      <c r="C2058" s="94"/>
      <c r="D2058" s="94"/>
      <c r="E2058" s="489"/>
      <c r="F2058" s="94"/>
      <c r="G2058" s="200"/>
      <c r="H2058" s="200"/>
      <c r="I2058" s="200"/>
      <c r="J2058" s="200"/>
      <c r="K2058" s="200"/>
      <c r="L2058" s="200"/>
      <c r="M2058" s="200"/>
      <c r="N2058" s="200"/>
      <c r="O2058" s="200"/>
      <c r="P2058" s="94"/>
      <c r="Q2058" s="94"/>
      <c r="R2058" s="94"/>
      <c r="S2058" s="94"/>
      <c r="T2058" s="94"/>
      <c r="U2058" s="94"/>
      <c r="V2058" s="94"/>
      <c r="W2058" s="94"/>
      <c r="X2058" s="94"/>
      <c r="Y2058" s="94"/>
      <c r="Z2058" s="94"/>
      <c r="AA2058" s="94"/>
      <c r="AB2058" s="94"/>
      <c r="AC2058" s="94"/>
      <c r="AD2058" s="94"/>
      <c r="AE2058" s="94"/>
      <c r="AF2058" s="94"/>
      <c r="AG2058" s="94"/>
      <c r="AH2058" s="94"/>
      <c r="AI2058" s="94"/>
      <c r="AJ2058" s="94"/>
      <c r="AK2058" s="94"/>
      <c r="AL2058" s="94"/>
      <c r="AM2058" s="94"/>
      <c r="AN2058" s="94"/>
      <c r="AO2058" s="94"/>
      <c r="AP2058" s="94"/>
      <c r="AQ2058" s="94"/>
    </row>
    <row r="2059" spans="3:43" x14ac:dyDescent="0.45">
      <c r="C2059" s="94"/>
      <c r="D2059" s="94"/>
      <c r="E2059" s="489"/>
      <c r="F2059" s="94"/>
      <c r="G2059" s="200"/>
      <c r="H2059" s="200"/>
      <c r="I2059" s="200"/>
      <c r="J2059" s="200"/>
      <c r="K2059" s="200"/>
      <c r="L2059" s="200"/>
      <c r="M2059" s="200"/>
      <c r="N2059" s="200"/>
      <c r="O2059" s="200"/>
      <c r="P2059" s="94"/>
      <c r="Q2059" s="94"/>
      <c r="R2059" s="94"/>
      <c r="S2059" s="94"/>
      <c r="T2059" s="94"/>
      <c r="U2059" s="94"/>
      <c r="V2059" s="94"/>
      <c r="W2059" s="94"/>
      <c r="X2059" s="94"/>
      <c r="Y2059" s="94"/>
      <c r="Z2059" s="94"/>
      <c r="AA2059" s="94"/>
      <c r="AB2059" s="94"/>
      <c r="AC2059" s="94"/>
      <c r="AD2059" s="94"/>
      <c r="AE2059" s="94"/>
      <c r="AF2059" s="94"/>
      <c r="AG2059" s="94"/>
      <c r="AH2059" s="94"/>
      <c r="AI2059" s="94"/>
      <c r="AJ2059" s="94"/>
      <c r="AK2059" s="94"/>
      <c r="AL2059" s="94"/>
      <c r="AM2059" s="94"/>
      <c r="AN2059" s="94"/>
      <c r="AO2059" s="94"/>
      <c r="AP2059" s="94"/>
      <c r="AQ2059" s="94"/>
    </row>
    <row r="2060" spans="3:43" x14ac:dyDescent="0.45">
      <c r="C2060" s="94"/>
      <c r="D2060" s="94"/>
      <c r="E2060" s="489"/>
      <c r="F2060" s="94"/>
      <c r="G2060" s="200"/>
      <c r="H2060" s="200"/>
      <c r="I2060" s="200"/>
      <c r="J2060" s="200"/>
      <c r="K2060" s="200"/>
      <c r="L2060" s="200"/>
      <c r="M2060" s="200"/>
      <c r="N2060" s="200"/>
      <c r="O2060" s="200"/>
      <c r="P2060" s="94"/>
      <c r="Q2060" s="94"/>
      <c r="R2060" s="94"/>
      <c r="S2060" s="94"/>
      <c r="T2060" s="94"/>
      <c r="U2060" s="94"/>
      <c r="V2060" s="94"/>
      <c r="W2060" s="94"/>
      <c r="X2060" s="94"/>
      <c r="Y2060" s="94"/>
      <c r="Z2060" s="94"/>
      <c r="AA2060" s="94"/>
      <c r="AB2060" s="94"/>
      <c r="AC2060" s="94"/>
      <c r="AD2060" s="94"/>
      <c r="AE2060" s="94"/>
      <c r="AF2060" s="94"/>
      <c r="AG2060" s="94"/>
      <c r="AH2060" s="94"/>
      <c r="AI2060" s="94"/>
      <c r="AJ2060" s="94"/>
      <c r="AK2060" s="94"/>
      <c r="AL2060" s="94"/>
      <c r="AM2060" s="94"/>
      <c r="AN2060" s="94"/>
      <c r="AO2060" s="94"/>
      <c r="AP2060" s="94"/>
      <c r="AQ2060" s="94"/>
    </row>
    <row r="2061" spans="3:43" x14ac:dyDescent="0.45">
      <c r="C2061" s="94"/>
      <c r="D2061" s="94"/>
      <c r="E2061" s="489"/>
      <c r="F2061" s="94"/>
      <c r="G2061" s="200"/>
      <c r="H2061" s="200"/>
      <c r="I2061" s="200"/>
      <c r="J2061" s="200"/>
      <c r="K2061" s="200"/>
      <c r="L2061" s="200"/>
      <c r="M2061" s="200"/>
      <c r="N2061" s="200"/>
      <c r="O2061" s="200"/>
      <c r="P2061" s="94"/>
      <c r="Q2061" s="94"/>
      <c r="R2061" s="94"/>
      <c r="S2061" s="94"/>
      <c r="T2061" s="94"/>
      <c r="U2061" s="94"/>
      <c r="V2061" s="94"/>
      <c r="W2061" s="94"/>
      <c r="X2061" s="94"/>
      <c r="Y2061" s="94"/>
      <c r="Z2061" s="94"/>
      <c r="AA2061" s="94"/>
      <c r="AB2061" s="94"/>
      <c r="AC2061" s="94"/>
      <c r="AD2061" s="94"/>
      <c r="AE2061" s="94"/>
      <c r="AF2061" s="94"/>
      <c r="AG2061" s="94"/>
      <c r="AH2061" s="94"/>
      <c r="AI2061" s="94"/>
      <c r="AJ2061" s="94"/>
      <c r="AK2061" s="94"/>
      <c r="AL2061" s="94"/>
      <c r="AM2061" s="94"/>
      <c r="AN2061" s="94"/>
      <c r="AO2061" s="94"/>
      <c r="AP2061" s="94"/>
      <c r="AQ2061" s="94"/>
    </row>
    <row r="2062" spans="3:43" x14ac:dyDescent="0.45">
      <c r="C2062" s="94"/>
      <c r="D2062" s="94"/>
      <c r="E2062" s="489"/>
      <c r="F2062" s="94"/>
      <c r="G2062" s="200"/>
      <c r="H2062" s="200"/>
      <c r="I2062" s="200"/>
      <c r="J2062" s="200"/>
      <c r="K2062" s="200"/>
      <c r="L2062" s="200"/>
      <c r="M2062" s="200"/>
      <c r="N2062" s="200"/>
      <c r="O2062" s="200"/>
      <c r="P2062" s="94"/>
      <c r="Q2062" s="94"/>
      <c r="R2062" s="94"/>
      <c r="S2062" s="94"/>
      <c r="T2062" s="94"/>
      <c r="U2062" s="94"/>
      <c r="V2062" s="94"/>
      <c r="W2062" s="94"/>
      <c r="X2062" s="94"/>
      <c r="Y2062" s="94"/>
      <c r="Z2062" s="94"/>
      <c r="AA2062" s="94"/>
      <c r="AB2062" s="94"/>
      <c r="AC2062" s="94"/>
      <c r="AD2062" s="94"/>
      <c r="AE2062" s="94"/>
      <c r="AF2062" s="94"/>
      <c r="AG2062" s="94"/>
      <c r="AH2062" s="94"/>
      <c r="AI2062" s="94"/>
      <c r="AJ2062" s="94"/>
      <c r="AK2062" s="94"/>
      <c r="AL2062" s="94"/>
      <c r="AM2062" s="94"/>
      <c r="AN2062" s="94"/>
      <c r="AO2062" s="94"/>
      <c r="AP2062" s="94"/>
      <c r="AQ2062" s="94"/>
    </row>
    <row r="2063" spans="3:43" x14ac:dyDescent="0.45">
      <c r="C2063" s="94"/>
      <c r="D2063" s="94"/>
      <c r="E2063" s="489"/>
      <c r="F2063" s="94"/>
      <c r="G2063" s="200"/>
      <c r="H2063" s="200"/>
      <c r="I2063" s="200"/>
      <c r="J2063" s="200"/>
      <c r="K2063" s="200"/>
      <c r="L2063" s="200"/>
      <c r="M2063" s="200"/>
      <c r="N2063" s="200"/>
      <c r="O2063" s="200"/>
      <c r="P2063" s="94"/>
      <c r="Q2063" s="94"/>
      <c r="R2063" s="94"/>
      <c r="S2063" s="94"/>
      <c r="T2063" s="94"/>
      <c r="U2063" s="94"/>
      <c r="V2063" s="94"/>
      <c r="W2063" s="94"/>
      <c r="X2063" s="94"/>
      <c r="Y2063" s="94"/>
      <c r="Z2063" s="94"/>
      <c r="AA2063" s="94"/>
      <c r="AB2063" s="94"/>
      <c r="AC2063" s="94"/>
      <c r="AD2063" s="94"/>
      <c r="AE2063" s="94"/>
      <c r="AF2063" s="94"/>
      <c r="AG2063" s="94"/>
      <c r="AH2063" s="94"/>
      <c r="AI2063" s="94"/>
      <c r="AJ2063" s="94"/>
      <c r="AK2063" s="94"/>
      <c r="AL2063" s="94"/>
      <c r="AM2063" s="94"/>
      <c r="AN2063" s="94"/>
      <c r="AO2063" s="94"/>
      <c r="AP2063" s="94"/>
      <c r="AQ2063" s="94"/>
    </row>
    <row r="2064" spans="3:43" x14ac:dyDescent="0.45">
      <c r="C2064" s="94"/>
      <c r="D2064" s="94"/>
      <c r="E2064" s="489"/>
      <c r="F2064" s="94"/>
      <c r="G2064" s="200"/>
      <c r="H2064" s="200"/>
      <c r="I2064" s="200"/>
      <c r="J2064" s="200"/>
      <c r="K2064" s="200"/>
      <c r="L2064" s="200"/>
      <c r="M2064" s="200"/>
      <c r="N2064" s="200"/>
      <c r="O2064" s="200"/>
      <c r="P2064" s="94"/>
      <c r="Q2064" s="94"/>
      <c r="R2064" s="94"/>
      <c r="S2064" s="94"/>
      <c r="T2064" s="94"/>
      <c r="U2064" s="94"/>
      <c r="V2064" s="94"/>
      <c r="W2064" s="94"/>
      <c r="X2064" s="94"/>
      <c r="Y2064" s="94"/>
      <c r="Z2064" s="94"/>
      <c r="AA2064" s="94"/>
      <c r="AB2064" s="94"/>
      <c r="AC2064" s="94"/>
      <c r="AD2064" s="94"/>
      <c r="AE2064" s="94"/>
      <c r="AF2064" s="94"/>
      <c r="AG2064" s="94"/>
      <c r="AH2064" s="94"/>
      <c r="AI2064" s="94"/>
      <c r="AJ2064" s="94"/>
      <c r="AK2064" s="94"/>
      <c r="AL2064" s="94"/>
      <c r="AM2064" s="94"/>
      <c r="AN2064" s="94"/>
      <c r="AO2064" s="94"/>
      <c r="AP2064" s="94"/>
      <c r="AQ2064" s="94"/>
    </row>
    <row r="2065" spans="3:43" x14ac:dyDescent="0.45">
      <c r="C2065" s="94"/>
      <c r="D2065" s="94"/>
      <c r="E2065" s="489"/>
      <c r="F2065" s="94"/>
      <c r="G2065" s="200"/>
      <c r="H2065" s="200"/>
      <c r="I2065" s="200"/>
      <c r="J2065" s="200"/>
      <c r="K2065" s="200"/>
      <c r="L2065" s="200"/>
      <c r="M2065" s="200"/>
      <c r="N2065" s="200"/>
      <c r="O2065" s="200"/>
      <c r="P2065" s="94"/>
      <c r="Q2065" s="94"/>
      <c r="R2065" s="94"/>
      <c r="S2065" s="94"/>
      <c r="T2065" s="94"/>
      <c r="U2065" s="94"/>
      <c r="V2065" s="94"/>
      <c r="W2065" s="94"/>
      <c r="X2065" s="94"/>
      <c r="Y2065" s="94"/>
      <c r="Z2065" s="94"/>
      <c r="AA2065" s="94"/>
      <c r="AB2065" s="94"/>
      <c r="AC2065" s="94"/>
      <c r="AD2065" s="94"/>
      <c r="AE2065" s="94"/>
      <c r="AF2065" s="94"/>
      <c r="AG2065" s="94"/>
      <c r="AH2065" s="94"/>
      <c r="AI2065" s="94"/>
      <c r="AJ2065" s="94"/>
      <c r="AK2065" s="94"/>
      <c r="AL2065" s="94"/>
      <c r="AM2065" s="94"/>
      <c r="AN2065" s="94"/>
      <c r="AO2065" s="94"/>
      <c r="AP2065" s="94"/>
      <c r="AQ2065" s="94"/>
    </row>
    <row r="2066" spans="3:43" x14ac:dyDescent="0.45">
      <c r="C2066" s="94"/>
      <c r="D2066" s="94"/>
      <c r="E2066" s="489"/>
      <c r="F2066" s="94"/>
      <c r="G2066" s="200"/>
      <c r="H2066" s="200"/>
      <c r="I2066" s="200"/>
      <c r="J2066" s="200"/>
      <c r="K2066" s="200"/>
      <c r="L2066" s="200"/>
      <c r="M2066" s="200"/>
      <c r="N2066" s="200"/>
      <c r="O2066" s="200"/>
      <c r="P2066" s="94"/>
      <c r="Q2066" s="94"/>
      <c r="R2066" s="94"/>
      <c r="S2066" s="94"/>
      <c r="T2066" s="94"/>
      <c r="U2066" s="94"/>
      <c r="V2066" s="94"/>
      <c r="W2066" s="94"/>
      <c r="X2066" s="94"/>
      <c r="Y2066" s="94"/>
      <c r="Z2066" s="94"/>
      <c r="AA2066" s="94"/>
      <c r="AB2066" s="94"/>
      <c r="AC2066" s="94"/>
      <c r="AD2066" s="94"/>
      <c r="AE2066" s="94"/>
      <c r="AF2066" s="94"/>
      <c r="AG2066" s="94"/>
      <c r="AH2066" s="94"/>
      <c r="AI2066" s="94"/>
      <c r="AJ2066" s="94"/>
      <c r="AK2066" s="94"/>
      <c r="AL2066" s="94"/>
      <c r="AM2066" s="94"/>
      <c r="AN2066" s="94"/>
      <c r="AO2066" s="94"/>
      <c r="AP2066" s="94"/>
      <c r="AQ2066" s="94"/>
    </row>
    <row r="2067" spans="3:43" x14ac:dyDescent="0.45">
      <c r="C2067" s="94"/>
      <c r="D2067" s="94"/>
      <c r="E2067" s="489"/>
      <c r="F2067" s="94"/>
      <c r="G2067" s="200"/>
      <c r="H2067" s="200"/>
      <c r="I2067" s="200"/>
      <c r="J2067" s="200"/>
      <c r="K2067" s="200"/>
      <c r="L2067" s="200"/>
      <c r="M2067" s="200"/>
      <c r="N2067" s="200"/>
      <c r="O2067" s="200"/>
      <c r="P2067" s="94"/>
      <c r="Q2067" s="94"/>
      <c r="R2067" s="94"/>
      <c r="S2067" s="94"/>
      <c r="T2067" s="94"/>
      <c r="U2067" s="94"/>
      <c r="V2067" s="94"/>
      <c r="W2067" s="94"/>
      <c r="X2067" s="94"/>
      <c r="Y2067" s="94"/>
      <c r="Z2067" s="94"/>
      <c r="AA2067" s="94"/>
      <c r="AB2067" s="94"/>
      <c r="AC2067" s="94"/>
      <c r="AD2067" s="94"/>
      <c r="AE2067" s="94"/>
      <c r="AF2067" s="94"/>
      <c r="AG2067" s="94"/>
      <c r="AH2067" s="94"/>
      <c r="AI2067" s="94"/>
      <c r="AJ2067" s="94"/>
      <c r="AK2067" s="94"/>
      <c r="AL2067" s="94"/>
      <c r="AM2067" s="94"/>
      <c r="AN2067" s="94"/>
      <c r="AO2067" s="94"/>
      <c r="AP2067" s="94"/>
      <c r="AQ2067" s="94"/>
    </row>
    <row r="2068" spans="3:43" x14ac:dyDescent="0.45">
      <c r="C2068" s="94"/>
      <c r="D2068" s="94"/>
      <c r="E2068" s="489"/>
      <c r="F2068" s="94"/>
      <c r="G2068" s="200"/>
      <c r="H2068" s="200"/>
      <c r="I2068" s="200"/>
      <c r="J2068" s="200"/>
      <c r="K2068" s="200"/>
      <c r="L2068" s="200"/>
      <c r="M2068" s="200"/>
      <c r="N2068" s="200"/>
      <c r="O2068" s="200"/>
      <c r="P2068" s="94"/>
      <c r="Q2068" s="94"/>
      <c r="R2068" s="94"/>
      <c r="S2068" s="94"/>
      <c r="T2068" s="94"/>
      <c r="U2068" s="94"/>
      <c r="V2068" s="94"/>
      <c r="W2068" s="94"/>
      <c r="X2068" s="94"/>
      <c r="Y2068" s="94"/>
      <c r="Z2068" s="94"/>
      <c r="AA2068" s="94"/>
      <c r="AB2068" s="94"/>
      <c r="AC2068" s="94"/>
      <c r="AD2068" s="94"/>
      <c r="AE2068" s="94"/>
      <c r="AF2068" s="94"/>
      <c r="AG2068" s="94"/>
      <c r="AH2068" s="94"/>
      <c r="AI2068" s="94"/>
      <c r="AJ2068" s="94"/>
      <c r="AK2068" s="94"/>
      <c r="AL2068" s="94"/>
      <c r="AM2068" s="94"/>
      <c r="AN2068" s="94"/>
      <c r="AO2068" s="94"/>
      <c r="AP2068" s="94"/>
      <c r="AQ2068" s="94"/>
    </row>
    <row r="2069" spans="3:43" x14ac:dyDescent="0.45">
      <c r="C2069" s="94"/>
      <c r="D2069" s="94"/>
      <c r="E2069" s="489"/>
      <c r="F2069" s="94"/>
      <c r="G2069" s="200"/>
      <c r="H2069" s="200"/>
      <c r="I2069" s="200"/>
      <c r="J2069" s="200"/>
      <c r="K2069" s="200"/>
      <c r="L2069" s="200"/>
      <c r="M2069" s="200"/>
      <c r="N2069" s="200"/>
      <c r="O2069" s="200"/>
      <c r="P2069" s="94"/>
      <c r="Q2069" s="94"/>
      <c r="R2069" s="94"/>
      <c r="S2069" s="94"/>
      <c r="T2069" s="94"/>
      <c r="U2069" s="94"/>
      <c r="V2069" s="94"/>
      <c r="W2069" s="94"/>
      <c r="X2069" s="94"/>
      <c r="Y2069" s="94"/>
      <c r="Z2069" s="94"/>
      <c r="AA2069" s="94"/>
      <c r="AB2069" s="94"/>
      <c r="AC2069" s="94"/>
      <c r="AD2069" s="94"/>
      <c r="AE2069" s="94"/>
      <c r="AF2069" s="94"/>
      <c r="AG2069" s="94"/>
      <c r="AH2069" s="94"/>
      <c r="AI2069" s="94"/>
      <c r="AJ2069" s="94"/>
      <c r="AK2069" s="94"/>
      <c r="AL2069" s="94"/>
      <c r="AM2069" s="94"/>
      <c r="AN2069" s="94"/>
      <c r="AO2069" s="94"/>
      <c r="AP2069" s="94"/>
      <c r="AQ2069" s="94"/>
    </row>
    <row r="2070" spans="3:43" x14ac:dyDescent="0.45">
      <c r="C2070" s="94"/>
      <c r="D2070" s="94"/>
      <c r="E2070" s="489"/>
      <c r="F2070" s="94"/>
      <c r="G2070" s="200"/>
      <c r="H2070" s="200"/>
      <c r="I2070" s="200"/>
      <c r="J2070" s="200"/>
      <c r="K2070" s="200"/>
      <c r="L2070" s="200"/>
      <c r="M2070" s="200"/>
      <c r="N2070" s="200"/>
      <c r="O2070" s="200"/>
      <c r="P2070" s="94"/>
      <c r="Q2070" s="94"/>
      <c r="R2070" s="94"/>
      <c r="S2070" s="94"/>
      <c r="T2070" s="94"/>
      <c r="U2070" s="94"/>
      <c r="V2070" s="94"/>
      <c r="W2070" s="94"/>
      <c r="X2070" s="94"/>
      <c r="Y2070" s="94"/>
      <c r="Z2070" s="94"/>
      <c r="AA2070" s="94"/>
      <c r="AB2070" s="94"/>
      <c r="AC2070" s="94"/>
      <c r="AD2070" s="94"/>
      <c r="AE2070" s="94"/>
      <c r="AF2070" s="94"/>
      <c r="AG2070" s="94"/>
      <c r="AH2070" s="94"/>
      <c r="AI2070" s="94"/>
      <c r="AJ2070" s="94"/>
      <c r="AK2070" s="94"/>
      <c r="AL2070" s="94"/>
      <c r="AM2070" s="94"/>
      <c r="AN2070" s="94"/>
      <c r="AO2070" s="94"/>
      <c r="AP2070" s="94"/>
      <c r="AQ2070" s="94"/>
    </row>
    <row r="2071" spans="3:43" x14ac:dyDescent="0.45">
      <c r="C2071" s="94"/>
      <c r="D2071" s="94"/>
      <c r="E2071" s="489"/>
      <c r="F2071" s="94"/>
      <c r="G2071" s="200"/>
      <c r="H2071" s="200"/>
      <c r="I2071" s="200"/>
      <c r="J2071" s="200"/>
      <c r="K2071" s="200"/>
      <c r="L2071" s="200"/>
      <c r="M2071" s="200"/>
      <c r="N2071" s="200"/>
      <c r="O2071" s="200"/>
      <c r="P2071" s="94"/>
      <c r="Q2071" s="94"/>
      <c r="R2071" s="94"/>
      <c r="S2071" s="94"/>
      <c r="T2071" s="94"/>
      <c r="U2071" s="94"/>
      <c r="V2071" s="94"/>
      <c r="W2071" s="94"/>
      <c r="X2071" s="94"/>
      <c r="Y2071" s="94"/>
      <c r="Z2071" s="94"/>
      <c r="AA2071" s="94"/>
      <c r="AB2071" s="94"/>
      <c r="AC2071" s="94"/>
      <c r="AD2071" s="94"/>
      <c r="AE2071" s="94"/>
      <c r="AF2071" s="94"/>
      <c r="AG2071" s="94"/>
      <c r="AH2071" s="94"/>
      <c r="AI2071" s="94"/>
      <c r="AJ2071" s="94"/>
      <c r="AK2071" s="94"/>
      <c r="AL2071" s="94"/>
      <c r="AM2071" s="94"/>
      <c r="AN2071" s="94"/>
      <c r="AO2071" s="94"/>
      <c r="AP2071" s="94"/>
      <c r="AQ2071" s="94"/>
    </row>
    <row r="2072" spans="3:43" x14ac:dyDescent="0.45">
      <c r="C2072" s="94"/>
      <c r="D2072" s="94"/>
      <c r="E2072" s="489"/>
      <c r="F2072" s="94"/>
      <c r="G2072" s="200"/>
      <c r="H2072" s="200"/>
      <c r="I2072" s="200"/>
      <c r="J2072" s="200"/>
      <c r="K2072" s="200"/>
      <c r="L2072" s="200"/>
      <c r="M2072" s="200"/>
      <c r="N2072" s="200"/>
      <c r="O2072" s="200"/>
      <c r="P2072" s="94"/>
      <c r="Q2072" s="94"/>
      <c r="R2072" s="94"/>
      <c r="S2072" s="94"/>
      <c r="T2072" s="94"/>
      <c r="U2072" s="94"/>
      <c r="V2072" s="94"/>
      <c r="W2072" s="94"/>
      <c r="X2072" s="94"/>
      <c r="Y2072" s="94"/>
      <c r="Z2072" s="94"/>
      <c r="AA2072" s="94"/>
      <c r="AB2072" s="94"/>
      <c r="AC2072" s="94"/>
      <c r="AD2072" s="94"/>
      <c r="AE2072" s="94"/>
      <c r="AF2072" s="94"/>
      <c r="AG2072" s="94"/>
      <c r="AH2072" s="94"/>
      <c r="AI2072" s="94"/>
      <c r="AJ2072" s="94"/>
      <c r="AK2072" s="94"/>
      <c r="AL2072" s="94"/>
      <c r="AM2072" s="94"/>
      <c r="AN2072" s="94"/>
      <c r="AO2072" s="94"/>
      <c r="AP2072" s="94"/>
      <c r="AQ2072" s="94"/>
    </row>
    <row r="2073" spans="3:43" x14ac:dyDescent="0.45">
      <c r="C2073" s="94"/>
      <c r="D2073" s="94"/>
      <c r="E2073" s="489"/>
      <c r="F2073" s="94"/>
      <c r="G2073" s="200"/>
      <c r="H2073" s="200"/>
      <c r="I2073" s="200"/>
      <c r="J2073" s="200"/>
      <c r="K2073" s="200"/>
      <c r="L2073" s="200"/>
      <c r="M2073" s="200"/>
      <c r="N2073" s="200"/>
      <c r="O2073" s="200"/>
      <c r="P2073" s="94"/>
      <c r="Q2073" s="94"/>
      <c r="R2073" s="94"/>
      <c r="S2073" s="94"/>
      <c r="T2073" s="94"/>
      <c r="U2073" s="94"/>
      <c r="V2073" s="94"/>
      <c r="W2073" s="94"/>
      <c r="X2073" s="94"/>
      <c r="Y2073" s="94"/>
      <c r="Z2073" s="94"/>
      <c r="AA2073" s="94"/>
      <c r="AB2073" s="94"/>
      <c r="AC2073" s="94"/>
      <c r="AD2073" s="94"/>
      <c r="AE2073" s="94"/>
      <c r="AF2073" s="94"/>
      <c r="AG2073" s="94"/>
      <c r="AH2073" s="94"/>
      <c r="AI2073" s="94"/>
      <c r="AJ2073" s="94"/>
      <c r="AK2073" s="94"/>
      <c r="AL2073" s="94"/>
      <c r="AM2073" s="94"/>
      <c r="AN2073" s="94"/>
      <c r="AO2073" s="94"/>
      <c r="AP2073" s="94"/>
      <c r="AQ2073" s="94"/>
    </row>
    <row r="2074" spans="3:43" x14ac:dyDescent="0.45">
      <c r="C2074" s="94"/>
      <c r="D2074" s="94"/>
      <c r="E2074" s="489"/>
      <c r="F2074" s="94"/>
      <c r="G2074" s="200"/>
      <c r="H2074" s="200"/>
      <c r="I2074" s="200"/>
      <c r="J2074" s="200"/>
      <c r="K2074" s="200"/>
      <c r="L2074" s="200"/>
      <c r="M2074" s="200"/>
      <c r="N2074" s="200"/>
      <c r="O2074" s="200"/>
      <c r="P2074" s="94"/>
      <c r="Q2074" s="94"/>
      <c r="R2074" s="94"/>
      <c r="S2074" s="94"/>
      <c r="T2074" s="94"/>
      <c r="U2074" s="94"/>
      <c r="V2074" s="94"/>
      <c r="W2074" s="94"/>
      <c r="X2074" s="94"/>
      <c r="Y2074" s="94"/>
      <c r="Z2074" s="94"/>
      <c r="AA2074" s="94"/>
      <c r="AB2074" s="94"/>
      <c r="AC2074" s="94"/>
      <c r="AD2074" s="94"/>
      <c r="AE2074" s="94"/>
      <c r="AF2074" s="94"/>
      <c r="AG2074" s="94"/>
      <c r="AH2074" s="94"/>
      <c r="AI2074" s="94"/>
      <c r="AJ2074" s="94"/>
      <c r="AK2074" s="94"/>
      <c r="AL2074" s="94"/>
      <c r="AM2074" s="94"/>
      <c r="AN2074" s="94"/>
      <c r="AO2074" s="94"/>
      <c r="AP2074" s="94"/>
      <c r="AQ2074" s="94"/>
    </row>
    <row r="2075" spans="3:43" x14ac:dyDescent="0.45">
      <c r="C2075" s="94"/>
      <c r="D2075" s="94"/>
      <c r="E2075" s="489"/>
      <c r="F2075" s="94"/>
      <c r="G2075" s="200"/>
      <c r="H2075" s="200"/>
      <c r="I2075" s="200"/>
      <c r="J2075" s="200"/>
      <c r="K2075" s="200"/>
      <c r="L2075" s="200"/>
      <c r="M2075" s="200"/>
      <c r="N2075" s="200"/>
      <c r="O2075" s="200"/>
      <c r="P2075" s="94"/>
      <c r="Q2075" s="94"/>
      <c r="R2075" s="94"/>
      <c r="S2075" s="94"/>
      <c r="T2075" s="94"/>
      <c r="U2075" s="94"/>
      <c r="V2075" s="94"/>
      <c r="W2075" s="94"/>
      <c r="X2075" s="94"/>
      <c r="Y2075" s="94"/>
      <c r="Z2075" s="94"/>
      <c r="AA2075" s="94"/>
      <c r="AB2075" s="94"/>
      <c r="AC2075" s="94"/>
      <c r="AD2075" s="94"/>
      <c r="AE2075" s="94"/>
      <c r="AF2075" s="94"/>
      <c r="AG2075" s="94"/>
      <c r="AH2075" s="94"/>
      <c r="AI2075" s="94"/>
      <c r="AJ2075" s="94"/>
      <c r="AK2075" s="94"/>
      <c r="AL2075" s="94"/>
      <c r="AM2075" s="94"/>
      <c r="AN2075" s="94"/>
      <c r="AO2075" s="94"/>
      <c r="AP2075" s="94"/>
      <c r="AQ2075" s="94"/>
    </row>
    <row r="2076" spans="3:43" x14ac:dyDescent="0.45">
      <c r="C2076" s="94"/>
      <c r="D2076" s="94"/>
      <c r="E2076" s="489"/>
      <c r="F2076" s="94"/>
      <c r="G2076" s="200"/>
      <c r="H2076" s="200"/>
      <c r="I2076" s="200"/>
      <c r="J2076" s="200"/>
      <c r="K2076" s="200"/>
      <c r="L2076" s="200"/>
      <c r="M2076" s="200"/>
      <c r="N2076" s="200"/>
      <c r="O2076" s="200"/>
      <c r="P2076" s="94"/>
      <c r="Q2076" s="94"/>
      <c r="R2076" s="94"/>
      <c r="S2076" s="94"/>
      <c r="T2076" s="94"/>
      <c r="U2076" s="94"/>
      <c r="V2076" s="94"/>
      <c r="W2076" s="94"/>
      <c r="X2076" s="94"/>
      <c r="Y2076" s="94"/>
      <c r="Z2076" s="94"/>
      <c r="AA2076" s="94"/>
      <c r="AB2076" s="94"/>
      <c r="AC2076" s="94"/>
      <c r="AD2076" s="94"/>
      <c r="AE2076" s="94"/>
      <c r="AF2076" s="94"/>
      <c r="AG2076" s="94"/>
      <c r="AH2076" s="94"/>
      <c r="AI2076" s="94"/>
      <c r="AJ2076" s="94"/>
      <c r="AK2076" s="94"/>
      <c r="AL2076" s="94"/>
      <c r="AM2076" s="94"/>
      <c r="AN2076" s="94"/>
      <c r="AO2076" s="94"/>
      <c r="AP2076" s="94"/>
      <c r="AQ2076" s="94"/>
    </row>
    <row r="2077" spans="3:43" x14ac:dyDescent="0.45">
      <c r="C2077" s="94"/>
      <c r="D2077" s="94"/>
      <c r="E2077" s="489"/>
      <c r="F2077" s="94"/>
      <c r="G2077" s="200"/>
      <c r="H2077" s="200"/>
      <c r="I2077" s="200"/>
      <c r="J2077" s="200"/>
      <c r="K2077" s="200"/>
      <c r="L2077" s="200"/>
      <c r="M2077" s="200"/>
      <c r="N2077" s="200"/>
      <c r="O2077" s="200"/>
      <c r="P2077" s="94"/>
      <c r="Q2077" s="94"/>
      <c r="R2077" s="94"/>
      <c r="S2077" s="94"/>
      <c r="T2077" s="94"/>
      <c r="U2077" s="94"/>
      <c r="V2077" s="94"/>
      <c r="W2077" s="94"/>
      <c r="X2077" s="94"/>
      <c r="Y2077" s="94"/>
      <c r="Z2077" s="94"/>
      <c r="AA2077" s="94"/>
      <c r="AB2077" s="94"/>
      <c r="AC2077" s="94"/>
      <c r="AD2077" s="94"/>
      <c r="AE2077" s="94"/>
      <c r="AF2077" s="94"/>
      <c r="AG2077" s="94"/>
      <c r="AH2077" s="94"/>
      <c r="AI2077" s="94"/>
      <c r="AJ2077" s="94"/>
      <c r="AK2077" s="94"/>
      <c r="AL2077" s="94"/>
      <c r="AM2077" s="94"/>
      <c r="AN2077" s="94"/>
      <c r="AO2077" s="94"/>
      <c r="AP2077" s="94"/>
      <c r="AQ2077" s="94"/>
    </row>
    <row r="2078" spans="3:43" x14ac:dyDescent="0.45">
      <c r="C2078" s="94"/>
      <c r="D2078" s="94"/>
      <c r="E2078" s="489"/>
      <c r="F2078" s="94"/>
      <c r="G2078" s="200"/>
      <c r="H2078" s="200"/>
      <c r="I2078" s="200"/>
      <c r="J2078" s="200"/>
      <c r="K2078" s="200"/>
      <c r="L2078" s="200"/>
      <c r="M2078" s="200"/>
      <c r="N2078" s="200"/>
      <c r="O2078" s="200"/>
      <c r="P2078" s="94"/>
      <c r="Q2078" s="94"/>
      <c r="R2078" s="94"/>
      <c r="S2078" s="94"/>
      <c r="T2078" s="94"/>
      <c r="U2078" s="94"/>
      <c r="V2078" s="94"/>
      <c r="W2078" s="94"/>
      <c r="X2078" s="94"/>
      <c r="Y2078" s="94"/>
      <c r="Z2078" s="94"/>
      <c r="AA2078" s="94"/>
      <c r="AB2078" s="94"/>
      <c r="AC2078" s="94"/>
      <c r="AD2078" s="94"/>
      <c r="AE2078" s="94"/>
      <c r="AF2078" s="94"/>
      <c r="AG2078" s="94"/>
      <c r="AH2078" s="94"/>
      <c r="AI2078" s="94"/>
      <c r="AJ2078" s="94"/>
      <c r="AK2078" s="94"/>
      <c r="AL2078" s="94"/>
      <c r="AM2078" s="94"/>
      <c r="AN2078" s="94"/>
      <c r="AO2078" s="94"/>
      <c r="AP2078" s="94"/>
      <c r="AQ2078" s="94"/>
    </row>
    <row r="2079" spans="3:43" x14ac:dyDescent="0.45">
      <c r="C2079" s="94"/>
      <c r="D2079" s="94"/>
      <c r="E2079" s="489"/>
      <c r="F2079" s="94"/>
      <c r="G2079" s="200"/>
      <c r="H2079" s="200"/>
      <c r="I2079" s="200"/>
      <c r="J2079" s="200"/>
      <c r="K2079" s="200"/>
      <c r="L2079" s="200"/>
      <c r="M2079" s="200"/>
      <c r="N2079" s="200"/>
      <c r="O2079" s="200"/>
      <c r="P2079" s="94"/>
      <c r="Q2079" s="94"/>
      <c r="R2079" s="94"/>
      <c r="S2079" s="94"/>
      <c r="T2079" s="94"/>
      <c r="U2079" s="94"/>
      <c r="V2079" s="94"/>
      <c r="W2079" s="94"/>
      <c r="X2079" s="94"/>
      <c r="Y2079" s="94"/>
      <c r="Z2079" s="94"/>
      <c r="AA2079" s="94"/>
      <c r="AB2079" s="94"/>
      <c r="AC2079" s="94"/>
      <c r="AD2079" s="94"/>
      <c r="AE2079" s="94"/>
      <c r="AF2079" s="94"/>
      <c r="AG2079" s="94"/>
      <c r="AH2079" s="94"/>
      <c r="AI2079" s="94"/>
      <c r="AJ2079" s="94"/>
      <c r="AK2079" s="94"/>
      <c r="AL2079" s="94"/>
      <c r="AM2079" s="94"/>
      <c r="AN2079" s="94"/>
      <c r="AO2079" s="94"/>
      <c r="AP2079" s="94"/>
      <c r="AQ2079" s="94"/>
    </row>
    <row r="2080" spans="3:43" x14ac:dyDescent="0.45">
      <c r="C2080" s="94"/>
      <c r="D2080" s="94"/>
      <c r="E2080" s="489"/>
      <c r="F2080" s="94"/>
      <c r="G2080" s="200"/>
      <c r="H2080" s="200"/>
      <c r="I2080" s="200"/>
      <c r="J2080" s="200"/>
      <c r="K2080" s="200"/>
      <c r="L2080" s="200"/>
      <c r="M2080" s="200"/>
      <c r="N2080" s="200"/>
      <c r="O2080" s="200"/>
      <c r="P2080" s="94"/>
      <c r="Q2080" s="94"/>
      <c r="R2080" s="94"/>
      <c r="S2080" s="94"/>
      <c r="T2080" s="94"/>
      <c r="U2080" s="94"/>
      <c r="V2080" s="94"/>
      <c r="W2080" s="94"/>
      <c r="X2080" s="94"/>
      <c r="Y2080" s="94"/>
      <c r="Z2080" s="94"/>
      <c r="AA2080" s="94"/>
      <c r="AB2080" s="94"/>
      <c r="AC2080" s="94"/>
      <c r="AD2080" s="94"/>
      <c r="AE2080" s="94"/>
      <c r="AF2080" s="94"/>
      <c r="AG2080" s="94"/>
      <c r="AH2080" s="94"/>
      <c r="AI2080" s="94"/>
      <c r="AJ2080" s="94"/>
      <c r="AK2080" s="94"/>
      <c r="AL2080" s="94"/>
      <c r="AM2080" s="94"/>
      <c r="AN2080" s="94"/>
      <c r="AO2080" s="94"/>
      <c r="AP2080" s="94"/>
      <c r="AQ2080" s="94"/>
    </row>
    <row r="2081" spans="3:43" x14ac:dyDescent="0.45">
      <c r="C2081" s="94"/>
      <c r="D2081" s="94"/>
      <c r="E2081" s="489"/>
      <c r="F2081" s="94"/>
      <c r="G2081" s="200"/>
      <c r="H2081" s="200"/>
      <c r="I2081" s="200"/>
      <c r="J2081" s="200"/>
      <c r="K2081" s="200"/>
      <c r="L2081" s="200"/>
      <c r="M2081" s="200"/>
      <c r="N2081" s="200"/>
      <c r="O2081" s="200"/>
      <c r="P2081" s="94"/>
      <c r="Q2081" s="94"/>
      <c r="R2081" s="94"/>
      <c r="S2081" s="94"/>
      <c r="T2081" s="94"/>
      <c r="U2081" s="94"/>
      <c r="V2081" s="94"/>
      <c r="W2081" s="94"/>
      <c r="X2081" s="94"/>
      <c r="Y2081" s="94"/>
      <c r="Z2081" s="94"/>
      <c r="AA2081" s="94"/>
      <c r="AB2081" s="94"/>
      <c r="AC2081" s="94"/>
      <c r="AD2081" s="94"/>
      <c r="AE2081" s="94"/>
      <c r="AF2081" s="94"/>
      <c r="AG2081" s="94"/>
      <c r="AH2081" s="94"/>
      <c r="AI2081" s="94"/>
      <c r="AJ2081" s="94"/>
      <c r="AK2081" s="94"/>
      <c r="AL2081" s="94"/>
      <c r="AM2081" s="94"/>
      <c r="AN2081" s="94"/>
      <c r="AO2081" s="94"/>
      <c r="AP2081" s="94"/>
      <c r="AQ2081" s="94"/>
    </row>
    <row r="2082" spans="3:43" x14ac:dyDescent="0.45">
      <c r="C2082" s="94"/>
      <c r="D2082" s="94"/>
      <c r="E2082" s="489"/>
      <c r="F2082" s="94"/>
      <c r="G2082" s="200"/>
      <c r="H2082" s="200"/>
      <c r="I2082" s="200"/>
      <c r="J2082" s="200"/>
      <c r="K2082" s="200"/>
      <c r="L2082" s="200"/>
      <c r="M2082" s="200"/>
      <c r="N2082" s="200"/>
      <c r="O2082" s="200"/>
      <c r="P2082" s="94"/>
      <c r="Q2082" s="94"/>
      <c r="R2082" s="94"/>
      <c r="S2082" s="94"/>
      <c r="T2082" s="94"/>
      <c r="U2082" s="94"/>
      <c r="V2082" s="94"/>
      <c r="W2082" s="94"/>
      <c r="X2082" s="94"/>
      <c r="Y2082" s="94"/>
      <c r="Z2082" s="94"/>
      <c r="AA2082" s="94"/>
      <c r="AB2082" s="94"/>
      <c r="AC2082" s="94"/>
      <c r="AD2082" s="94"/>
      <c r="AE2082" s="94"/>
      <c r="AF2082" s="94"/>
      <c r="AG2082" s="94"/>
      <c r="AH2082" s="94"/>
      <c r="AI2082" s="94"/>
      <c r="AJ2082" s="94"/>
      <c r="AK2082" s="94"/>
      <c r="AL2082" s="94"/>
      <c r="AM2082" s="94"/>
      <c r="AN2082" s="94"/>
      <c r="AO2082" s="94"/>
      <c r="AP2082" s="94"/>
      <c r="AQ2082" s="94"/>
    </row>
    <row r="2083" spans="3:43" x14ac:dyDescent="0.45">
      <c r="C2083" s="94"/>
      <c r="D2083" s="94"/>
      <c r="E2083" s="489"/>
      <c r="F2083" s="94"/>
      <c r="G2083" s="200"/>
      <c r="H2083" s="200"/>
      <c r="I2083" s="200"/>
      <c r="J2083" s="200"/>
      <c r="K2083" s="200"/>
      <c r="L2083" s="200"/>
      <c r="M2083" s="200"/>
      <c r="N2083" s="200"/>
      <c r="O2083" s="200"/>
      <c r="P2083" s="94"/>
      <c r="Q2083" s="94"/>
      <c r="R2083" s="94"/>
      <c r="S2083" s="94"/>
      <c r="T2083" s="94"/>
      <c r="U2083" s="94"/>
      <c r="V2083" s="94"/>
      <c r="W2083" s="94"/>
      <c r="X2083" s="94"/>
      <c r="Y2083" s="94"/>
      <c r="Z2083" s="94"/>
      <c r="AA2083" s="94"/>
      <c r="AB2083" s="94"/>
      <c r="AC2083" s="94"/>
      <c r="AD2083" s="94"/>
      <c r="AE2083" s="94"/>
      <c r="AF2083" s="94"/>
      <c r="AG2083" s="94"/>
      <c r="AH2083" s="94"/>
      <c r="AI2083" s="94"/>
      <c r="AJ2083" s="94"/>
      <c r="AK2083" s="94"/>
      <c r="AL2083" s="94"/>
      <c r="AM2083" s="94"/>
      <c r="AN2083" s="94"/>
      <c r="AO2083" s="94"/>
      <c r="AP2083" s="94"/>
      <c r="AQ2083" s="94"/>
    </row>
    <row r="2084" spans="3:43" x14ac:dyDescent="0.45">
      <c r="C2084" s="94"/>
      <c r="D2084" s="94"/>
      <c r="E2084" s="489"/>
      <c r="F2084" s="94"/>
      <c r="G2084" s="200"/>
      <c r="H2084" s="200"/>
      <c r="I2084" s="200"/>
      <c r="J2084" s="200"/>
      <c r="K2084" s="200"/>
      <c r="L2084" s="200"/>
      <c r="M2084" s="200"/>
      <c r="N2084" s="200"/>
      <c r="O2084" s="200"/>
      <c r="P2084" s="94"/>
      <c r="Q2084" s="94"/>
      <c r="R2084" s="94"/>
      <c r="S2084" s="94"/>
      <c r="T2084" s="94"/>
      <c r="U2084" s="94"/>
      <c r="V2084" s="94"/>
      <c r="W2084" s="94"/>
      <c r="X2084" s="94"/>
      <c r="Y2084" s="94"/>
      <c r="Z2084" s="94"/>
      <c r="AA2084" s="94"/>
      <c r="AB2084" s="94"/>
      <c r="AC2084" s="94"/>
      <c r="AD2084" s="94"/>
      <c r="AE2084" s="94"/>
      <c r="AF2084" s="94"/>
      <c r="AG2084" s="94"/>
      <c r="AH2084" s="94"/>
      <c r="AI2084" s="94"/>
      <c r="AJ2084" s="94"/>
      <c r="AK2084" s="94"/>
      <c r="AL2084" s="94"/>
      <c r="AM2084" s="94"/>
      <c r="AN2084" s="94"/>
      <c r="AO2084" s="94"/>
      <c r="AP2084" s="94"/>
      <c r="AQ2084" s="94"/>
    </row>
    <row r="2085" spans="3:43" x14ac:dyDescent="0.45">
      <c r="C2085" s="94"/>
      <c r="D2085" s="94"/>
      <c r="E2085" s="489"/>
      <c r="F2085" s="94"/>
      <c r="G2085" s="200"/>
      <c r="H2085" s="200"/>
      <c r="I2085" s="200"/>
      <c r="J2085" s="200"/>
      <c r="K2085" s="200"/>
      <c r="L2085" s="200"/>
      <c r="M2085" s="200"/>
      <c r="N2085" s="200"/>
      <c r="O2085" s="200"/>
      <c r="P2085" s="94"/>
      <c r="Q2085" s="94"/>
      <c r="R2085" s="94"/>
      <c r="S2085" s="94"/>
      <c r="T2085" s="94"/>
      <c r="U2085" s="94"/>
      <c r="V2085" s="94"/>
      <c r="W2085" s="94"/>
      <c r="X2085" s="94"/>
      <c r="Y2085" s="94"/>
      <c r="Z2085" s="94"/>
      <c r="AA2085" s="94"/>
      <c r="AB2085" s="94"/>
      <c r="AC2085" s="94"/>
      <c r="AD2085" s="94"/>
      <c r="AE2085" s="94"/>
      <c r="AF2085" s="94"/>
      <c r="AG2085" s="94"/>
      <c r="AH2085" s="94"/>
      <c r="AI2085" s="94"/>
      <c r="AJ2085" s="94"/>
      <c r="AK2085" s="94"/>
      <c r="AL2085" s="94"/>
      <c r="AM2085" s="94"/>
      <c r="AN2085" s="94"/>
      <c r="AO2085" s="94"/>
      <c r="AP2085" s="94"/>
      <c r="AQ2085" s="94"/>
    </row>
    <row r="2086" spans="3:43" x14ac:dyDescent="0.45">
      <c r="C2086" s="94"/>
      <c r="D2086" s="94"/>
      <c r="E2086" s="489"/>
      <c r="F2086" s="94"/>
      <c r="G2086" s="200"/>
      <c r="H2086" s="200"/>
      <c r="I2086" s="200"/>
      <c r="J2086" s="200"/>
      <c r="K2086" s="200"/>
      <c r="L2086" s="200"/>
      <c r="M2086" s="200"/>
      <c r="N2086" s="200"/>
      <c r="O2086" s="200"/>
      <c r="P2086" s="94"/>
      <c r="Q2086" s="94"/>
      <c r="R2086" s="94"/>
      <c r="S2086" s="94"/>
      <c r="T2086" s="94"/>
      <c r="U2086" s="94"/>
      <c r="V2086" s="94"/>
      <c r="W2086" s="94"/>
      <c r="X2086" s="94"/>
      <c r="Y2086" s="94"/>
      <c r="Z2086" s="94"/>
      <c r="AA2086" s="94"/>
      <c r="AB2086" s="94"/>
      <c r="AC2086" s="94"/>
      <c r="AD2086" s="94"/>
      <c r="AE2086" s="94"/>
      <c r="AF2086" s="94"/>
      <c r="AG2086" s="94"/>
      <c r="AH2086" s="94"/>
      <c r="AI2086" s="94"/>
      <c r="AJ2086" s="94"/>
      <c r="AK2086" s="94"/>
      <c r="AL2086" s="94"/>
      <c r="AM2086" s="94"/>
      <c r="AN2086" s="94"/>
      <c r="AO2086" s="94"/>
      <c r="AP2086" s="94"/>
      <c r="AQ2086" s="94"/>
    </row>
    <row r="2087" spans="3:43" x14ac:dyDescent="0.45">
      <c r="C2087" s="94"/>
      <c r="D2087" s="94"/>
      <c r="E2087" s="489"/>
      <c r="F2087" s="94"/>
      <c r="G2087" s="200"/>
      <c r="H2087" s="200"/>
      <c r="I2087" s="200"/>
      <c r="J2087" s="200"/>
      <c r="K2087" s="200"/>
      <c r="L2087" s="200"/>
      <c r="M2087" s="200"/>
      <c r="N2087" s="200"/>
      <c r="O2087" s="200"/>
      <c r="P2087" s="94"/>
      <c r="Q2087" s="94"/>
      <c r="R2087" s="94"/>
      <c r="S2087" s="94"/>
      <c r="T2087" s="94"/>
      <c r="U2087" s="94"/>
      <c r="V2087" s="94"/>
      <c r="W2087" s="94"/>
      <c r="X2087" s="94"/>
      <c r="Y2087" s="94"/>
      <c r="Z2087" s="94"/>
      <c r="AA2087" s="94"/>
      <c r="AB2087" s="94"/>
      <c r="AC2087" s="94"/>
      <c r="AD2087" s="94"/>
      <c r="AE2087" s="94"/>
      <c r="AF2087" s="94"/>
      <c r="AG2087" s="94"/>
      <c r="AH2087" s="94"/>
      <c r="AI2087" s="94"/>
      <c r="AJ2087" s="94"/>
      <c r="AK2087" s="94"/>
      <c r="AL2087" s="94"/>
      <c r="AM2087" s="94"/>
      <c r="AN2087" s="94"/>
      <c r="AO2087" s="94"/>
      <c r="AP2087" s="94"/>
      <c r="AQ2087" s="94"/>
    </row>
    <row r="2088" spans="3:43" x14ac:dyDescent="0.45">
      <c r="C2088" s="94"/>
      <c r="D2088" s="94"/>
      <c r="E2088" s="489"/>
      <c r="F2088" s="94"/>
      <c r="G2088" s="200"/>
      <c r="H2088" s="200"/>
      <c r="I2088" s="200"/>
      <c r="J2088" s="200"/>
      <c r="K2088" s="200"/>
      <c r="L2088" s="200"/>
      <c r="M2088" s="200"/>
      <c r="N2088" s="200"/>
      <c r="O2088" s="200"/>
      <c r="P2088" s="94"/>
      <c r="Q2088" s="94"/>
      <c r="R2088" s="94"/>
      <c r="S2088" s="94"/>
      <c r="T2088" s="94"/>
      <c r="U2088" s="94"/>
      <c r="V2088" s="94"/>
      <c r="W2088" s="94"/>
      <c r="X2088" s="94"/>
      <c r="Y2088" s="94"/>
      <c r="Z2088" s="94"/>
      <c r="AA2088" s="94"/>
      <c r="AB2088" s="94"/>
      <c r="AC2088" s="94"/>
      <c r="AD2088" s="94"/>
      <c r="AE2088" s="94"/>
      <c r="AF2088" s="94"/>
      <c r="AG2088" s="94"/>
      <c r="AH2088" s="94"/>
      <c r="AI2088" s="94"/>
      <c r="AJ2088" s="94"/>
      <c r="AK2088" s="94"/>
      <c r="AL2088" s="94"/>
      <c r="AM2088" s="94"/>
      <c r="AN2088" s="94"/>
      <c r="AO2088" s="94"/>
      <c r="AP2088" s="94"/>
      <c r="AQ2088" s="94"/>
    </row>
    <row r="2089" spans="3:43" x14ac:dyDescent="0.45">
      <c r="C2089" s="94"/>
      <c r="D2089" s="94"/>
      <c r="E2089" s="489"/>
      <c r="F2089" s="94"/>
      <c r="G2089" s="200"/>
      <c r="H2089" s="200"/>
      <c r="I2089" s="200"/>
      <c r="J2089" s="200"/>
      <c r="K2089" s="200"/>
      <c r="L2089" s="200"/>
      <c r="M2089" s="200"/>
      <c r="N2089" s="200"/>
      <c r="O2089" s="200"/>
      <c r="P2089" s="94"/>
      <c r="Q2089" s="94"/>
      <c r="R2089" s="94"/>
      <c r="S2089" s="94"/>
      <c r="T2089" s="94"/>
      <c r="U2089" s="94"/>
      <c r="V2089" s="94"/>
      <c r="W2089" s="94"/>
      <c r="X2089" s="94"/>
      <c r="Y2089" s="94"/>
      <c r="Z2089" s="94"/>
      <c r="AA2089" s="94"/>
      <c r="AB2089" s="94"/>
      <c r="AC2089" s="94"/>
      <c r="AD2089" s="94"/>
      <c r="AE2089" s="94"/>
      <c r="AF2089" s="94"/>
      <c r="AG2089" s="94"/>
      <c r="AH2089" s="94"/>
      <c r="AI2089" s="94"/>
      <c r="AJ2089" s="94"/>
      <c r="AK2089" s="94"/>
      <c r="AL2089" s="94"/>
      <c r="AM2089" s="94"/>
      <c r="AN2089" s="94"/>
      <c r="AO2089" s="94"/>
      <c r="AP2089" s="94"/>
      <c r="AQ2089" s="94"/>
    </row>
    <row r="2090" spans="3:43" x14ac:dyDescent="0.45">
      <c r="C2090" s="94"/>
      <c r="D2090" s="94"/>
      <c r="E2090" s="489"/>
      <c r="F2090" s="94"/>
      <c r="G2090" s="200"/>
      <c r="H2090" s="200"/>
      <c r="I2090" s="200"/>
      <c r="J2090" s="200"/>
      <c r="K2090" s="200"/>
      <c r="L2090" s="200"/>
      <c r="M2090" s="200"/>
      <c r="N2090" s="200"/>
      <c r="O2090" s="200"/>
      <c r="P2090" s="94"/>
      <c r="Q2090" s="94"/>
      <c r="R2090" s="94"/>
      <c r="S2090" s="94"/>
      <c r="T2090" s="94"/>
      <c r="U2090" s="94"/>
      <c r="V2090" s="94"/>
      <c r="W2090" s="94"/>
      <c r="X2090" s="94"/>
      <c r="Y2090" s="94"/>
      <c r="Z2090" s="94"/>
      <c r="AA2090" s="94"/>
      <c r="AB2090" s="94"/>
      <c r="AC2090" s="94"/>
      <c r="AD2090" s="94"/>
      <c r="AE2090" s="94"/>
      <c r="AF2090" s="94"/>
      <c r="AG2090" s="94"/>
      <c r="AH2090" s="94"/>
      <c r="AI2090" s="94"/>
      <c r="AJ2090" s="94"/>
      <c r="AK2090" s="94"/>
      <c r="AL2090" s="94"/>
      <c r="AM2090" s="94"/>
      <c r="AN2090" s="94"/>
      <c r="AO2090" s="94"/>
      <c r="AP2090" s="94"/>
      <c r="AQ2090" s="94"/>
    </row>
    <row r="2091" spans="3:43" x14ac:dyDescent="0.45">
      <c r="C2091" s="94"/>
      <c r="D2091" s="94"/>
      <c r="E2091" s="489"/>
      <c r="F2091" s="94"/>
      <c r="G2091" s="200"/>
      <c r="H2091" s="200"/>
      <c r="I2091" s="200"/>
      <c r="J2091" s="200"/>
      <c r="K2091" s="200"/>
      <c r="L2091" s="200"/>
      <c r="M2091" s="200"/>
      <c r="N2091" s="200"/>
      <c r="O2091" s="200"/>
      <c r="P2091" s="94"/>
      <c r="Q2091" s="94"/>
      <c r="R2091" s="94"/>
      <c r="S2091" s="94"/>
      <c r="T2091" s="94"/>
      <c r="U2091" s="94"/>
      <c r="V2091" s="94"/>
      <c r="W2091" s="94"/>
      <c r="X2091" s="94"/>
      <c r="Y2091" s="94"/>
      <c r="Z2091" s="94"/>
      <c r="AA2091" s="94"/>
      <c r="AB2091" s="94"/>
      <c r="AC2091" s="94"/>
      <c r="AD2091" s="94"/>
      <c r="AE2091" s="94"/>
      <c r="AF2091" s="94"/>
      <c r="AG2091" s="94"/>
      <c r="AH2091" s="94"/>
      <c r="AI2091" s="94"/>
      <c r="AJ2091" s="94"/>
      <c r="AK2091" s="94"/>
      <c r="AL2091" s="94"/>
      <c r="AM2091" s="94"/>
      <c r="AN2091" s="94"/>
      <c r="AO2091" s="94"/>
      <c r="AP2091" s="94"/>
      <c r="AQ2091" s="94"/>
    </row>
    <row r="2092" spans="3:43" x14ac:dyDescent="0.45">
      <c r="C2092" s="94"/>
      <c r="D2092" s="94"/>
      <c r="E2092" s="489"/>
      <c r="F2092" s="94"/>
      <c r="G2092" s="200"/>
      <c r="H2092" s="200"/>
      <c r="I2092" s="200"/>
      <c r="J2092" s="200"/>
      <c r="K2092" s="200"/>
      <c r="L2092" s="200"/>
      <c r="M2092" s="200"/>
      <c r="N2092" s="200"/>
      <c r="O2092" s="200"/>
      <c r="P2092" s="94"/>
      <c r="Q2092" s="94"/>
      <c r="R2092" s="94"/>
      <c r="S2092" s="94"/>
      <c r="T2092" s="94"/>
      <c r="U2092" s="94"/>
      <c r="V2092" s="94"/>
      <c r="W2092" s="94"/>
      <c r="X2092" s="94"/>
      <c r="Y2092" s="94"/>
      <c r="Z2092" s="94"/>
      <c r="AA2092" s="94"/>
      <c r="AB2092" s="94"/>
      <c r="AC2092" s="94"/>
      <c r="AD2092" s="94"/>
      <c r="AE2092" s="94"/>
      <c r="AF2092" s="94"/>
      <c r="AG2092" s="94"/>
      <c r="AH2092" s="94"/>
      <c r="AI2092" s="94"/>
      <c r="AJ2092" s="94"/>
      <c r="AK2092" s="94"/>
      <c r="AL2092" s="94"/>
      <c r="AM2092" s="94"/>
      <c r="AN2092" s="94"/>
      <c r="AO2092" s="94"/>
      <c r="AP2092" s="94"/>
      <c r="AQ2092" s="94"/>
    </row>
    <row r="2093" spans="3:43" x14ac:dyDescent="0.45">
      <c r="C2093" s="94"/>
      <c r="D2093" s="94"/>
      <c r="E2093" s="489"/>
      <c r="F2093" s="94"/>
      <c r="G2093" s="200"/>
      <c r="H2093" s="200"/>
      <c r="I2093" s="200"/>
      <c r="J2093" s="200"/>
      <c r="K2093" s="200"/>
      <c r="L2093" s="200"/>
      <c r="M2093" s="200"/>
      <c r="N2093" s="200"/>
      <c r="O2093" s="200"/>
      <c r="P2093" s="94"/>
      <c r="Q2093" s="94"/>
      <c r="R2093" s="94"/>
      <c r="S2093" s="94"/>
      <c r="T2093" s="94"/>
      <c r="U2093" s="94"/>
      <c r="V2093" s="94"/>
      <c r="W2093" s="94"/>
      <c r="X2093" s="94"/>
      <c r="Y2093" s="94"/>
      <c r="Z2093" s="94"/>
      <c r="AA2093" s="94"/>
      <c r="AB2093" s="94"/>
      <c r="AC2093" s="94"/>
      <c r="AD2093" s="94"/>
      <c r="AE2093" s="94"/>
      <c r="AF2093" s="94"/>
      <c r="AG2093" s="94"/>
      <c r="AH2093" s="94"/>
      <c r="AI2093" s="94"/>
      <c r="AJ2093" s="94"/>
      <c r="AK2093" s="94"/>
      <c r="AL2093" s="94"/>
      <c r="AM2093" s="94"/>
      <c r="AN2093" s="94"/>
      <c r="AO2093" s="94"/>
      <c r="AP2093" s="94"/>
      <c r="AQ2093" s="94"/>
    </row>
    <row r="2094" spans="3:43" x14ac:dyDescent="0.45">
      <c r="C2094" s="94"/>
      <c r="D2094" s="94"/>
      <c r="E2094" s="489"/>
      <c r="F2094" s="94"/>
      <c r="G2094" s="200"/>
      <c r="H2094" s="200"/>
      <c r="I2094" s="200"/>
      <c r="J2094" s="200"/>
      <c r="K2094" s="200"/>
      <c r="L2094" s="200"/>
      <c r="M2094" s="200"/>
      <c r="N2094" s="200"/>
      <c r="O2094" s="200"/>
      <c r="P2094" s="94"/>
      <c r="Q2094" s="94"/>
      <c r="R2094" s="94"/>
      <c r="S2094" s="94"/>
      <c r="T2094" s="94"/>
      <c r="U2094" s="94"/>
      <c r="V2094" s="94"/>
      <c r="W2094" s="94"/>
      <c r="X2094" s="94"/>
      <c r="Y2094" s="94"/>
      <c r="Z2094" s="94"/>
      <c r="AA2094" s="94"/>
      <c r="AB2094" s="94"/>
      <c r="AC2094" s="94"/>
      <c r="AD2094" s="94"/>
      <c r="AE2094" s="94"/>
      <c r="AF2094" s="94"/>
      <c r="AG2094" s="94"/>
      <c r="AH2094" s="94"/>
      <c r="AI2094" s="94"/>
      <c r="AJ2094" s="94"/>
      <c r="AK2094" s="94"/>
      <c r="AL2094" s="94"/>
      <c r="AM2094" s="94"/>
      <c r="AN2094" s="94"/>
      <c r="AO2094" s="94"/>
      <c r="AP2094" s="94"/>
      <c r="AQ2094" s="94"/>
    </row>
    <row r="2095" spans="3:43" x14ac:dyDescent="0.45">
      <c r="C2095" s="94"/>
      <c r="D2095" s="94"/>
      <c r="E2095" s="489"/>
      <c r="F2095" s="94"/>
      <c r="G2095" s="200"/>
      <c r="H2095" s="200"/>
      <c r="I2095" s="200"/>
      <c r="J2095" s="200"/>
      <c r="K2095" s="200"/>
      <c r="L2095" s="200"/>
      <c r="M2095" s="200"/>
      <c r="N2095" s="200"/>
      <c r="O2095" s="200"/>
      <c r="P2095" s="94"/>
      <c r="Q2095" s="94"/>
      <c r="R2095" s="94"/>
      <c r="S2095" s="94"/>
      <c r="T2095" s="94"/>
      <c r="U2095" s="94"/>
      <c r="V2095" s="94"/>
      <c r="W2095" s="94"/>
      <c r="X2095" s="94"/>
      <c r="Y2095" s="94"/>
      <c r="Z2095" s="94"/>
      <c r="AA2095" s="94"/>
      <c r="AB2095" s="94"/>
      <c r="AC2095" s="94"/>
      <c r="AD2095" s="94"/>
      <c r="AE2095" s="94"/>
      <c r="AF2095" s="94"/>
      <c r="AG2095" s="94"/>
      <c r="AH2095" s="94"/>
      <c r="AI2095" s="94"/>
      <c r="AJ2095" s="94"/>
      <c r="AK2095" s="94"/>
      <c r="AL2095" s="94"/>
      <c r="AM2095" s="94"/>
      <c r="AN2095" s="94"/>
      <c r="AO2095" s="94"/>
      <c r="AP2095" s="94"/>
      <c r="AQ2095" s="94"/>
    </row>
    <row r="2096" spans="3:43" x14ac:dyDescent="0.45">
      <c r="C2096" s="94"/>
      <c r="D2096" s="94"/>
      <c r="E2096" s="489"/>
      <c r="F2096" s="94"/>
      <c r="G2096" s="200"/>
      <c r="H2096" s="200"/>
      <c r="I2096" s="200"/>
      <c r="J2096" s="200"/>
      <c r="K2096" s="200"/>
      <c r="L2096" s="200"/>
      <c r="M2096" s="200"/>
      <c r="N2096" s="200"/>
      <c r="O2096" s="200"/>
      <c r="P2096" s="94"/>
      <c r="Q2096" s="94"/>
      <c r="R2096" s="94"/>
      <c r="S2096" s="94"/>
      <c r="T2096" s="94"/>
      <c r="U2096" s="94"/>
      <c r="V2096" s="94"/>
      <c r="W2096" s="94"/>
      <c r="X2096" s="94"/>
      <c r="Y2096" s="94"/>
      <c r="Z2096" s="94"/>
      <c r="AA2096" s="94"/>
      <c r="AB2096" s="94"/>
      <c r="AC2096" s="94"/>
      <c r="AD2096" s="94"/>
      <c r="AE2096" s="94"/>
      <c r="AF2096" s="94"/>
      <c r="AG2096" s="94"/>
      <c r="AH2096" s="94"/>
      <c r="AI2096" s="94"/>
      <c r="AJ2096" s="94"/>
      <c r="AK2096" s="94"/>
      <c r="AL2096" s="94"/>
      <c r="AM2096" s="94"/>
      <c r="AN2096" s="94"/>
      <c r="AO2096" s="94"/>
      <c r="AP2096" s="94"/>
      <c r="AQ2096" s="94"/>
    </row>
    <row r="2097" spans="3:43" x14ac:dyDescent="0.45">
      <c r="C2097" s="94"/>
      <c r="D2097" s="94"/>
      <c r="E2097" s="489"/>
      <c r="F2097" s="94"/>
      <c r="G2097" s="200"/>
      <c r="H2097" s="200"/>
      <c r="I2097" s="200"/>
      <c r="J2097" s="200"/>
      <c r="K2097" s="200"/>
      <c r="L2097" s="200"/>
      <c r="M2097" s="200"/>
      <c r="N2097" s="200"/>
      <c r="O2097" s="200"/>
      <c r="P2097" s="94"/>
      <c r="Q2097" s="94"/>
      <c r="R2097" s="94"/>
      <c r="S2097" s="94"/>
      <c r="T2097" s="94"/>
      <c r="U2097" s="94"/>
      <c r="V2097" s="94"/>
      <c r="W2097" s="94"/>
      <c r="X2097" s="94"/>
      <c r="Y2097" s="94"/>
      <c r="Z2097" s="94"/>
      <c r="AA2097" s="94"/>
      <c r="AB2097" s="94"/>
      <c r="AC2097" s="94"/>
      <c r="AD2097" s="94"/>
      <c r="AE2097" s="94"/>
      <c r="AF2097" s="94"/>
      <c r="AG2097" s="94"/>
      <c r="AH2097" s="94"/>
      <c r="AI2097" s="94"/>
      <c r="AJ2097" s="94"/>
      <c r="AK2097" s="94"/>
      <c r="AL2097" s="94"/>
      <c r="AM2097" s="94"/>
      <c r="AN2097" s="94"/>
      <c r="AO2097" s="94"/>
      <c r="AP2097" s="94"/>
      <c r="AQ2097" s="94"/>
    </row>
    <row r="2098" spans="3:43" x14ac:dyDescent="0.45">
      <c r="C2098" s="94"/>
      <c r="D2098" s="94"/>
      <c r="E2098" s="489"/>
      <c r="F2098" s="94"/>
      <c r="G2098" s="200"/>
      <c r="H2098" s="200"/>
      <c r="I2098" s="200"/>
      <c r="J2098" s="200"/>
      <c r="K2098" s="200"/>
      <c r="L2098" s="200"/>
      <c r="M2098" s="200"/>
      <c r="N2098" s="200"/>
      <c r="O2098" s="200"/>
      <c r="P2098" s="94"/>
      <c r="Q2098" s="94"/>
      <c r="R2098" s="94"/>
      <c r="S2098" s="94"/>
      <c r="T2098" s="94"/>
      <c r="U2098" s="94"/>
      <c r="V2098" s="94"/>
      <c r="W2098" s="94"/>
      <c r="X2098" s="94"/>
      <c r="Y2098" s="94"/>
      <c r="Z2098" s="94"/>
      <c r="AA2098" s="94"/>
      <c r="AB2098" s="94"/>
      <c r="AC2098" s="94"/>
      <c r="AD2098" s="94"/>
      <c r="AE2098" s="94"/>
      <c r="AF2098" s="94"/>
      <c r="AG2098" s="94"/>
      <c r="AH2098" s="94"/>
      <c r="AI2098" s="94"/>
      <c r="AJ2098" s="94"/>
      <c r="AK2098" s="94"/>
      <c r="AL2098" s="94"/>
      <c r="AM2098" s="94"/>
      <c r="AN2098" s="94"/>
      <c r="AO2098" s="94"/>
      <c r="AP2098" s="94"/>
      <c r="AQ2098" s="94"/>
    </row>
    <row r="2099" spans="3:43" x14ac:dyDescent="0.45">
      <c r="C2099" s="94"/>
      <c r="D2099" s="94"/>
      <c r="E2099" s="489"/>
      <c r="F2099" s="94"/>
      <c r="G2099" s="200"/>
      <c r="H2099" s="200"/>
      <c r="I2099" s="200"/>
      <c r="J2099" s="200"/>
      <c r="K2099" s="200"/>
      <c r="L2099" s="200"/>
      <c r="M2099" s="200"/>
      <c r="N2099" s="200"/>
      <c r="O2099" s="200"/>
      <c r="P2099" s="94"/>
      <c r="Q2099" s="94"/>
      <c r="R2099" s="94"/>
      <c r="S2099" s="94"/>
      <c r="T2099" s="94"/>
      <c r="U2099" s="94"/>
      <c r="V2099" s="94"/>
      <c r="W2099" s="94"/>
      <c r="X2099" s="94"/>
      <c r="Y2099" s="94"/>
      <c r="Z2099" s="94"/>
      <c r="AA2099" s="94"/>
      <c r="AB2099" s="94"/>
      <c r="AC2099" s="94"/>
      <c r="AD2099" s="94"/>
      <c r="AE2099" s="94"/>
      <c r="AF2099" s="94"/>
      <c r="AG2099" s="94"/>
      <c r="AH2099" s="94"/>
      <c r="AI2099" s="94"/>
      <c r="AJ2099" s="94"/>
      <c r="AK2099" s="94"/>
      <c r="AL2099" s="94"/>
      <c r="AM2099" s="94"/>
      <c r="AN2099" s="94"/>
      <c r="AO2099" s="94"/>
      <c r="AP2099" s="94"/>
      <c r="AQ2099" s="94"/>
    </row>
    <row r="2100" spans="3:43" x14ac:dyDescent="0.45">
      <c r="C2100" s="94"/>
      <c r="D2100" s="94"/>
      <c r="E2100" s="489"/>
      <c r="F2100" s="94"/>
      <c r="G2100" s="200"/>
      <c r="H2100" s="200"/>
      <c r="I2100" s="200"/>
      <c r="J2100" s="200"/>
      <c r="K2100" s="200"/>
      <c r="L2100" s="200"/>
      <c r="M2100" s="200"/>
      <c r="N2100" s="200"/>
      <c r="O2100" s="200"/>
      <c r="P2100" s="94"/>
      <c r="Q2100" s="94"/>
      <c r="R2100" s="94"/>
      <c r="S2100" s="94"/>
      <c r="T2100" s="94"/>
      <c r="U2100" s="94"/>
      <c r="V2100" s="94"/>
      <c r="W2100" s="94"/>
      <c r="X2100" s="94"/>
      <c r="Y2100" s="94"/>
      <c r="Z2100" s="94"/>
      <c r="AA2100" s="94"/>
      <c r="AB2100" s="94"/>
      <c r="AC2100" s="94"/>
      <c r="AD2100" s="94"/>
      <c r="AE2100" s="94"/>
      <c r="AF2100" s="94"/>
      <c r="AG2100" s="94"/>
      <c r="AH2100" s="94"/>
      <c r="AI2100" s="94"/>
      <c r="AJ2100" s="94"/>
      <c r="AK2100" s="94"/>
      <c r="AL2100" s="94"/>
      <c r="AM2100" s="94"/>
      <c r="AN2100" s="94"/>
      <c r="AO2100" s="94"/>
      <c r="AP2100" s="94"/>
      <c r="AQ2100" s="94"/>
    </row>
    <row r="2101" spans="3:43" x14ac:dyDescent="0.45">
      <c r="C2101" s="94"/>
      <c r="D2101" s="94"/>
      <c r="E2101" s="489"/>
      <c r="F2101" s="94"/>
      <c r="G2101" s="200"/>
      <c r="H2101" s="200"/>
      <c r="I2101" s="200"/>
      <c r="J2101" s="200"/>
      <c r="K2101" s="200"/>
      <c r="L2101" s="200"/>
      <c r="M2101" s="200"/>
      <c r="N2101" s="200"/>
      <c r="O2101" s="200"/>
      <c r="P2101" s="94"/>
      <c r="Q2101" s="94"/>
      <c r="R2101" s="94"/>
      <c r="S2101" s="94"/>
      <c r="T2101" s="94"/>
      <c r="U2101" s="94"/>
      <c r="V2101" s="94"/>
      <c r="W2101" s="94"/>
      <c r="X2101" s="94"/>
      <c r="Y2101" s="94"/>
      <c r="Z2101" s="94"/>
      <c r="AA2101" s="94"/>
      <c r="AB2101" s="94"/>
      <c r="AC2101" s="94"/>
      <c r="AD2101" s="94"/>
      <c r="AE2101" s="94"/>
      <c r="AF2101" s="94"/>
      <c r="AG2101" s="94"/>
      <c r="AH2101" s="94"/>
      <c r="AI2101" s="94"/>
      <c r="AJ2101" s="94"/>
      <c r="AK2101" s="94"/>
      <c r="AL2101" s="94"/>
      <c r="AM2101" s="94"/>
      <c r="AN2101" s="94"/>
      <c r="AO2101" s="94"/>
      <c r="AP2101" s="94"/>
      <c r="AQ2101" s="94"/>
    </row>
    <row r="2102" spans="3:43" x14ac:dyDescent="0.45">
      <c r="C2102" s="94"/>
      <c r="D2102" s="94"/>
      <c r="E2102" s="489"/>
      <c r="F2102" s="94"/>
      <c r="G2102" s="200"/>
      <c r="H2102" s="200"/>
      <c r="I2102" s="200"/>
      <c r="J2102" s="200"/>
      <c r="K2102" s="200"/>
      <c r="L2102" s="200"/>
      <c r="M2102" s="200"/>
      <c r="N2102" s="200"/>
      <c r="O2102" s="200"/>
      <c r="P2102" s="94"/>
      <c r="Q2102" s="94"/>
      <c r="R2102" s="94"/>
      <c r="S2102" s="94"/>
      <c r="T2102" s="94"/>
      <c r="U2102" s="94"/>
      <c r="V2102" s="94"/>
      <c r="W2102" s="94"/>
      <c r="X2102" s="94"/>
      <c r="Y2102" s="94"/>
      <c r="Z2102" s="94"/>
      <c r="AA2102" s="94"/>
      <c r="AB2102" s="94"/>
      <c r="AC2102" s="94"/>
      <c r="AD2102" s="94"/>
      <c r="AE2102" s="94"/>
      <c r="AF2102" s="94"/>
      <c r="AG2102" s="94"/>
      <c r="AH2102" s="94"/>
      <c r="AI2102" s="94"/>
      <c r="AJ2102" s="94"/>
      <c r="AK2102" s="94"/>
      <c r="AL2102" s="94"/>
      <c r="AM2102" s="94"/>
      <c r="AN2102" s="94"/>
      <c r="AO2102" s="94"/>
      <c r="AP2102" s="94"/>
      <c r="AQ2102" s="94"/>
    </row>
    <row r="2103" spans="3:43" x14ac:dyDescent="0.45">
      <c r="C2103" s="94"/>
      <c r="D2103" s="94"/>
      <c r="E2103" s="489"/>
      <c r="F2103" s="94"/>
      <c r="G2103" s="200"/>
      <c r="H2103" s="200"/>
      <c r="I2103" s="200"/>
      <c r="J2103" s="200"/>
      <c r="K2103" s="200"/>
      <c r="L2103" s="200"/>
      <c r="M2103" s="200"/>
      <c r="N2103" s="200"/>
      <c r="O2103" s="200"/>
      <c r="P2103" s="94"/>
      <c r="Q2103" s="94"/>
      <c r="R2103" s="94"/>
      <c r="S2103" s="94"/>
      <c r="T2103" s="94"/>
      <c r="U2103" s="94"/>
      <c r="V2103" s="94"/>
      <c r="W2103" s="94"/>
      <c r="X2103" s="94"/>
      <c r="Y2103" s="94"/>
      <c r="Z2103" s="94"/>
      <c r="AA2103" s="94"/>
      <c r="AB2103" s="94"/>
      <c r="AC2103" s="94"/>
      <c r="AD2103" s="94"/>
      <c r="AE2103" s="94"/>
      <c r="AF2103" s="94"/>
      <c r="AG2103" s="94"/>
      <c r="AH2103" s="94"/>
      <c r="AI2103" s="94"/>
      <c r="AJ2103" s="94"/>
      <c r="AK2103" s="94"/>
      <c r="AL2103" s="94"/>
      <c r="AM2103" s="94"/>
      <c r="AN2103" s="94"/>
      <c r="AO2103" s="94"/>
      <c r="AP2103" s="94"/>
      <c r="AQ2103" s="94"/>
    </row>
    <row r="2104" spans="3:43" x14ac:dyDescent="0.45">
      <c r="C2104" s="94"/>
      <c r="D2104" s="94"/>
      <c r="E2104" s="489"/>
      <c r="F2104" s="94"/>
      <c r="G2104" s="200"/>
      <c r="H2104" s="200"/>
      <c r="I2104" s="200"/>
      <c r="J2104" s="200"/>
      <c r="K2104" s="200"/>
      <c r="L2104" s="200"/>
      <c r="M2104" s="200"/>
      <c r="N2104" s="200"/>
      <c r="O2104" s="200"/>
      <c r="P2104" s="94"/>
      <c r="Q2104" s="94"/>
      <c r="R2104" s="94"/>
      <c r="S2104" s="94"/>
      <c r="T2104" s="94"/>
      <c r="U2104" s="94"/>
      <c r="V2104" s="94"/>
      <c r="W2104" s="94"/>
      <c r="X2104" s="94"/>
      <c r="Y2104" s="94"/>
      <c r="Z2104" s="94"/>
      <c r="AA2104" s="94"/>
      <c r="AB2104" s="94"/>
      <c r="AC2104" s="94"/>
      <c r="AD2104" s="94"/>
      <c r="AE2104" s="94"/>
      <c r="AF2104" s="94"/>
      <c r="AG2104" s="94"/>
      <c r="AH2104" s="94"/>
      <c r="AI2104" s="94"/>
      <c r="AJ2104" s="94"/>
      <c r="AK2104" s="94"/>
      <c r="AL2104" s="94"/>
      <c r="AM2104" s="94"/>
      <c r="AN2104" s="94"/>
      <c r="AO2104" s="94"/>
      <c r="AP2104" s="94"/>
      <c r="AQ2104" s="94"/>
    </row>
    <row r="2105" spans="3:43" x14ac:dyDescent="0.45">
      <c r="C2105" s="94"/>
      <c r="D2105" s="94"/>
      <c r="E2105" s="489"/>
      <c r="F2105" s="94"/>
      <c r="G2105" s="200"/>
      <c r="H2105" s="200"/>
      <c r="I2105" s="200"/>
      <c r="J2105" s="200"/>
      <c r="K2105" s="200"/>
      <c r="L2105" s="200"/>
      <c r="M2105" s="200"/>
      <c r="N2105" s="200"/>
      <c r="O2105" s="200"/>
      <c r="P2105" s="94"/>
      <c r="Q2105" s="94"/>
      <c r="R2105" s="94"/>
      <c r="S2105" s="94"/>
      <c r="T2105" s="94"/>
      <c r="U2105" s="94"/>
      <c r="V2105" s="94"/>
      <c r="W2105" s="94"/>
      <c r="X2105" s="94"/>
      <c r="Y2105" s="94"/>
      <c r="Z2105" s="94"/>
      <c r="AA2105" s="94"/>
      <c r="AB2105" s="94"/>
      <c r="AC2105" s="94"/>
      <c r="AD2105" s="94"/>
      <c r="AE2105" s="94"/>
      <c r="AF2105" s="94"/>
      <c r="AG2105" s="94"/>
      <c r="AH2105" s="94"/>
      <c r="AI2105" s="94"/>
      <c r="AJ2105" s="94"/>
      <c r="AK2105" s="94"/>
      <c r="AL2105" s="94"/>
      <c r="AM2105" s="94"/>
      <c r="AN2105" s="94"/>
      <c r="AO2105" s="94"/>
      <c r="AP2105" s="94"/>
      <c r="AQ2105" s="94"/>
    </row>
    <row r="2106" spans="3:43" x14ac:dyDescent="0.45">
      <c r="C2106" s="94"/>
      <c r="D2106" s="94"/>
      <c r="E2106" s="489"/>
      <c r="F2106" s="94"/>
      <c r="G2106" s="200"/>
      <c r="H2106" s="200"/>
      <c r="I2106" s="200"/>
      <c r="J2106" s="200"/>
      <c r="K2106" s="200"/>
      <c r="L2106" s="200"/>
      <c r="M2106" s="200"/>
      <c r="N2106" s="200"/>
      <c r="O2106" s="200"/>
      <c r="P2106" s="94"/>
      <c r="Q2106" s="94"/>
      <c r="R2106" s="94"/>
      <c r="S2106" s="94"/>
      <c r="T2106" s="94"/>
      <c r="U2106" s="94"/>
      <c r="V2106" s="94"/>
      <c r="W2106" s="94"/>
      <c r="X2106" s="94"/>
      <c r="Y2106" s="94"/>
      <c r="Z2106" s="94"/>
      <c r="AA2106" s="94"/>
      <c r="AB2106" s="94"/>
      <c r="AC2106" s="94"/>
      <c r="AD2106" s="94"/>
      <c r="AE2106" s="94"/>
      <c r="AF2106" s="94"/>
      <c r="AG2106" s="94"/>
      <c r="AH2106" s="94"/>
      <c r="AI2106" s="94"/>
      <c r="AJ2106" s="94"/>
      <c r="AK2106" s="94"/>
      <c r="AL2106" s="94"/>
      <c r="AM2106" s="94"/>
      <c r="AN2106" s="94"/>
      <c r="AO2106" s="94"/>
      <c r="AP2106" s="94"/>
      <c r="AQ2106" s="94"/>
    </row>
    <row r="2107" spans="3:43" x14ac:dyDescent="0.45">
      <c r="C2107" s="94"/>
      <c r="D2107" s="94"/>
      <c r="E2107" s="489"/>
      <c r="F2107" s="94"/>
      <c r="G2107" s="200"/>
      <c r="H2107" s="200"/>
      <c r="I2107" s="200"/>
      <c r="J2107" s="200"/>
      <c r="K2107" s="200"/>
      <c r="L2107" s="200"/>
      <c r="M2107" s="200"/>
      <c r="N2107" s="200"/>
      <c r="O2107" s="200"/>
      <c r="P2107" s="94"/>
      <c r="Q2107" s="94"/>
      <c r="R2107" s="94"/>
      <c r="S2107" s="94"/>
      <c r="T2107" s="94"/>
      <c r="U2107" s="94"/>
      <c r="V2107" s="94"/>
      <c r="W2107" s="94"/>
      <c r="X2107" s="94"/>
      <c r="Y2107" s="94"/>
      <c r="Z2107" s="94"/>
      <c r="AA2107" s="94"/>
      <c r="AB2107" s="94"/>
      <c r="AC2107" s="94"/>
      <c r="AD2107" s="94"/>
      <c r="AE2107" s="94"/>
      <c r="AF2107" s="94"/>
      <c r="AG2107" s="94"/>
      <c r="AH2107" s="94"/>
      <c r="AI2107" s="94"/>
      <c r="AJ2107" s="94"/>
      <c r="AK2107" s="94"/>
      <c r="AL2107" s="94"/>
      <c r="AM2107" s="94"/>
      <c r="AN2107" s="94"/>
      <c r="AO2107" s="94"/>
      <c r="AP2107" s="94"/>
      <c r="AQ2107" s="94"/>
    </row>
    <row r="2108" spans="3:43" x14ac:dyDescent="0.45">
      <c r="C2108" s="94"/>
      <c r="D2108" s="94"/>
      <c r="E2108" s="489"/>
      <c r="F2108" s="94"/>
      <c r="G2108" s="200"/>
      <c r="H2108" s="200"/>
      <c r="I2108" s="200"/>
      <c r="J2108" s="200"/>
      <c r="K2108" s="200"/>
      <c r="L2108" s="200"/>
      <c r="M2108" s="200"/>
      <c r="N2108" s="200"/>
      <c r="O2108" s="200"/>
      <c r="P2108" s="94"/>
      <c r="Q2108" s="94"/>
      <c r="R2108" s="94"/>
      <c r="S2108" s="94"/>
      <c r="T2108" s="94"/>
      <c r="U2108" s="94"/>
      <c r="V2108" s="94"/>
      <c r="W2108" s="94"/>
      <c r="X2108" s="94"/>
      <c r="Y2108" s="94"/>
      <c r="Z2108" s="94"/>
      <c r="AA2108" s="94"/>
      <c r="AB2108" s="94"/>
      <c r="AC2108" s="94"/>
      <c r="AD2108" s="94"/>
      <c r="AE2108" s="94"/>
      <c r="AF2108" s="94"/>
      <c r="AG2108" s="94"/>
      <c r="AH2108" s="94"/>
      <c r="AI2108" s="94"/>
      <c r="AJ2108" s="94"/>
      <c r="AK2108" s="94"/>
      <c r="AL2108" s="94"/>
      <c r="AM2108" s="94"/>
      <c r="AN2108" s="94"/>
      <c r="AO2108" s="94"/>
      <c r="AP2108" s="94"/>
      <c r="AQ2108" s="94"/>
    </row>
    <row r="2109" spans="3:43" x14ac:dyDescent="0.45">
      <c r="C2109" s="94"/>
      <c r="D2109" s="94"/>
      <c r="E2109" s="489"/>
      <c r="F2109" s="94"/>
      <c r="G2109" s="200"/>
      <c r="H2109" s="200"/>
      <c r="I2109" s="200"/>
      <c r="J2109" s="200"/>
      <c r="K2109" s="200"/>
      <c r="L2109" s="200"/>
      <c r="M2109" s="200"/>
      <c r="N2109" s="200"/>
      <c r="O2109" s="200"/>
      <c r="P2109" s="94"/>
      <c r="Q2109" s="94"/>
      <c r="R2109" s="94"/>
      <c r="S2109" s="94"/>
      <c r="T2109" s="94"/>
      <c r="U2109" s="94"/>
      <c r="V2109" s="94"/>
      <c r="W2109" s="94"/>
      <c r="X2109" s="94"/>
      <c r="Y2109" s="94"/>
      <c r="Z2109" s="94"/>
      <c r="AA2109" s="94"/>
      <c r="AB2109" s="94"/>
      <c r="AC2109" s="94"/>
      <c r="AD2109" s="94"/>
      <c r="AE2109" s="94"/>
      <c r="AF2109" s="94"/>
      <c r="AG2109" s="94"/>
      <c r="AH2109" s="94"/>
      <c r="AI2109" s="94"/>
      <c r="AJ2109" s="94"/>
      <c r="AK2109" s="94"/>
      <c r="AL2109" s="94"/>
      <c r="AM2109" s="94"/>
      <c r="AN2109" s="94"/>
      <c r="AO2109" s="94"/>
      <c r="AP2109" s="94"/>
      <c r="AQ2109" s="94"/>
    </row>
    <row r="2110" spans="3:43" x14ac:dyDescent="0.45">
      <c r="C2110" s="94"/>
      <c r="D2110" s="94"/>
      <c r="E2110" s="489"/>
      <c r="F2110" s="94"/>
      <c r="G2110" s="200"/>
      <c r="H2110" s="200"/>
      <c r="I2110" s="200"/>
      <c r="J2110" s="200"/>
      <c r="K2110" s="200"/>
      <c r="L2110" s="200"/>
      <c r="M2110" s="200"/>
      <c r="N2110" s="200"/>
      <c r="O2110" s="200"/>
      <c r="P2110" s="94"/>
      <c r="Q2110" s="94"/>
      <c r="R2110" s="94"/>
      <c r="S2110" s="94"/>
      <c r="T2110" s="94"/>
      <c r="U2110" s="94"/>
      <c r="V2110" s="94"/>
      <c r="W2110" s="94"/>
      <c r="X2110" s="94"/>
      <c r="Y2110" s="94"/>
      <c r="Z2110" s="94"/>
      <c r="AA2110" s="94"/>
      <c r="AB2110" s="94"/>
      <c r="AC2110" s="94"/>
      <c r="AD2110" s="94"/>
      <c r="AE2110" s="94"/>
      <c r="AF2110" s="94"/>
      <c r="AG2110" s="94"/>
      <c r="AH2110" s="94"/>
      <c r="AI2110" s="94"/>
      <c r="AJ2110" s="94"/>
      <c r="AK2110" s="94"/>
      <c r="AL2110" s="94"/>
      <c r="AM2110" s="94"/>
      <c r="AN2110" s="94"/>
      <c r="AO2110" s="94"/>
      <c r="AP2110" s="94"/>
      <c r="AQ2110" s="94"/>
    </row>
    <row r="2111" spans="3:43" x14ac:dyDescent="0.45">
      <c r="C2111" s="94"/>
      <c r="D2111" s="94"/>
      <c r="E2111" s="489"/>
      <c r="F2111" s="94"/>
      <c r="G2111" s="200"/>
      <c r="H2111" s="200"/>
      <c r="I2111" s="200"/>
      <c r="J2111" s="200"/>
      <c r="K2111" s="200"/>
      <c r="L2111" s="200"/>
      <c r="M2111" s="200"/>
      <c r="N2111" s="200"/>
      <c r="O2111" s="200"/>
      <c r="P2111" s="94"/>
      <c r="Q2111" s="94"/>
      <c r="R2111" s="94"/>
      <c r="S2111" s="94"/>
      <c r="T2111" s="94"/>
      <c r="U2111" s="94"/>
      <c r="V2111" s="94"/>
      <c r="W2111" s="94"/>
      <c r="X2111" s="94"/>
      <c r="Y2111" s="94"/>
      <c r="Z2111" s="94"/>
      <c r="AA2111" s="94"/>
      <c r="AB2111" s="94"/>
      <c r="AC2111" s="94"/>
      <c r="AD2111" s="94"/>
      <c r="AE2111" s="94"/>
      <c r="AF2111" s="94"/>
      <c r="AG2111" s="94"/>
      <c r="AH2111" s="94"/>
      <c r="AI2111" s="94"/>
      <c r="AJ2111" s="94"/>
      <c r="AK2111" s="94"/>
      <c r="AL2111" s="94"/>
      <c r="AM2111" s="94"/>
      <c r="AN2111" s="94"/>
      <c r="AO2111" s="94"/>
      <c r="AP2111" s="94"/>
      <c r="AQ2111" s="94"/>
    </row>
    <row r="2112" spans="3:43" x14ac:dyDescent="0.45">
      <c r="C2112" s="94"/>
      <c r="D2112" s="94"/>
      <c r="E2112" s="489"/>
      <c r="F2112" s="94"/>
      <c r="G2112" s="200"/>
      <c r="H2112" s="200"/>
      <c r="I2112" s="200"/>
      <c r="J2112" s="200"/>
      <c r="K2112" s="200"/>
      <c r="L2112" s="200"/>
      <c r="M2112" s="200"/>
      <c r="N2112" s="200"/>
      <c r="O2112" s="200"/>
      <c r="P2112" s="94"/>
      <c r="Q2112" s="94"/>
      <c r="R2112" s="94"/>
      <c r="S2112" s="94"/>
      <c r="T2112" s="94"/>
      <c r="U2112" s="94"/>
      <c r="V2112" s="94"/>
      <c r="W2112" s="94"/>
      <c r="X2112" s="94"/>
      <c r="Y2112" s="94"/>
      <c r="Z2112" s="94"/>
      <c r="AA2112" s="94"/>
      <c r="AB2112" s="94"/>
      <c r="AC2112" s="94"/>
      <c r="AD2112" s="94"/>
      <c r="AE2112" s="94"/>
      <c r="AF2112" s="94"/>
      <c r="AG2112" s="94"/>
      <c r="AH2112" s="94"/>
      <c r="AI2112" s="94"/>
      <c r="AJ2112" s="94"/>
      <c r="AK2112" s="94"/>
      <c r="AL2112" s="94"/>
      <c r="AM2112" s="94"/>
      <c r="AN2112" s="94"/>
      <c r="AO2112" s="94"/>
      <c r="AP2112" s="94"/>
      <c r="AQ2112" s="94"/>
    </row>
    <row r="2113" spans="3:43" x14ac:dyDescent="0.45">
      <c r="C2113" s="94"/>
      <c r="D2113" s="94"/>
      <c r="E2113" s="489"/>
      <c r="F2113" s="94"/>
      <c r="G2113" s="200"/>
      <c r="H2113" s="200"/>
      <c r="I2113" s="200"/>
      <c r="J2113" s="200"/>
      <c r="K2113" s="200"/>
      <c r="L2113" s="200"/>
      <c r="M2113" s="200"/>
      <c r="N2113" s="200"/>
      <c r="O2113" s="200"/>
      <c r="P2113" s="94"/>
      <c r="Q2113" s="94"/>
      <c r="R2113" s="94"/>
      <c r="S2113" s="94"/>
      <c r="T2113" s="94"/>
      <c r="U2113" s="94"/>
      <c r="V2113" s="94"/>
      <c r="W2113" s="94"/>
      <c r="X2113" s="94"/>
      <c r="Y2113" s="94"/>
      <c r="Z2113" s="94"/>
      <c r="AA2113" s="94"/>
      <c r="AB2113" s="94"/>
      <c r="AC2113" s="94"/>
      <c r="AD2113" s="94"/>
      <c r="AE2113" s="94"/>
      <c r="AF2113" s="94"/>
      <c r="AG2113" s="94"/>
      <c r="AH2113" s="94"/>
      <c r="AI2113" s="94"/>
      <c r="AJ2113" s="94"/>
      <c r="AK2113" s="94"/>
      <c r="AL2113" s="94"/>
      <c r="AM2113" s="94"/>
      <c r="AN2113" s="94"/>
      <c r="AO2113" s="94"/>
      <c r="AP2113" s="94"/>
      <c r="AQ2113" s="94"/>
    </row>
    <row r="2114" spans="3:43" x14ac:dyDescent="0.45">
      <c r="C2114" s="94"/>
      <c r="D2114" s="94"/>
      <c r="E2114" s="489"/>
      <c r="F2114" s="94"/>
      <c r="G2114" s="200"/>
      <c r="H2114" s="200"/>
      <c r="I2114" s="200"/>
      <c r="J2114" s="200"/>
      <c r="K2114" s="200"/>
      <c r="L2114" s="200"/>
      <c r="M2114" s="200"/>
      <c r="N2114" s="200"/>
      <c r="O2114" s="200"/>
      <c r="P2114" s="94"/>
      <c r="Q2114" s="94"/>
      <c r="R2114" s="94"/>
      <c r="S2114" s="94"/>
      <c r="T2114" s="94"/>
      <c r="U2114" s="94"/>
      <c r="V2114" s="94"/>
      <c r="W2114" s="94"/>
      <c r="X2114" s="94"/>
      <c r="Y2114" s="94"/>
      <c r="Z2114" s="94"/>
      <c r="AA2114" s="94"/>
      <c r="AB2114" s="94"/>
      <c r="AC2114" s="94"/>
      <c r="AD2114" s="94"/>
      <c r="AE2114" s="94"/>
      <c r="AF2114" s="94"/>
      <c r="AG2114" s="94"/>
      <c r="AH2114" s="94"/>
      <c r="AI2114" s="94"/>
      <c r="AJ2114" s="94"/>
      <c r="AK2114" s="94"/>
      <c r="AL2114" s="94"/>
      <c r="AM2114" s="94"/>
      <c r="AN2114" s="94"/>
      <c r="AO2114" s="94"/>
      <c r="AP2114" s="94"/>
      <c r="AQ2114" s="94"/>
    </row>
    <row r="2115" spans="3:43" x14ac:dyDescent="0.45">
      <c r="C2115" s="94"/>
      <c r="D2115" s="94"/>
      <c r="E2115" s="489"/>
      <c r="F2115" s="94"/>
      <c r="G2115" s="200"/>
      <c r="H2115" s="200"/>
      <c r="I2115" s="200"/>
      <c r="J2115" s="200"/>
      <c r="K2115" s="200"/>
      <c r="L2115" s="200"/>
      <c r="M2115" s="200"/>
      <c r="N2115" s="200"/>
      <c r="O2115" s="200"/>
      <c r="P2115" s="94"/>
      <c r="Q2115" s="94"/>
      <c r="R2115" s="94"/>
      <c r="S2115" s="94"/>
      <c r="T2115" s="94"/>
      <c r="U2115" s="94"/>
      <c r="V2115" s="94"/>
      <c r="W2115" s="94"/>
      <c r="X2115" s="94"/>
      <c r="Y2115" s="94"/>
      <c r="Z2115" s="94"/>
      <c r="AA2115" s="94"/>
      <c r="AB2115" s="94"/>
      <c r="AC2115" s="94"/>
      <c r="AD2115" s="94"/>
      <c r="AE2115" s="94"/>
      <c r="AF2115" s="94"/>
      <c r="AG2115" s="94"/>
      <c r="AH2115" s="94"/>
      <c r="AI2115" s="94"/>
      <c r="AJ2115" s="94"/>
      <c r="AK2115" s="94"/>
      <c r="AL2115" s="94"/>
      <c r="AM2115" s="94"/>
      <c r="AN2115" s="94"/>
      <c r="AO2115" s="94"/>
      <c r="AP2115" s="94"/>
      <c r="AQ2115" s="94"/>
    </row>
    <row r="2116" spans="3:43" x14ac:dyDescent="0.45">
      <c r="C2116" s="94"/>
      <c r="D2116" s="94"/>
      <c r="E2116" s="489"/>
      <c r="F2116" s="94"/>
      <c r="G2116" s="200"/>
      <c r="H2116" s="200"/>
      <c r="I2116" s="200"/>
      <c r="J2116" s="200"/>
      <c r="K2116" s="200"/>
      <c r="L2116" s="200"/>
      <c r="M2116" s="200"/>
      <c r="N2116" s="200"/>
      <c r="O2116" s="200"/>
      <c r="P2116" s="94"/>
      <c r="Q2116" s="94"/>
      <c r="R2116" s="94"/>
      <c r="S2116" s="94"/>
      <c r="T2116" s="94"/>
      <c r="U2116" s="94"/>
      <c r="V2116" s="94"/>
      <c r="W2116" s="94"/>
      <c r="X2116" s="94"/>
      <c r="Y2116" s="94"/>
      <c r="Z2116" s="94"/>
      <c r="AA2116" s="94"/>
      <c r="AB2116" s="94"/>
      <c r="AC2116" s="94"/>
      <c r="AD2116" s="94"/>
      <c r="AE2116" s="94"/>
      <c r="AF2116" s="94"/>
      <c r="AG2116" s="94"/>
      <c r="AH2116" s="94"/>
      <c r="AI2116" s="94"/>
      <c r="AJ2116" s="94"/>
      <c r="AK2116" s="94"/>
      <c r="AL2116" s="94"/>
      <c r="AM2116" s="94"/>
      <c r="AN2116" s="94"/>
      <c r="AO2116" s="94"/>
      <c r="AP2116" s="94"/>
      <c r="AQ2116" s="94"/>
    </row>
    <row r="2117" spans="3:43" x14ac:dyDescent="0.45">
      <c r="C2117" s="94"/>
      <c r="D2117" s="94"/>
      <c r="E2117" s="489"/>
      <c r="F2117" s="94"/>
      <c r="G2117" s="200"/>
      <c r="H2117" s="200"/>
      <c r="I2117" s="200"/>
      <c r="J2117" s="200"/>
      <c r="K2117" s="200"/>
      <c r="L2117" s="200"/>
      <c r="M2117" s="200"/>
      <c r="N2117" s="200"/>
      <c r="O2117" s="200"/>
      <c r="P2117" s="94"/>
      <c r="Q2117" s="94"/>
      <c r="R2117" s="94"/>
      <c r="S2117" s="94"/>
      <c r="T2117" s="94"/>
      <c r="U2117" s="94"/>
      <c r="V2117" s="94"/>
      <c r="W2117" s="94"/>
      <c r="X2117" s="94"/>
      <c r="Y2117" s="94"/>
      <c r="Z2117" s="94"/>
      <c r="AA2117" s="94"/>
      <c r="AB2117" s="94"/>
      <c r="AC2117" s="94"/>
      <c r="AD2117" s="94"/>
      <c r="AE2117" s="94"/>
      <c r="AF2117" s="94"/>
      <c r="AG2117" s="94"/>
      <c r="AH2117" s="94"/>
      <c r="AI2117" s="94"/>
      <c r="AJ2117" s="94"/>
      <c r="AK2117" s="94"/>
      <c r="AL2117" s="94"/>
      <c r="AM2117" s="94"/>
      <c r="AN2117" s="94"/>
      <c r="AO2117" s="94"/>
      <c r="AP2117" s="94"/>
      <c r="AQ2117" s="94"/>
    </row>
    <row r="2118" spans="3:43" x14ac:dyDescent="0.45">
      <c r="C2118" s="94"/>
      <c r="D2118" s="94"/>
      <c r="E2118" s="489"/>
      <c r="F2118" s="94"/>
      <c r="G2118" s="200"/>
      <c r="H2118" s="200"/>
      <c r="I2118" s="200"/>
      <c r="J2118" s="200"/>
      <c r="K2118" s="200"/>
      <c r="L2118" s="200"/>
      <c r="M2118" s="200"/>
      <c r="N2118" s="200"/>
      <c r="O2118" s="200"/>
      <c r="P2118" s="94"/>
      <c r="Q2118" s="94"/>
      <c r="R2118" s="94"/>
      <c r="S2118" s="94"/>
      <c r="T2118" s="94"/>
      <c r="U2118" s="94"/>
      <c r="V2118" s="94"/>
      <c r="W2118" s="94"/>
      <c r="X2118" s="94"/>
      <c r="Y2118" s="94"/>
      <c r="Z2118" s="94"/>
      <c r="AA2118" s="94"/>
      <c r="AB2118" s="94"/>
      <c r="AC2118" s="94"/>
      <c r="AD2118" s="94"/>
      <c r="AE2118" s="94"/>
      <c r="AF2118" s="94"/>
      <c r="AG2118" s="94"/>
      <c r="AH2118" s="94"/>
      <c r="AI2118" s="94"/>
      <c r="AJ2118" s="94"/>
      <c r="AK2118" s="94"/>
      <c r="AL2118" s="94"/>
      <c r="AM2118" s="94"/>
      <c r="AN2118" s="94"/>
      <c r="AO2118" s="94"/>
      <c r="AP2118" s="94"/>
      <c r="AQ2118" s="94"/>
    </row>
    <row r="2119" spans="3:43" x14ac:dyDescent="0.45">
      <c r="C2119" s="94"/>
      <c r="D2119" s="94"/>
      <c r="E2119" s="489"/>
      <c r="F2119" s="94"/>
      <c r="G2119" s="200"/>
      <c r="H2119" s="200"/>
      <c r="I2119" s="200"/>
      <c r="J2119" s="200"/>
      <c r="K2119" s="200"/>
      <c r="L2119" s="200"/>
      <c r="M2119" s="200"/>
      <c r="N2119" s="200"/>
      <c r="O2119" s="200"/>
      <c r="P2119" s="94"/>
      <c r="Q2119" s="94"/>
      <c r="R2119" s="94"/>
      <c r="S2119" s="94"/>
      <c r="T2119" s="94"/>
      <c r="U2119" s="94"/>
      <c r="V2119" s="94"/>
      <c r="W2119" s="94"/>
      <c r="X2119" s="94"/>
      <c r="Y2119" s="94"/>
      <c r="Z2119" s="94"/>
      <c r="AA2119" s="94"/>
      <c r="AB2119" s="94"/>
      <c r="AC2119" s="94"/>
      <c r="AD2119" s="94"/>
      <c r="AE2119" s="94"/>
      <c r="AF2119" s="94"/>
      <c r="AG2119" s="94"/>
      <c r="AH2119" s="94"/>
      <c r="AI2119" s="94"/>
      <c r="AJ2119" s="94"/>
      <c r="AK2119" s="94"/>
      <c r="AL2119" s="94"/>
      <c r="AM2119" s="94"/>
      <c r="AN2119" s="94"/>
      <c r="AO2119" s="94"/>
      <c r="AP2119" s="94"/>
      <c r="AQ2119" s="94"/>
    </row>
    <row r="2120" spans="3:43" x14ac:dyDescent="0.45">
      <c r="C2120" s="94"/>
      <c r="D2120" s="94"/>
      <c r="E2120" s="489"/>
      <c r="F2120" s="94"/>
      <c r="G2120" s="200"/>
      <c r="H2120" s="200"/>
      <c r="I2120" s="200"/>
      <c r="J2120" s="200"/>
      <c r="K2120" s="200"/>
      <c r="L2120" s="200"/>
      <c r="M2120" s="200"/>
      <c r="N2120" s="200"/>
      <c r="O2120" s="200"/>
      <c r="P2120" s="94"/>
      <c r="Q2120" s="94"/>
      <c r="R2120" s="94"/>
      <c r="S2120" s="94"/>
      <c r="T2120" s="94"/>
      <c r="U2120" s="94"/>
      <c r="V2120" s="94"/>
      <c r="W2120" s="94"/>
      <c r="X2120" s="94"/>
      <c r="Y2120" s="94"/>
      <c r="Z2120" s="94"/>
      <c r="AA2120" s="94"/>
      <c r="AB2120" s="94"/>
      <c r="AC2120" s="94"/>
      <c r="AD2120" s="94"/>
      <c r="AE2120" s="94"/>
      <c r="AF2120" s="94"/>
      <c r="AG2120" s="94"/>
      <c r="AH2120" s="94"/>
      <c r="AI2120" s="94"/>
      <c r="AJ2120" s="94"/>
      <c r="AK2120" s="94"/>
      <c r="AL2120" s="94"/>
      <c r="AM2120" s="94"/>
      <c r="AN2120" s="94"/>
      <c r="AO2120" s="94"/>
      <c r="AP2120" s="94"/>
      <c r="AQ2120" s="94"/>
    </row>
    <row r="2121" spans="3:43" x14ac:dyDescent="0.45">
      <c r="C2121" s="94"/>
      <c r="D2121" s="94"/>
      <c r="E2121" s="489"/>
      <c r="F2121" s="94"/>
      <c r="G2121" s="200"/>
      <c r="H2121" s="200"/>
      <c r="I2121" s="200"/>
      <c r="J2121" s="200"/>
      <c r="K2121" s="200"/>
      <c r="L2121" s="200"/>
      <c r="M2121" s="200"/>
      <c r="N2121" s="200"/>
      <c r="O2121" s="200"/>
      <c r="P2121" s="94"/>
      <c r="Q2121" s="94"/>
      <c r="R2121" s="94"/>
      <c r="S2121" s="94"/>
      <c r="T2121" s="94"/>
      <c r="U2121" s="94"/>
      <c r="V2121" s="94"/>
      <c r="W2121" s="94"/>
      <c r="X2121" s="94"/>
      <c r="Y2121" s="94"/>
      <c r="Z2121" s="94"/>
      <c r="AA2121" s="94"/>
      <c r="AB2121" s="94"/>
      <c r="AC2121" s="94"/>
      <c r="AD2121" s="94"/>
      <c r="AE2121" s="94"/>
      <c r="AF2121" s="94"/>
      <c r="AG2121" s="94"/>
      <c r="AH2121" s="94"/>
      <c r="AI2121" s="94"/>
      <c r="AJ2121" s="94"/>
      <c r="AK2121" s="94"/>
      <c r="AL2121" s="94"/>
      <c r="AM2121" s="94"/>
      <c r="AN2121" s="94"/>
      <c r="AO2121" s="94"/>
      <c r="AP2121" s="94"/>
      <c r="AQ2121" s="94"/>
    </row>
    <row r="2122" spans="3:43" x14ac:dyDescent="0.45">
      <c r="C2122" s="94"/>
      <c r="D2122" s="94"/>
      <c r="E2122" s="489"/>
      <c r="F2122" s="94"/>
      <c r="G2122" s="200"/>
      <c r="H2122" s="200"/>
      <c r="I2122" s="200"/>
      <c r="J2122" s="200"/>
      <c r="K2122" s="200"/>
      <c r="L2122" s="200"/>
      <c r="M2122" s="200"/>
      <c r="N2122" s="200"/>
      <c r="O2122" s="200"/>
      <c r="P2122" s="94"/>
      <c r="Q2122" s="94"/>
      <c r="R2122" s="94"/>
      <c r="S2122" s="94"/>
      <c r="T2122" s="94"/>
      <c r="U2122" s="94"/>
      <c r="V2122" s="94"/>
      <c r="W2122" s="94"/>
      <c r="X2122" s="94"/>
      <c r="Y2122" s="94"/>
      <c r="Z2122" s="94"/>
      <c r="AA2122" s="94"/>
      <c r="AB2122" s="94"/>
      <c r="AC2122" s="94"/>
      <c r="AD2122" s="94"/>
      <c r="AE2122" s="94"/>
      <c r="AF2122" s="94"/>
      <c r="AG2122" s="94"/>
      <c r="AH2122" s="94"/>
      <c r="AI2122" s="94"/>
      <c r="AJ2122" s="94"/>
      <c r="AK2122" s="94"/>
      <c r="AL2122" s="94"/>
      <c r="AM2122" s="94"/>
      <c r="AN2122" s="94"/>
      <c r="AO2122" s="94"/>
      <c r="AP2122" s="94"/>
      <c r="AQ2122" s="94"/>
    </row>
    <row r="2123" spans="3:43" x14ac:dyDescent="0.45">
      <c r="C2123" s="94"/>
      <c r="D2123" s="94"/>
      <c r="E2123" s="489"/>
      <c r="F2123" s="94"/>
      <c r="G2123" s="200"/>
      <c r="H2123" s="200"/>
      <c r="I2123" s="200"/>
      <c r="J2123" s="200"/>
      <c r="K2123" s="200"/>
      <c r="L2123" s="200"/>
      <c r="M2123" s="200"/>
      <c r="N2123" s="200"/>
      <c r="O2123" s="200"/>
      <c r="P2123" s="94"/>
      <c r="Q2123" s="94"/>
      <c r="R2123" s="94"/>
      <c r="S2123" s="94"/>
      <c r="T2123" s="94"/>
      <c r="U2123" s="94"/>
      <c r="V2123" s="94"/>
      <c r="W2123" s="94"/>
      <c r="X2123" s="94"/>
      <c r="Y2123" s="94"/>
      <c r="Z2123" s="94"/>
      <c r="AA2123" s="94"/>
      <c r="AB2123" s="94"/>
      <c r="AC2123" s="94"/>
      <c r="AD2123" s="94"/>
      <c r="AE2123" s="94"/>
      <c r="AF2123" s="94"/>
      <c r="AG2123" s="94"/>
      <c r="AH2123" s="94"/>
      <c r="AI2123" s="94"/>
      <c r="AJ2123" s="94"/>
      <c r="AK2123" s="94"/>
      <c r="AL2123" s="94"/>
      <c r="AM2123" s="94"/>
      <c r="AN2123" s="94"/>
      <c r="AO2123" s="94"/>
      <c r="AP2123" s="94"/>
      <c r="AQ2123" s="94"/>
    </row>
    <row r="2124" spans="3:43" x14ac:dyDescent="0.45">
      <c r="C2124" s="94"/>
      <c r="D2124" s="94"/>
      <c r="E2124" s="489"/>
      <c r="F2124" s="94"/>
      <c r="G2124" s="200"/>
      <c r="H2124" s="200"/>
      <c r="I2124" s="200"/>
      <c r="J2124" s="200"/>
      <c r="K2124" s="200"/>
      <c r="L2124" s="200"/>
      <c r="M2124" s="200"/>
      <c r="N2124" s="200"/>
      <c r="O2124" s="200"/>
      <c r="P2124" s="94"/>
      <c r="Q2124" s="94"/>
      <c r="R2124" s="94"/>
      <c r="S2124" s="94"/>
      <c r="T2124" s="94"/>
      <c r="U2124" s="94"/>
      <c r="V2124" s="94"/>
      <c r="W2124" s="94"/>
      <c r="X2124" s="94"/>
      <c r="Y2124" s="94"/>
      <c r="Z2124" s="94"/>
      <c r="AA2124" s="94"/>
      <c r="AB2124" s="94"/>
      <c r="AC2124" s="94"/>
      <c r="AD2124" s="94"/>
      <c r="AE2124" s="94"/>
      <c r="AF2124" s="94"/>
      <c r="AG2124" s="94"/>
      <c r="AH2124" s="94"/>
      <c r="AI2124" s="94"/>
      <c r="AJ2124" s="94"/>
      <c r="AK2124" s="94"/>
      <c r="AL2124" s="94"/>
      <c r="AM2124" s="94"/>
      <c r="AN2124" s="94"/>
      <c r="AO2124" s="94"/>
      <c r="AP2124" s="94"/>
      <c r="AQ2124" s="94"/>
    </row>
    <row r="2125" spans="3:43" x14ac:dyDescent="0.45">
      <c r="C2125" s="94"/>
      <c r="D2125" s="94"/>
      <c r="E2125" s="489"/>
      <c r="F2125" s="94"/>
      <c r="G2125" s="200"/>
      <c r="H2125" s="200"/>
      <c r="I2125" s="200"/>
      <c r="J2125" s="200"/>
      <c r="K2125" s="200"/>
      <c r="L2125" s="200"/>
      <c r="M2125" s="200"/>
      <c r="N2125" s="200"/>
      <c r="O2125" s="200"/>
      <c r="P2125" s="94"/>
      <c r="Q2125" s="94"/>
      <c r="R2125" s="94"/>
      <c r="S2125" s="94"/>
      <c r="T2125" s="94"/>
      <c r="U2125" s="94"/>
      <c r="V2125" s="94"/>
      <c r="W2125" s="94"/>
      <c r="X2125" s="94"/>
      <c r="Y2125" s="94"/>
      <c r="Z2125" s="94"/>
      <c r="AA2125" s="94"/>
      <c r="AB2125" s="94"/>
      <c r="AC2125" s="94"/>
      <c r="AD2125" s="94"/>
      <c r="AE2125" s="94"/>
      <c r="AF2125" s="94"/>
      <c r="AG2125" s="94"/>
      <c r="AH2125" s="94"/>
      <c r="AI2125" s="94"/>
      <c r="AJ2125" s="94"/>
      <c r="AK2125" s="94"/>
      <c r="AL2125" s="94"/>
      <c r="AM2125" s="94"/>
      <c r="AN2125" s="94"/>
      <c r="AO2125" s="94"/>
      <c r="AP2125" s="94"/>
      <c r="AQ2125" s="94"/>
    </row>
    <row r="2126" spans="3:43" x14ac:dyDescent="0.45">
      <c r="C2126" s="94"/>
      <c r="D2126" s="94"/>
      <c r="E2126" s="489"/>
      <c r="F2126" s="94"/>
      <c r="G2126" s="200"/>
      <c r="H2126" s="200"/>
      <c r="I2126" s="200"/>
      <c r="J2126" s="200"/>
      <c r="K2126" s="200"/>
      <c r="L2126" s="200"/>
      <c r="M2126" s="200"/>
      <c r="N2126" s="200"/>
      <c r="O2126" s="200"/>
      <c r="P2126" s="94"/>
      <c r="Q2126" s="94"/>
      <c r="R2126" s="94"/>
      <c r="S2126" s="94"/>
      <c r="T2126" s="94"/>
      <c r="U2126" s="94"/>
      <c r="V2126" s="94"/>
      <c r="W2126" s="94"/>
      <c r="X2126" s="94"/>
      <c r="Y2126" s="94"/>
      <c r="Z2126" s="94"/>
      <c r="AA2126" s="94"/>
      <c r="AB2126" s="94"/>
      <c r="AC2126" s="94"/>
      <c r="AD2126" s="94"/>
      <c r="AE2126" s="94"/>
      <c r="AF2126" s="94"/>
      <c r="AG2126" s="94"/>
      <c r="AH2126" s="94"/>
      <c r="AI2126" s="94"/>
      <c r="AJ2126" s="94"/>
      <c r="AK2126" s="94"/>
      <c r="AL2126" s="94"/>
      <c r="AM2126" s="94"/>
      <c r="AN2126" s="94"/>
      <c r="AO2126" s="94"/>
      <c r="AP2126" s="94"/>
      <c r="AQ2126" s="94"/>
    </row>
    <row r="2127" spans="3:43" x14ac:dyDescent="0.45">
      <c r="C2127" s="94"/>
      <c r="D2127" s="94"/>
      <c r="E2127" s="489"/>
      <c r="F2127" s="94"/>
      <c r="G2127" s="200"/>
      <c r="H2127" s="200"/>
      <c r="I2127" s="200"/>
      <c r="J2127" s="200"/>
      <c r="K2127" s="200"/>
      <c r="L2127" s="200"/>
      <c r="M2127" s="200"/>
      <c r="N2127" s="200"/>
      <c r="O2127" s="200"/>
      <c r="P2127" s="94"/>
      <c r="Q2127" s="94"/>
      <c r="R2127" s="94"/>
      <c r="S2127" s="94"/>
      <c r="T2127" s="94"/>
      <c r="U2127" s="94"/>
      <c r="V2127" s="94"/>
      <c r="W2127" s="94"/>
      <c r="X2127" s="94"/>
      <c r="Y2127" s="94"/>
      <c r="Z2127" s="94"/>
      <c r="AA2127" s="94"/>
      <c r="AB2127" s="94"/>
      <c r="AC2127" s="94"/>
      <c r="AD2127" s="94"/>
      <c r="AE2127" s="94"/>
      <c r="AF2127" s="94"/>
      <c r="AG2127" s="94"/>
      <c r="AH2127" s="94"/>
      <c r="AI2127" s="94"/>
      <c r="AJ2127" s="94"/>
      <c r="AK2127" s="94"/>
      <c r="AL2127" s="94"/>
      <c r="AM2127" s="94"/>
      <c r="AN2127" s="94"/>
      <c r="AO2127" s="94"/>
      <c r="AP2127" s="94"/>
      <c r="AQ2127" s="94"/>
    </row>
    <row r="2128" spans="3:43" x14ac:dyDescent="0.45">
      <c r="C2128" s="94"/>
      <c r="D2128" s="94"/>
      <c r="E2128" s="489"/>
      <c r="F2128" s="94"/>
      <c r="G2128" s="200"/>
      <c r="H2128" s="200"/>
      <c r="I2128" s="200"/>
      <c r="J2128" s="200"/>
      <c r="K2128" s="200"/>
      <c r="L2128" s="200"/>
      <c r="M2128" s="200"/>
      <c r="N2128" s="200"/>
      <c r="O2128" s="200"/>
      <c r="P2128" s="94"/>
      <c r="Q2128" s="94"/>
      <c r="R2128" s="94"/>
      <c r="S2128" s="94"/>
      <c r="T2128" s="94"/>
      <c r="U2128" s="94"/>
      <c r="V2128" s="94"/>
      <c r="W2128" s="94"/>
      <c r="X2128" s="94"/>
      <c r="Y2128" s="94"/>
      <c r="Z2128" s="94"/>
      <c r="AA2128" s="94"/>
      <c r="AB2128" s="94"/>
      <c r="AC2128" s="94"/>
      <c r="AD2128" s="94"/>
      <c r="AE2128" s="94"/>
      <c r="AF2128" s="94"/>
      <c r="AG2128" s="94"/>
      <c r="AH2128" s="94"/>
      <c r="AI2128" s="94"/>
      <c r="AJ2128" s="94"/>
      <c r="AK2128" s="94"/>
      <c r="AL2128" s="94"/>
      <c r="AM2128" s="94"/>
      <c r="AN2128" s="94"/>
      <c r="AO2128" s="94"/>
      <c r="AP2128" s="94"/>
      <c r="AQ2128" s="94"/>
    </row>
    <row r="2129" spans="3:43" x14ac:dyDescent="0.45">
      <c r="C2129" s="94"/>
      <c r="D2129" s="94"/>
      <c r="E2129" s="489"/>
      <c r="F2129" s="94"/>
      <c r="G2129" s="200"/>
      <c r="H2129" s="200"/>
      <c r="I2129" s="200"/>
      <c r="J2129" s="200"/>
      <c r="K2129" s="200"/>
      <c r="L2129" s="200"/>
      <c r="M2129" s="200"/>
      <c r="N2129" s="200"/>
      <c r="O2129" s="200"/>
      <c r="P2129" s="94"/>
      <c r="Q2129" s="94"/>
      <c r="R2129" s="94"/>
      <c r="S2129" s="94"/>
      <c r="T2129" s="94"/>
      <c r="U2129" s="94"/>
      <c r="V2129" s="94"/>
      <c r="W2129" s="94"/>
      <c r="X2129" s="94"/>
      <c r="Y2129" s="94"/>
      <c r="Z2129" s="94"/>
      <c r="AA2129" s="94"/>
      <c r="AB2129" s="94"/>
      <c r="AC2129" s="94"/>
      <c r="AD2129" s="94"/>
      <c r="AE2129" s="94"/>
      <c r="AF2129" s="94"/>
      <c r="AG2129" s="94"/>
      <c r="AH2129" s="94"/>
      <c r="AI2129" s="94"/>
      <c r="AJ2129" s="94"/>
      <c r="AK2129" s="94"/>
      <c r="AL2129" s="94"/>
      <c r="AM2129" s="94"/>
      <c r="AN2129" s="94"/>
      <c r="AO2129" s="94"/>
      <c r="AP2129" s="94"/>
      <c r="AQ2129" s="94"/>
    </row>
    <row r="2130" spans="3:43" x14ac:dyDescent="0.45">
      <c r="C2130" s="94"/>
      <c r="D2130" s="94"/>
      <c r="E2130" s="489"/>
      <c r="F2130" s="94"/>
      <c r="G2130" s="200"/>
      <c r="H2130" s="200"/>
      <c r="I2130" s="200"/>
      <c r="J2130" s="200"/>
      <c r="K2130" s="200"/>
      <c r="L2130" s="200"/>
      <c r="M2130" s="200"/>
      <c r="N2130" s="200"/>
      <c r="O2130" s="200"/>
      <c r="P2130" s="94"/>
      <c r="Q2130" s="94"/>
      <c r="R2130" s="94"/>
      <c r="S2130" s="94"/>
      <c r="T2130" s="94"/>
      <c r="U2130" s="94"/>
      <c r="V2130" s="94"/>
      <c r="W2130" s="94"/>
      <c r="X2130" s="94"/>
      <c r="Y2130" s="94"/>
      <c r="Z2130" s="94"/>
      <c r="AA2130" s="94"/>
      <c r="AB2130" s="94"/>
      <c r="AC2130" s="94"/>
      <c r="AD2130" s="94"/>
      <c r="AE2130" s="94"/>
      <c r="AF2130" s="94"/>
      <c r="AG2130" s="94"/>
      <c r="AH2130" s="94"/>
      <c r="AI2130" s="94"/>
      <c r="AJ2130" s="94"/>
      <c r="AK2130" s="94"/>
      <c r="AL2130" s="94"/>
      <c r="AM2130" s="94"/>
      <c r="AN2130" s="94"/>
      <c r="AO2130" s="94"/>
      <c r="AP2130" s="94"/>
      <c r="AQ2130" s="94"/>
    </row>
    <row r="2131" spans="3:43" x14ac:dyDescent="0.45">
      <c r="C2131" s="94"/>
      <c r="D2131" s="94"/>
      <c r="E2131" s="489"/>
      <c r="F2131" s="94"/>
      <c r="G2131" s="200"/>
      <c r="H2131" s="200"/>
      <c r="I2131" s="200"/>
      <c r="J2131" s="200"/>
      <c r="K2131" s="200"/>
      <c r="L2131" s="200"/>
      <c r="M2131" s="200"/>
      <c r="N2131" s="200"/>
      <c r="O2131" s="200"/>
      <c r="P2131" s="94"/>
      <c r="Q2131" s="94"/>
      <c r="R2131" s="94"/>
      <c r="S2131" s="94"/>
      <c r="T2131" s="94"/>
      <c r="U2131" s="94"/>
      <c r="V2131" s="94"/>
      <c r="W2131" s="94"/>
      <c r="X2131" s="94"/>
      <c r="Y2131" s="94"/>
      <c r="Z2131" s="94"/>
      <c r="AA2131" s="94"/>
      <c r="AB2131" s="94"/>
      <c r="AC2131" s="94"/>
      <c r="AD2131" s="94"/>
      <c r="AE2131" s="94"/>
      <c r="AF2131" s="94"/>
      <c r="AG2131" s="94"/>
      <c r="AH2131" s="94"/>
      <c r="AI2131" s="94"/>
      <c r="AJ2131" s="94"/>
      <c r="AK2131" s="94"/>
      <c r="AL2131" s="94"/>
      <c r="AM2131" s="94"/>
      <c r="AN2131" s="94"/>
      <c r="AO2131" s="94"/>
      <c r="AP2131" s="94"/>
      <c r="AQ2131" s="94"/>
    </row>
    <row r="2132" spans="3:43" x14ac:dyDescent="0.45">
      <c r="C2132" s="94"/>
      <c r="D2132" s="94"/>
      <c r="E2132" s="489"/>
      <c r="F2132" s="94"/>
      <c r="G2132" s="200"/>
      <c r="H2132" s="200"/>
      <c r="I2132" s="200"/>
      <c r="J2132" s="200"/>
      <c r="K2132" s="200"/>
      <c r="L2132" s="200"/>
      <c r="M2132" s="200"/>
      <c r="N2132" s="200"/>
      <c r="O2132" s="200"/>
      <c r="P2132" s="94"/>
      <c r="Q2132" s="94"/>
      <c r="R2132" s="94"/>
      <c r="S2132" s="94"/>
      <c r="T2132" s="94"/>
      <c r="U2132" s="94"/>
      <c r="V2132" s="94"/>
      <c r="W2132" s="94"/>
      <c r="X2132" s="94"/>
      <c r="Y2132" s="94"/>
      <c r="Z2132" s="94"/>
      <c r="AA2132" s="94"/>
      <c r="AB2132" s="94"/>
      <c r="AC2132" s="94"/>
      <c r="AD2132" s="94"/>
      <c r="AE2132" s="94"/>
      <c r="AF2132" s="94"/>
      <c r="AG2132" s="94"/>
      <c r="AH2132" s="94"/>
      <c r="AI2132" s="94"/>
      <c r="AJ2132" s="94"/>
      <c r="AK2132" s="94"/>
      <c r="AL2132" s="94"/>
      <c r="AM2132" s="94"/>
      <c r="AN2132" s="94"/>
      <c r="AO2132" s="94"/>
      <c r="AP2132" s="94"/>
      <c r="AQ2132" s="94"/>
    </row>
    <row r="2133" spans="3:43" x14ac:dyDescent="0.45">
      <c r="C2133" s="94"/>
      <c r="D2133" s="94"/>
      <c r="E2133" s="489"/>
      <c r="F2133" s="94"/>
      <c r="G2133" s="200"/>
      <c r="H2133" s="200"/>
      <c r="I2133" s="200"/>
      <c r="J2133" s="200"/>
      <c r="K2133" s="200"/>
      <c r="L2133" s="200"/>
      <c r="M2133" s="200"/>
      <c r="N2133" s="200"/>
      <c r="O2133" s="200"/>
      <c r="P2133" s="94"/>
      <c r="Q2133" s="94"/>
      <c r="R2133" s="94"/>
      <c r="S2133" s="94"/>
      <c r="T2133" s="94"/>
      <c r="U2133" s="94"/>
      <c r="V2133" s="94"/>
      <c r="W2133" s="94"/>
      <c r="X2133" s="94"/>
      <c r="Y2133" s="94"/>
      <c r="Z2133" s="94"/>
      <c r="AA2133" s="94"/>
      <c r="AB2133" s="94"/>
      <c r="AC2133" s="94"/>
      <c r="AD2133" s="94"/>
      <c r="AE2133" s="94"/>
      <c r="AF2133" s="94"/>
      <c r="AG2133" s="94"/>
      <c r="AH2133" s="94"/>
      <c r="AI2133" s="94"/>
      <c r="AJ2133" s="94"/>
      <c r="AK2133" s="94"/>
      <c r="AL2133" s="94"/>
      <c r="AM2133" s="94"/>
      <c r="AN2133" s="94"/>
      <c r="AO2133" s="94"/>
      <c r="AP2133" s="94"/>
      <c r="AQ2133" s="94"/>
    </row>
    <row r="2134" spans="3:43" x14ac:dyDescent="0.45">
      <c r="C2134" s="94"/>
      <c r="D2134" s="94"/>
      <c r="E2134" s="489"/>
      <c r="F2134" s="94"/>
      <c r="G2134" s="200"/>
      <c r="H2134" s="200"/>
      <c r="I2134" s="200"/>
      <c r="J2134" s="200"/>
      <c r="K2134" s="200"/>
      <c r="L2134" s="200"/>
      <c r="M2134" s="200"/>
      <c r="N2134" s="200"/>
      <c r="O2134" s="200"/>
      <c r="P2134" s="94"/>
      <c r="Q2134" s="94"/>
      <c r="R2134" s="94"/>
      <c r="S2134" s="94"/>
      <c r="T2134" s="94"/>
      <c r="U2134" s="94"/>
      <c r="V2134" s="94"/>
      <c r="W2134" s="94"/>
      <c r="X2134" s="94"/>
      <c r="Y2134" s="94"/>
      <c r="Z2134" s="94"/>
      <c r="AA2134" s="94"/>
      <c r="AB2134" s="94"/>
      <c r="AC2134" s="94"/>
      <c r="AD2134" s="94"/>
      <c r="AE2134" s="94"/>
      <c r="AF2134" s="94"/>
      <c r="AG2134" s="94"/>
      <c r="AH2134" s="94"/>
      <c r="AI2134" s="94"/>
      <c r="AJ2134" s="94"/>
      <c r="AK2134" s="94"/>
      <c r="AL2134" s="94"/>
      <c r="AM2134" s="94"/>
      <c r="AN2134" s="94"/>
      <c r="AO2134" s="94"/>
      <c r="AP2134" s="94"/>
      <c r="AQ2134" s="94"/>
    </row>
    <row r="2135" spans="3:43" x14ac:dyDescent="0.45">
      <c r="C2135" s="94"/>
      <c r="D2135" s="94"/>
      <c r="E2135" s="489"/>
      <c r="F2135" s="94"/>
      <c r="G2135" s="200"/>
      <c r="H2135" s="200"/>
      <c r="I2135" s="200"/>
      <c r="J2135" s="200"/>
      <c r="K2135" s="200"/>
      <c r="L2135" s="200"/>
      <c r="M2135" s="200"/>
      <c r="N2135" s="200"/>
      <c r="O2135" s="200"/>
      <c r="P2135" s="94"/>
      <c r="Q2135" s="94"/>
      <c r="R2135" s="94"/>
      <c r="S2135" s="94"/>
      <c r="T2135" s="94"/>
      <c r="U2135" s="94"/>
      <c r="V2135" s="94"/>
      <c r="W2135" s="94"/>
      <c r="X2135" s="94"/>
      <c r="Y2135" s="94"/>
      <c r="Z2135" s="94"/>
      <c r="AA2135" s="94"/>
      <c r="AB2135" s="94"/>
      <c r="AC2135" s="94"/>
      <c r="AD2135" s="94"/>
      <c r="AE2135" s="94"/>
      <c r="AF2135" s="94"/>
      <c r="AG2135" s="94"/>
      <c r="AH2135" s="94"/>
      <c r="AI2135" s="94"/>
      <c r="AJ2135" s="94"/>
      <c r="AK2135" s="94"/>
      <c r="AL2135" s="94"/>
      <c r="AM2135" s="94"/>
      <c r="AN2135" s="94"/>
      <c r="AO2135" s="94"/>
      <c r="AP2135" s="94"/>
      <c r="AQ2135" s="94"/>
    </row>
    <row r="2136" spans="3:43" x14ac:dyDescent="0.45">
      <c r="C2136" s="94"/>
      <c r="D2136" s="94"/>
      <c r="E2136" s="489"/>
      <c r="F2136" s="94"/>
      <c r="G2136" s="200"/>
      <c r="H2136" s="200"/>
      <c r="I2136" s="200"/>
      <c r="J2136" s="200"/>
      <c r="K2136" s="200"/>
      <c r="L2136" s="200"/>
      <c r="M2136" s="200"/>
      <c r="N2136" s="200"/>
      <c r="O2136" s="200"/>
      <c r="P2136" s="94"/>
      <c r="Q2136" s="94"/>
      <c r="R2136" s="94"/>
      <c r="S2136" s="94"/>
      <c r="T2136" s="94"/>
      <c r="U2136" s="94"/>
      <c r="V2136" s="94"/>
      <c r="W2136" s="94"/>
      <c r="X2136" s="94"/>
      <c r="Y2136" s="94"/>
      <c r="Z2136" s="94"/>
      <c r="AA2136" s="94"/>
      <c r="AB2136" s="94"/>
      <c r="AC2136" s="94"/>
      <c r="AD2136" s="94"/>
      <c r="AE2136" s="94"/>
      <c r="AF2136" s="94"/>
      <c r="AG2136" s="94"/>
      <c r="AH2136" s="94"/>
      <c r="AI2136" s="94"/>
      <c r="AJ2136" s="94"/>
      <c r="AK2136" s="94"/>
      <c r="AL2136" s="94"/>
      <c r="AM2136" s="94"/>
      <c r="AN2136" s="94"/>
      <c r="AO2136" s="94"/>
      <c r="AP2136" s="94"/>
      <c r="AQ2136" s="94"/>
    </row>
    <row r="2137" spans="3:43" x14ac:dyDescent="0.45">
      <c r="C2137" s="94"/>
      <c r="D2137" s="94"/>
      <c r="E2137" s="489"/>
      <c r="F2137" s="94"/>
      <c r="G2137" s="200"/>
      <c r="H2137" s="200"/>
      <c r="I2137" s="200"/>
      <c r="J2137" s="200"/>
      <c r="K2137" s="200"/>
      <c r="L2137" s="200"/>
      <c r="M2137" s="200"/>
      <c r="N2137" s="200"/>
      <c r="O2137" s="200"/>
      <c r="P2137" s="94"/>
      <c r="Q2137" s="94"/>
      <c r="R2137" s="94"/>
      <c r="S2137" s="94"/>
      <c r="T2137" s="94"/>
      <c r="U2137" s="94"/>
      <c r="V2137" s="94"/>
      <c r="W2137" s="94"/>
      <c r="X2137" s="94"/>
      <c r="Y2137" s="94"/>
      <c r="Z2137" s="94"/>
      <c r="AA2137" s="94"/>
      <c r="AB2137" s="94"/>
      <c r="AC2137" s="94"/>
      <c r="AD2137" s="94"/>
      <c r="AE2137" s="94"/>
      <c r="AF2137" s="94"/>
      <c r="AG2137" s="94"/>
      <c r="AH2137" s="94"/>
      <c r="AI2137" s="94"/>
      <c r="AJ2137" s="94"/>
      <c r="AK2137" s="94"/>
      <c r="AL2137" s="94"/>
      <c r="AM2137" s="94"/>
      <c r="AN2137" s="94"/>
      <c r="AO2137" s="94"/>
      <c r="AP2137" s="94"/>
      <c r="AQ2137" s="94"/>
    </row>
    <row r="2138" spans="3:43" x14ac:dyDescent="0.45">
      <c r="C2138" s="94"/>
      <c r="D2138" s="94"/>
      <c r="E2138" s="489"/>
      <c r="F2138" s="94"/>
      <c r="G2138" s="200"/>
      <c r="H2138" s="200"/>
      <c r="I2138" s="200"/>
      <c r="J2138" s="200"/>
      <c r="K2138" s="200"/>
      <c r="L2138" s="200"/>
      <c r="M2138" s="200"/>
      <c r="N2138" s="200"/>
      <c r="O2138" s="200"/>
      <c r="P2138" s="94"/>
      <c r="Q2138" s="94"/>
      <c r="R2138" s="94"/>
      <c r="S2138" s="94"/>
      <c r="T2138" s="94"/>
      <c r="U2138" s="94"/>
      <c r="V2138" s="94"/>
      <c r="W2138" s="94"/>
      <c r="X2138" s="94"/>
      <c r="Y2138" s="94"/>
      <c r="Z2138" s="94"/>
      <c r="AA2138" s="94"/>
      <c r="AB2138" s="94"/>
      <c r="AC2138" s="94"/>
      <c r="AD2138" s="94"/>
      <c r="AE2138" s="94"/>
      <c r="AF2138" s="94"/>
      <c r="AG2138" s="94"/>
      <c r="AH2138" s="94"/>
      <c r="AI2138" s="94"/>
      <c r="AJ2138" s="94"/>
      <c r="AK2138" s="94"/>
      <c r="AL2138" s="94"/>
      <c r="AM2138" s="94"/>
      <c r="AN2138" s="94"/>
      <c r="AO2138" s="94"/>
      <c r="AP2138" s="94"/>
      <c r="AQ2138" s="94"/>
    </row>
    <row r="2139" spans="3:43" x14ac:dyDescent="0.45">
      <c r="C2139" s="94"/>
      <c r="D2139" s="94"/>
      <c r="E2139" s="489"/>
      <c r="F2139" s="94"/>
      <c r="G2139" s="200"/>
      <c r="H2139" s="200"/>
      <c r="I2139" s="200"/>
      <c r="J2139" s="200"/>
      <c r="K2139" s="200"/>
      <c r="L2139" s="200"/>
      <c r="M2139" s="200"/>
      <c r="N2139" s="200"/>
      <c r="O2139" s="200"/>
      <c r="P2139" s="94"/>
      <c r="Q2139" s="94"/>
      <c r="R2139" s="94"/>
      <c r="S2139" s="94"/>
      <c r="T2139" s="94"/>
      <c r="U2139" s="94"/>
      <c r="V2139" s="94"/>
      <c r="W2139" s="94"/>
      <c r="X2139" s="94"/>
      <c r="Y2139" s="94"/>
      <c r="Z2139" s="94"/>
      <c r="AA2139" s="94"/>
      <c r="AB2139" s="94"/>
      <c r="AC2139" s="94"/>
      <c r="AD2139" s="94"/>
      <c r="AE2139" s="94"/>
      <c r="AF2139" s="94"/>
      <c r="AG2139" s="94"/>
      <c r="AH2139" s="94"/>
      <c r="AI2139" s="94"/>
      <c r="AJ2139" s="94"/>
      <c r="AK2139" s="94"/>
      <c r="AL2139" s="94"/>
      <c r="AM2139" s="94"/>
      <c r="AN2139" s="94"/>
      <c r="AO2139" s="94"/>
      <c r="AP2139" s="94"/>
      <c r="AQ2139" s="94"/>
    </row>
    <row r="2140" spans="3:43" x14ac:dyDescent="0.45">
      <c r="C2140" s="94"/>
      <c r="D2140" s="94"/>
      <c r="E2140" s="489"/>
      <c r="F2140" s="94"/>
      <c r="G2140" s="200"/>
      <c r="H2140" s="200"/>
      <c r="I2140" s="200"/>
      <c r="J2140" s="200"/>
      <c r="K2140" s="200"/>
      <c r="L2140" s="200"/>
      <c r="M2140" s="200"/>
      <c r="N2140" s="200"/>
      <c r="O2140" s="200"/>
      <c r="P2140" s="94"/>
      <c r="Q2140" s="94"/>
      <c r="R2140" s="94"/>
      <c r="S2140" s="94"/>
      <c r="T2140" s="94"/>
      <c r="U2140" s="94"/>
      <c r="V2140" s="94"/>
      <c r="W2140" s="94"/>
      <c r="X2140" s="94"/>
      <c r="Y2140" s="94"/>
      <c r="Z2140" s="94"/>
      <c r="AA2140" s="94"/>
      <c r="AB2140" s="94"/>
      <c r="AC2140" s="94"/>
      <c r="AD2140" s="94"/>
      <c r="AE2140" s="94"/>
      <c r="AF2140" s="94"/>
      <c r="AG2140" s="94"/>
      <c r="AH2140" s="94"/>
      <c r="AI2140" s="94"/>
      <c r="AJ2140" s="94"/>
      <c r="AK2140" s="94"/>
      <c r="AL2140" s="94"/>
      <c r="AM2140" s="94"/>
      <c r="AN2140" s="94"/>
      <c r="AO2140" s="94"/>
      <c r="AP2140" s="94"/>
      <c r="AQ2140" s="94"/>
    </row>
    <row r="2141" spans="3:43" x14ac:dyDescent="0.45">
      <c r="C2141" s="94"/>
      <c r="D2141" s="94"/>
      <c r="E2141" s="489"/>
      <c r="F2141" s="94"/>
      <c r="G2141" s="200"/>
      <c r="H2141" s="200"/>
      <c r="I2141" s="200"/>
      <c r="J2141" s="200"/>
      <c r="K2141" s="200"/>
      <c r="L2141" s="200"/>
      <c r="M2141" s="200"/>
      <c r="N2141" s="200"/>
      <c r="O2141" s="200"/>
      <c r="P2141" s="94"/>
      <c r="Q2141" s="94"/>
      <c r="R2141" s="94"/>
      <c r="S2141" s="94"/>
      <c r="T2141" s="94"/>
      <c r="U2141" s="94"/>
      <c r="V2141" s="94"/>
      <c r="W2141" s="94"/>
      <c r="X2141" s="94"/>
      <c r="Y2141" s="94"/>
      <c r="Z2141" s="94"/>
      <c r="AA2141" s="94"/>
      <c r="AB2141" s="94"/>
      <c r="AC2141" s="94"/>
      <c r="AD2141" s="94"/>
      <c r="AE2141" s="94"/>
      <c r="AF2141" s="94"/>
      <c r="AG2141" s="94"/>
      <c r="AH2141" s="94"/>
      <c r="AI2141" s="94"/>
      <c r="AJ2141" s="94"/>
      <c r="AK2141" s="94"/>
      <c r="AL2141" s="94"/>
      <c r="AM2141" s="94"/>
      <c r="AN2141" s="94"/>
      <c r="AO2141" s="94"/>
      <c r="AP2141" s="94"/>
      <c r="AQ2141" s="94"/>
    </row>
    <row r="2142" spans="3:43" x14ac:dyDescent="0.45">
      <c r="C2142" s="94"/>
      <c r="D2142" s="94"/>
      <c r="E2142" s="489"/>
      <c r="F2142" s="94"/>
      <c r="G2142" s="200"/>
      <c r="H2142" s="200"/>
      <c r="I2142" s="200"/>
      <c r="J2142" s="200"/>
      <c r="K2142" s="200"/>
      <c r="L2142" s="200"/>
      <c r="M2142" s="200"/>
      <c r="N2142" s="200"/>
      <c r="O2142" s="200"/>
      <c r="P2142" s="94"/>
      <c r="Q2142" s="94"/>
      <c r="R2142" s="94"/>
      <c r="S2142" s="94"/>
      <c r="T2142" s="94"/>
      <c r="U2142" s="94"/>
      <c r="V2142" s="94"/>
      <c r="W2142" s="94"/>
      <c r="X2142" s="94"/>
      <c r="Y2142" s="94"/>
      <c r="Z2142" s="94"/>
      <c r="AA2142" s="94"/>
      <c r="AB2142" s="94"/>
      <c r="AC2142" s="94"/>
      <c r="AD2142" s="94"/>
      <c r="AE2142" s="94"/>
      <c r="AF2142" s="94"/>
      <c r="AG2142" s="94"/>
      <c r="AH2142" s="94"/>
      <c r="AI2142" s="94"/>
      <c r="AJ2142" s="94"/>
      <c r="AK2142" s="94"/>
      <c r="AL2142" s="94"/>
      <c r="AM2142" s="94"/>
      <c r="AN2142" s="94"/>
      <c r="AO2142" s="94"/>
      <c r="AP2142" s="94"/>
      <c r="AQ2142" s="94"/>
    </row>
    <row r="2143" spans="3:43" x14ac:dyDescent="0.45">
      <c r="C2143" s="94"/>
      <c r="D2143" s="94"/>
      <c r="E2143" s="489"/>
      <c r="F2143" s="94"/>
      <c r="G2143" s="200"/>
      <c r="H2143" s="200"/>
      <c r="I2143" s="200"/>
      <c r="J2143" s="200"/>
      <c r="K2143" s="200"/>
      <c r="L2143" s="200"/>
      <c r="M2143" s="200"/>
      <c r="N2143" s="200"/>
      <c r="O2143" s="200"/>
      <c r="P2143" s="94"/>
      <c r="Q2143" s="94"/>
      <c r="R2143" s="94"/>
      <c r="S2143" s="94"/>
      <c r="T2143" s="94"/>
      <c r="U2143" s="94"/>
      <c r="V2143" s="94"/>
      <c r="W2143" s="94"/>
      <c r="X2143" s="94"/>
      <c r="Y2143" s="94"/>
      <c r="Z2143" s="94"/>
      <c r="AA2143" s="94"/>
      <c r="AB2143" s="94"/>
      <c r="AC2143" s="94"/>
      <c r="AD2143" s="94"/>
      <c r="AE2143" s="94"/>
      <c r="AF2143" s="94"/>
      <c r="AG2143" s="94"/>
      <c r="AH2143" s="94"/>
      <c r="AI2143" s="94"/>
      <c r="AJ2143" s="94"/>
      <c r="AK2143" s="94"/>
      <c r="AL2143" s="94"/>
      <c r="AM2143" s="94"/>
      <c r="AN2143" s="94"/>
      <c r="AO2143" s="94"/>
      <c r="AP2143" s="94"/>
      <c r="AQ2143" s="94"/>
    </row>
    <row r="2144" spans="3:43" x14ac:dyDescent="0.45">
      <c r="C2144" s="94"/>
      <c r="D2144" s="94"/>
      <c r="E2144" s="489"/>
      <c r="F2144" s="94"/>
      <c r="G2144" s="200"/>
      <c r="H2144" s="200"/>
      <c r="I2144" s="200"/>
      <c r="J2144" s="200"/>
      <c r="K2144" s="200"/>
      <c r="L2144" s="200"/>
      <c r="M2144" s="200"/>
      <c r="N2144" s="200"/>
      <c r="O2144" s="200"/>
      <c r="P2144" s="94"/>
      <c r="Q2144" s="94"/>
      <c r="R2144" s="94"/>
      <c r="S2144" s="94"/>
      <c r="T2144" s="94"/>
      <c r="U2144" s="94"/>
      <c r="V2144" s="94"/>
      <c r="W2144" s="94"/>
      <c r="X2144" s="94"/>
      <c r="Y2144" s="94"/>
      <c r="Z2144" s="94"/>
      <c r="AA2144" s="94"/>
      <c r="AB2144" s="94"/>
      <c r="AC2144" s="94"/>
      <c r="AD2144" s="94"/>
      <c r="AE2144" s="94"/>
      <c r="AF2144" s="94"/>
      <c r="AG2144" s="94"/>
      <c r="AH2144" s="94"/>
      <c r="AI2144" s="94"/>
      <c r="AJ2144" s="94"/>
      <c r="AK2144" s="94"/>
      <c r="AL2144" s="94"/>
      <c r="AM2144" s="94"/>
      <c r="AN2144" s="94"/>
      <c r="AO2144" s="94"/>
      <c r="AP2144" s="94"/>
      <c r="AQ2144" s="94"/>
    </row>
    <row r="2145" spans="3:43" x14ac:dyDescent="0.45">
      <c r="C2145" s="94"/>
      <c r="D2145" s="94"/>
      <c r="E2145" s="489"/>
      <c r="F2145" s="94"/>
      <c r="G2145" s="200"/>
      <c r="H2145" s="200"/>
      <c r="I2145" s="200"/>
      <c r="J2145" s="200"/>
      <c r="K2145" s="200"/>
      <c r="L2145" s="200"/>
      <c r="M2145" s="200"/>
      <c r="N2145" s="200"/>
      <c r="O2145" s="200"/>
      <c r="P2145" s="94"/>
      <c r="Q2145" s="94"/>
      <c r="R2145" s="94"/>
      <c r="S2145" s="94"/>
      <c r="T2145" s="94"/>
      <c r="U2145" s="94"/>
      <c r="V2145" s="94"/>
      <c r="W2145" s="94"/>
      <c r="X2145" s="94"/>
      <c r="Y2145" s="94"/>
      <c r="Z2145" s="94"/>
      <c r="AA2145" s="94"/>
      <c r="AB2145" s="94"/>
      <c r="AC2145" s="94"/>
      <c r="AD2145" s="94"/>
      <c r="AE2145" s="94"/>
      <c r="AF2145" s="94"/>
      <c r="AG2145" s="94"/>
      <c r="AH2145" s="94"/>
      <c r="AI2145" s="94"/>
      <c r="AJ2145" s="94"/>
      <c r="AK2145" s="94"/>
      <c r="AL2145" s="94"/>
      <c r="AM2145" s="94"/>
      <c r="AN2145" s="94"/>
      <c r="AO2145" s="94"/>
      <c r="AP2145" s="94"/>
      <c r="AQ2145" s="94"/>
    </row>
    <row r="2146" spans="3:43" x14ac:dyDescent="0.45">
      <c r="C2146" s="94"/>
      <c r="D2146" s="94"/>
      <c r="E2146" s="489"/>
      <c r="F2146" s="94"/>
      <c r="G2146" s="200"/>
      <c r="H2146" s="200"/>
      <c r="I2146" s="200"/>
      <c r="J2146" s="200"/>
      <c r="K2146" s="200"/>
      <c r="L2146" s="200"/>
      <c r="M2146" s="200"/>
      <c r="N2146" s="200"/>
      <c r="O2146" s="200"/>
      <c r="P2146" s="94"/>
      <c r="Q2146" s="94"/>
      <c r="R2146" s="94"/>
      <c r="S2146" s="94"/>
      <c r="T2146" s="94"/>
      <c r="U2146" s="94"/>
      <c r="V2146" s="94"/>
      <c r="W2146" s="94"/>
      <c r="X2146" s="94"/>
      <c r="Y2146" s="94"/>
      <c r="Z2146" s="94"/>
      <c r="AA2146" s="94"/>
      <c r="AB2146" s="94"/>
      <c r="AC2146" s="94"/>
      <c r="AD2146" s="94"/>
      <c r="AE2146" s="94"/>
      <c r="AF2146" s="94"/>
      <c r="AG2146" s="94"/>
      <c r="AH2146" s="94"/>
      <c r="AI2146" s="94"/>
      <c r="AJ2146" s="94"/>
      <c r="AK2146" s="94"/>
      <c r="AL2146" s="94"/>
      <c r="AM2146" s="94"/>
      <c r="AN2146" s="94"/>
      <c r="AO2146" s="94"/>
      <c r="AP2146" s="94"/>
      <c r="AQ2146" s="94"/>
    </row>
    <row r="2147" spans="3:43" x14ac:dyDescent="0.45">
      <c r="C2147" s="94"/>
      <c r="D2147" s="94"/>
      <c r="E2147" s="489"/>
      <c r="F2147" s="94"/>
      <c r="G2147" s="200"/>
      <c r="H2147" s="200"/>
      <c r="I2147" s="200"/>
      <c r="J2147" s="200"/>
      <c r="K2147" s="200"/>
      <c r="L2147" s="200"/>
      <c r="M2147" s="200"/>
      <c r="N2147" s="200"/>
      <c r="O2147" s="200"/>
      <c r="P2147" s="94"/>
      <c r="Q2147" s="94"/>
      <c r="R2147" s="94"/>
      <c r="S2147" s="94"/>
      <c r="T2147" s="94"/>
      <c r="U2147" s="94"/>
      <c r="V2147" s="94"/>
      <c r="W2147" s="94"/>
      <c r="X2147" s="94"/>
      <c r="Y2147" s="94"/>
      <c r="Z2147" s="94"/>
      <c r="AA2147" s="94"/>
      <c r="AB2147" s="94"/>
      <c r="AC2147" s="94"/>
      <c r="AD2147" s="94"/>
      <c r="AE2147" s="94"/>
      <c r="AF2147" s="94"/>
      <c r="AG2147" s="94"/>
      <c r="AH2147" s="94"/>
      <c r="AI2147" s="94"/>
      <c r="AJ2147" s="94"/>
      <c r="AK2147" s="94"/>
      <c r="AL2147" s="94"/>
      <c r="AM2147" s="94"/>
      <c r="AN2147" s="94"/>
      <c r="AO2147" s="94"/>
      <c r="AP2147" s="94"/>
      <c r="AQ2147" s="94"/>
    </row>
    <row r="2148" spans="3:43" x14ac:dyDescent="0.45">
      <c r="C2148" s="94"/>
      <c r="D2148" s="94"/>
      <c r="E2148" s="489"/>
      <c r="F2148" s="94"/>
      <c r="G2148" s="200"/>
      <c r="H2148" s="200"/>
      <c r="I2148" s="200"/>
      <c r="J2148" s="200"/>
      <c r="K2148" s="200"/>
      <c r="L2148" s="200"/>
      <c r="M2148" s="200"/>
      <c r="N2148" s="200"/>
      <c r="O2148" s="200"/>
      <c r="P2148" s="94"/>
      <c r="Q2148" s="94"/>
      <c r="R2148" s="94"/>
      <c r="S2148" s="94"/>
      <c r="T2148" s="94"/>
      <c r="U2148" s="94"/>
      <c r="V2148" s="94"/>
      <c r="W2148" s="94"/>
      <c r="X2148" s="94"/>
      <c r="Y2148" s="94"/>
      <c r="Z2148" s="94"/>
      <c r="AA2148" s="94"/>
      <c r="AB2148" s="94"/>
      <c r="AC2148" s="94"/>
      <c r="AD2148" s="94"/>
      <c r="AE2148" s="94"/>
      <c r="AF2148" s="94"/>
      <c r="AG2148" s="94"/>
      <c r="AH2148" s="94"/>
      <c r="AI2148" s="94"/>
      <c r="AJ2148" s="94"/>
      <c r="AK2148" s="94"/>
      <c r="AL2148" s="94"/>
      <c r="AM2148" s="94"/>
      <c r="AN2148" s="94"/>
      <c r="AO2148" s="94"/>
      <c r="AP2148" s="94"/>
      <c r="AQ2148" s="94"/>
    </row>
    <row r="2149" spans="3:43" x14ac:dyDescent="0.45">
      <c r="C2149" s="94"/>
      <c r="D2149" s="94"/>
      <c r="E2149" s="489"/>
      <c r="F2149" s="94"/>
      <c r="G2149" s="200"/>
      <c r="H2149" s="200"/>
      <c r="I2149" s="200"/>
      <c r="J2149" s="200"/>
      <c r="K2149" s="200"/>
      <c r="L2149" s="200"/>
      <c r="M2149" s="200"/>
      <c r="N2149" s="200"/>
      <c r="O2149" s="200"/>
      <c r="P2149" s="94"/>
      <c r="Q2149" s="94"/>
      <c r="R2149" s="94"/>
      <c r="S2149" s="94"/>
      <c r="T2149" s="94"/>
      <c r="U2149" s="94"/>
      <c r="V2149" s="94"/>
      <c r="W2149" s="94"/>
      <c r="X2149" s="94"/>
      <c r="Y2149" s="94"/>
      <c r="Z2149" s="94"/>
      <c r="AA2149" s="94"/>
      <c r="AB2149" s="94"/>
      <c r="AC2149" s="94"/>
      <c r="AD2149" s="94"/>
      <c r="AE2149" s="94"/>
      <c r="AF2149" s="94"/>
      <c r="AG2149" s="94"/>
      <c r="AH2149" s="94"/>
      <c r="AI2149" s="94"/>
      <c r="AJ2149" s="94"/>
      <c r="AK2149" s="94"/>
      <c r="AL2149" s="94"/>
      <c r="AM2149" s="94"/>
      <c r="AN2149" s="94"/>
      <c r="AO2149" s="94"/>
      <c r="AP2149" s="94"/>
      <c r="AQ2149" s="94"/>
    </row>
    <row r="2150" spans="3:43" x14ac:dyDescent="0.45">
      <c r="C2150" s="94"/>
      <c r="D2150" s="94"/>
      <c r="E2150" s="489"/>
      <c r="F2150" s="94"/>
      <c r="G2150" s="200"/>
      <c r="H2150" s="200"/>
      <c r="I2150" s="200"/>
      <c r="J2150" s="200"/>
      <c r="K2150" s="200"/>
      <c r="L2150" s="200"/>
      <c r="M2150" s="200"/>
      <c r="N2150" s="200"/>
      <c r="O2150" s="200"/>
      <c r="P2150" s="94"/>
      <c r="Q2150" s="94"/>
      <c r="R2150" s="94"/>
      <c r="S2150" s="94"/>
      <c r="T2150" s="94"/>
      <c r="U2150" s="94"/>
      <c r="V2150" s="94"/>
      <c r="W2150" s="94"/>
      <c r="X2150" s="94"/>
      <c r="Y2150" s="94"/>
      <c r="Z2150" s="94"/>
      <c r="AA2150" s="94"/>
      <c r="AB2150" s="94"/>
      <c r="AC2150" s="94"/>
      <c r="AD2150" s="94"/>
      <c r="AE2150" s="94"/>
      <c r="AF2150" s="94"/>
      <c r="AG2150" s="94"/>
      <c r="AH2150" s="94"/>
      <c r="AI2150" s="94"/>
      <c r="AJ2150" s="94"/>
      <c r="AK2150" s="94"/>
      <c r="AL2150" s="94"/>
      <c r="AM2150" s="94"/>
      <c r="AN2150" s="94"/>
      <c r="AO2150" s="94"/>
      <c r="AP2150" s="94"/>
      <c r="AQ2150" s="94"/>
    </row>
    <row r="2151" spans="3:43" x14ac:dyDescent="0.45">
      <c r="C2151" s="94"/>
      <c r="D2151" s="94"/>
      <c r="E2151" s="489"/>
      <c r="F2151" s="94"/>
      <c r="G2151" s="200"/>
      <c r="H2151" s="200"/>
      <c r="I2151" s="200"/>
      <c r="J2151" s="200"/>
      <c r="K2151" s="200"/>
      <c r="L2151" s="200"/>
      <c r="M2151" s="200"/>
      <c r="N2151" s="200"/>
      <c r="O2151" s="200"/>
      <c r="P2151" s="94"/>
      <c r="Q2151" s="94"/>
      <c r="R2151" s="94"/>
      <c r="S2151" s="94"/>
      <c r="T2151" s="94"/>
      <c r="U2151" s="94"/>
      <c r="V2151" s="94"/>
      <c r="W2151" s="94"/>
      <c r="X2151" s="94"/>
      <c r="Y2151" s="94"/>
      <c r="Z2151" s="94"/>
      <c r="AA2151" s="94"/>
      <c r="AB2151" s="94"/>
      <c r="AC2151" s="94"/>
      <c r="AD2151" s="94"/>
      <c r="AE2151" s="94"/>
      <c r="AF2151" s="94"/>
      <c r="AG2151" s="94"/>
      <c r="AH2151" s="94"/>
      <c r="AI2151" s="94"/>
      <c r="AJ2151" s="94"/>
      <c r="AK2151" s="94"/>
      <c r="AL2151" s="94"/>
      <c r="AM2151" s="94"/>
      <c r="AN2151" s="94"/>
      <c r="AO2151" s="94"/>
      <c r="AP2151" s="94"/>
      <c r="AQ2151" s="94"/>
    </row>
    <row r="2152" spans="3:43" x14ac:dyDescent="0.45">
      <c r="C2152" s="94"/>
      <c r="D2152" s="94"/>
      <c r="E2152" s="489"/>
      <c r="F2152" s="94"/>
      <c r="G2152" s="200"/>
      <c r="H2152" s="200"/>
      <c r="I2152" s="200"/>
      <c r="J2152" s="200"/>
      <c r="K2152" s="200"/>
      <c r="L2152" s="200"/>
      <c r="M2152" s="200"/>
      <c r="N2152" s="200"/>
      <c r="O2152" s="200"/>
      <c r="P2152" s="94"/>
      <c r="Q2152" s="94"/>
      <c r="R2152" s="94"/>
      <c r="S2152" s="94"/>
      <c r="T2152" s="94"/>
      <c r="U2152" s="94"/>
      <c r="V2152" s="94"/>
      <c r="W2152" s="94"/>
      <c r="X2152" s="94"/>
      <c r="Y2152" s="94"/>
      <c r="Z2152" s="94"/>
      <c r="AA2152" s="94"/>
      <c r="AB2152" s="94"/>
      <c r="AC2152" s="94"/>
      <c r="AD2152" s="94"/>
      <c r="AE2152" s="94"/>
      <c r="AF2152" s="94"/>
      <c r="AG2152" s="94"/>
      <c r="AH2152" s="94"/>
      <c r="AI2152" s="94"/>
      <c r="AJ2152" s="94"/>
      <c r="AK2152" s="94"/>
      <c r="AL2152" s="94"/>
      <c r="AM2152" s="94"/>
      <c r="AN2152" s="94"/>
      <c r="AO2152" s="94"/>
      <c r="AP2152" s="94"/>
      <c r="AQ2152" s="94"/>
    </row>
    <row r="2153" spans="3:43" x14ac:dyDescent="0.45">
      <c r="C2153" s="94"/>
      <c r="D2153" s="94"/>
      <c r="E2153" s="489"/>
      <c r="F2153" s="94"/>
      <c r="G2153" s="200"/>
      <c r="H2153" s="200"/>
      <c r="I2153" s="200"/>
      <c r="J2153" s="200"/>
      <c r="K2153" s="200"/>
      <c r="L2153" s="200"/>
      <c r="M2153" s="200"/>
      <c r="N2153" s="200"/>
      <c r="O2153" s="200"/>
      <c r="P2153" s="94"/>
      <c r="Q2153" s="94"/>
      <c r="R2153" s="94"/>
      <c r="S2153" s="94"/>
      <c r="T2153" s="94"/>
      <c r="U2153" s="94"/>
      <c r="V2153" s="94"/>
      <c r="W2153" s="94"/>
      <c r="X2153" s="94"/>
      <c r="Y2153" s="94"/>
      <c r="Z2153" s="94"/>
      <c r="AA2153" s="94"/>
      <c r="AB2153" s="94"/>
      <c r="AC2153" s="94"/>
      <c r="AD2153" s="94"/>
      <c r="AE2153" s="94"/>
      <c r="AF2153" s="94"/>
      <c r="AG2153" s="94"/>
      <c r="AH2153" s="94"/>
      <c r="AI2153" s="94"/>
      <c r="AJ2153" s="94"/>
      <c r="AK2153" s="94"/>
      <c r="AL2153" s="94"/>
      <c r="AM2153" s="94"/>
      <c r="AN2153" s="94"/>
      <c r="AO2153" s="94"/>
      <c r="AP2153" s="94"/>
      <c r="AQ2153" s="94"/>
    </row>
    <row r="2154" spans="3:43" x14ac:dyDescent="0.45">
      <c r="C2154" s="94"/>
      <c r="D2154" s="94"/>
      <c r="E2154" s="489"/>
      <c r="F2154" s="94"/>
      <c r="G2154" s="200"/>
      <c r="H2154" s="200"/>
      <c r="I2154" s="200"/>
      <c r="J2154" s="200"/>
      <c r="K2154" s="200"/>
      <c r="L2154" s="200"/>
      <c r="M2154" s="200"/>
      <c r="N2154" s="200"/>
      <c r="O2154" s="200"/>
      <c r="P2154" s="94"/>
      <c r="Q2154" s="94"/>
      <c r="R2154" s="94"/>
      <c r="S2154" s="94"/>
      <c r="T2154" s="94"/>
      <c r="U2154" s="94"/>
      <c r="V2154" s="94"/>
      <c r="W2154" s="94"/>
      <c r="X2154" s="94"/>
      <c r="Y2154" s="94"/>
      <c r="Z2154" s="94"/>
      <c r="AA2154" s="94"/>
      <c r="AB2154" s="94"/>
      <c r="AC2154" s="94"/>
      <c r="AD2154" s="94"/>
      <c r="AE2154" s="94"/>
      <c r="AF2154" s="94"/>
      <c r="AG2154" s="94"/>
      <c r="AH2154" s="94"/>
      <c r="AI2154" s="94"/>
      <c r="AJ2154" s="94"/>
      <c r="AK2154" s="94"/>
      <c r="AL2154" s="94"/>
      <c r="AM2154" s="94"/>
      <c r="AN2154" s="94"/>
      <c r="AO2154" s="94"/>
      <c r="AP2154" s="94"/>
      <c r="AQ2154" s="94"/>
    </row>
    <row r="2155" spans="3:43" x14ac:dyDescent="0.45">
      <c r="C2155" s="94"/>
      <c r="D2155" s="94"/>
      <c r="E2155" s="489"/>
      <c r="F2155" s="94"/>
      <c r="G2155" s="200"/>
      <c r="H2155" s="200"/>
      <c r="I2155" s="200"/>
      <c r="J2155" s="200"/>
      <c r="K2155" s="200"/>
      <c r="L2155" s="200"/>
      <c r="M2155" s="200"/>
      <c r="N2155" s="200"/>
      <c r="O2155" s="200"/>
      <c r="P2155" s="94"/>
      <c r="Q2155" s="94"/>
      <c r="R2155" s="94"/>
      <c r="S2155" s="94"/>
      <c r="T2155" s="94"/>
      <c r="U2155" s="94"/>
      <c r="V2155" s="94"/>
      <c r="W2155" s="94"/>
      <c r="X2155" s="94"/>
      <c r="Y2155" s="94"/>
      <c r="Z2155" s="94"/>
      <c r="AA2155" s="94"/>
      <c r="AB2155" s="94"/>
      <c r="AC2155" s="94"/>
      <c r="AD2155" s="94"/>
      <c r="AE2155" s="94"/>
      <c r="AF2155" s="94"/>
      <c r="AG2155" s="94"/>
      <c r="AH2155" s="94"/>
      <c r="AI2155" s="94"/>
      <c r="AJ2155" s="94"/>
      <c r="AK2155" s="94"/>
      <c r="AL2155" s="94"/>
      <c r="AM2155" s="94"/>
      <c r="AN2155" s="94"/>
      <c r="AO2155" s="94"/>
      <c r="AP2155" s="94"/>
      <c r="AQ2155" s="94"/>
    </row>
    <row r="2156" spans="3:43" x14ac:dyDescent="0.45">
      <c r="C2156" s="94"/>
      <c r="D2156" s="94"/>
      <c r="E2156" s="489"/>
      <c r="F2156" s="94"/>
      <c r="G2156" s="200"/>
      <c r="H2156" s="200"/>
      <c r="I2156" s="200"/>
      <c r="J2156" s="200"/>
      <c r="K2156" s="200"/>
      <c r="L2156" s="200"/>
      <c r="M2156" s="200"/>
      <c r="N2156" s="200"/>
      <c r="O2156" s="200"/>
      <c r="P2156" s="94"/>
      <c r="Q2156" s="94"/>
      <c r="R2156" s="94"/>
      <c r="S2156" s="94"/>
      <c r="T2156" s="94"/>
      <c r="U2156" s="94"/>
      <c r="V2156" s="94"/>
      <c r="W2156" s="94"/>
      <c r="X2156" s="94"/>
      <c r="Y2156" s="94"/>
      <c r="Z2156" s="94"/>
      <c r="AA2156" s="94"/>
      <c r="AB2156" s="94"/>
      <c r="AC2156" s="94"/>
      <c r="AD2156" s="94"/>
      <c r="AE2156" s="94"/>
      <c r="AF2156" s="94"/>
      <c r="AG2156" s="94"/>
      <c r="AH2156" s="94"/>
      <c r="AI2156" s="94"/>
      <c r="AJ2156" s="94"/>
      <c r="AK2156" s="94"/>
      <c r="AL2156" s="94"/>
      <c r="AM2156" s="94"/>
      <c r="AN2156" s="94"/>
      <c r="AO2156" s="94"/>
      <c r="AP2156" s="94"/>
      <c r="AQ2156" s="94"/>
    </row>
    <row r="2157" spans="3:43" x14ac:dyDescent="0.45">
      <c r="C2157" s="94"/>
      <c r="D2157" s="94"/>
      <c r="E2157" s="489"/>
      <c r="F2157" s="94"/>
      <c r="G2157" s="200"/>
      <c r="H2157" s="200"/>
      <c r="I2157" s="200"/>
      <c r="J2157" s="200"/>
      <c r="K2157" s="200"/>
      <c r="L2157" s="200"/>
      <c r="M2157" s="200"/>
      <c r="N2157" s="200"/>
      <c r="O2157" s="200"/>
      <c r="P2157" s="94"/>
      <c r="Q2157" s="94"/>
      <c r="R2157" s="94"/>
      <c r="S2157" s="94"/>
      <c r="T2157" s="94"/>
      <c r="U2157" s="94"/>
      <c r="V2157" s="94"/>
      <c r="W2157" s="94"/>
      <c r="X2157" s="94"/>
      <c r="Y2157" s="94"/>
      <c r="Z2157" s="94"/>
      <c r="AA2157" s="94"/>
      <c r="AB2157" s="94"/>
      <c r="AC2157" s="94"/>
      <c r="AD2157" s="94"/>
      <c r="AE2157" s="94"/>
      <c r="AF2157" s="94"/>
      <c r="AG2157" s="94"/>
      <c r="AH2157" s="94"/>
      <c r="AI2157" s="94"/>
      <c r="AJ2157" s="94"/>
      <c r="AK2157" s="94"/>
      <c r="AL2157" s="94"/>
      <c r="AM2157" s="94"/>
      <c r="AN2157" s="94"/>
      <c r="AO2157" s="94"/>
      <c r="AP2157" s="94"/>
      <c r="AQ2157" s="94"/>
    </row>
    <row r="2158" spans="3:43" x14ac:dyDescent="0.45">
      <c r="C2158" s="94"/>
      <c r="D2158" s="94"/>
      <c r="E2158" s="489"/>
      <c r="F2158" s="94"/>
      <c r="G2158" s="200"/>
      <c r="H2158" s="200"/>
      <c r="I2158" s="200"/>
      <c r="J2158" s="200"/>
      <c r="K2158" s="200"/>
      <c r="L2158" s="200"/>
      <c r="M2158" s="200"/>
      <c r="N2158" s="200"/>
      <c r="O2158" s="200"/>
      <c r="P2158" s="94"/>
      <c r="Q2158" s="94"/>
      <c r="R2158" s="94"/>
      <c r="S2158" s="94"/>
      <c r="T2158" s="94"/>
      <c r="U2158" s="94"/>
      <c r="V2158" s="94"/>
      <c r="W2158" s="94"/>
      <c r="X2158" s="94"/>
      <c r="Y2158" s="94"/>
      <c r="Z2158" s="94"/>
      <c r="AA2158" s="94"/>
      <c r="AB2158" s="94"/>
      <c r="AC2158" s="94"/>
      <c r="AD2158" s="94"/>
      <c r="AE2158" s="94"/>
      <c r="AF2158" s="94"/>
      <c r="AG2158" s="94"/>
      <c r="AH2158" s="94"/>
      <c r="AI2158" s="94"/>
      <c r="AJ2158" s="94"/>
      <c r="AK2158" s="94"/>
      <c r="AL2158" s="94"/>
      <c r="AM2158" s="94"/>
      <c r="AN2158" s="94"/>
      <c r="AO2158" s="94"/>
      <c r="AP2158" s="94"/>
      <c r="AQ2158" s="94"/>
    </row>
    <row r="2159" spans="3:43" x14ac:dyDescent="0.45">
      <c r="C2159" s="94"/>
      <c r="D2159" s="94"/>
      <c r="E2159" s="489"/>
      <c r="F2159" s="94"/>
      <c r="G2159" s="200"/>
      <c r="H2159" s="200"/>
      <c r="I2159" s="200"/>
      <c r="J2159" s="200"/>
      <c r="K2159" s="200"/>
      <c r="L2159" s="200"/>
      <c r="M2159" s="200"/>
      <c r="N2159" s="200"/>
      <c r="O2159" s="200"/>
      <c r="P2159" s="94"/>
      <c r="Q2159" s="94"/>
      <c r="R2159" s="94"/>
      <c r="S2159" s="94"/>
      <c r="T2159" s="94"/>
      <c r="U2159" s="94"/>
      <c r="V2159" s="94"/>
      <c r="W2159" s="94"/>
      <c r="X2159" s="94"/>
      <c r="Y2159" s="94"/>
      <c r="Z2159" s="94"/>
      <c r="AA2159" s="94"/>
      <c r="AB2159" s="94"/>
      <c r="AC2159" s="94"/>
      <c r="AD2159" s="94"/>
      <c r="AE2159" s="94"/>
      <c r="AF2159" s="94"/>
      <c r="AG2159" s="94"/>
      <c r="AH2159" s="94"/>
      <c r="AI2159" s="94"/>
      <c r="AJ2159" s="94"/>
      <c r="AK2159" s="94"/>
      <c r="AL2159" s="94"/>
      <c r="AM2159" s="94"/>
      <c r="AN2159" s="94"/>
      <c r="AO2159" s="94"/>
      <c r="AP2159" s="94"/>
      <c r="AQ2159" s="94"/>
    </row>
    <row r="2160" spans="3:43" x14ac:dyDescent="0.45">
      <c r="C2160" s="94"/>
      <c r="D2160" s="94"/>
      <c r="E2160" s="489"/>
      <c r="F2160" s="94"/>
      <c r="G2160" s="200"/>
      <c r="H2160" s="200"/>
      <c r="I2160" s="200"/>
      <c r="J2160" s="200"/>
      <c r="K2160" s="200"/>
      <c r="L2160" s="200"/>
      <c r="M2160" s="200"/>
      <c r="N2160" s="200"/>
      <c r="O2160" s="200"/>
      <c r="P2160" s="94"/>
      <c r="Q2160" s="94"/>
      <c r="R2160" s="94"/>
      <c r="S2160" s="94"/>
      <c r="T2160" s="94"/>
      <c r="U2160" s="94"/>
      <c r="V2160" s="94"/>
      <c r="W2160" s="94"/>
      <c r="X2160" s="94"/>
      <c r="Y2160" s="94"/>
      <c r="Z2160" s="94"/>
      <c r="AA2160" s="94"/>
      <c r="AB2160" s="94"/>
      <c r="AC2160" s="94"/>
      <c r="AD2160" s="94"/>
      <c r="AE2160" s="94"/>
      <c r="AF2160" s="94"/>
      <c r="AG2160" s="94"/>
      <c r="AH2160" s="94"/>
      <c r="AI2160" s="94"/>
      <c r="AJ2160" s="94"/>
      <c r="AK2160" s="94"/>
      <c r="AL2160" s="94"/>
      <c r="AM2160" s="94"/>
      <c r="AN2160" s="94"/>
      <c r="AO2160" s="94"/>
      <c r="AP2160" s="94"/>
      <c r="AQ2160" s="94"/>
    </row>
    <row r="2161" spans="3:43" x14ac:dyDescent="0.45">
      <c r="C2161" s="94"/>
      <c r="D2161" s="94"/>
      <c r="E2161" s="489"/>
      <c r="F2161" s="94"/>
      <c r="G2161" s="200"/>
      <c r="H2161" s="200"/>
      <c r="I2161" s="200"/>
      <c r="J2161" s="200"/>
      <c r="K2161" s="200"/>
      <c r="L2161" s="200"/>
      <c r="M2161" s="200"/>
      <c r="N2161" s="200"/>
      <c r="O2161" s="200"/>
      <c r="P2161" s="94"/>
      <c r="Q2161" s="94"/>
      <c r="R2161" s="94"/>
      <c r="S2161" s="94"/>
      <c r="T2161" s="94"/>
      <c r="U2161" s="94"/>
      <c r="V2161" s="94"/>
      <c r="W2161" s="94"/>
      <c r="X2161" s="94"/>
      <c r="Y2161" s="94"/>
      <c r="Z2161" s="94"/>
      <c r="AA2161" s="94"/>
      <c r="AB2161" s="94"/>
      <c r="AC2161" s="94"/>
      <c r="AD2161" s="94"/>
      <c r="AE2161" s="94"/>
      <c r="AF2161" s="94"/>
      <c r="AG2161" s="94"/>
      <c r="AH2161" s="94"/>
      <c r="AI2161" s="94"/>
      <c r="AJ2161" s="94"/>
      <c r="AK2161" s="94"/>
      <c r="AL2161" s="94"/>
      <c r="AM2161" s="94"/>
      <c r="AN2161" s="94"/>
      <c r="AO2161" s="94"/>
      <c r="AP2161" s="94"/>
      <c r="AQ2161" s="94"/>
    </row>
    <row r="2162" spans="3:43" x14ac:dyDescent="0.45">
      <c r="C2162" s="94"/>
      <c r="D2162" s="94"/>
      <c r="E2162" s="489"/>
      <c r="F2162" s="94"/>
      <c r="G2162" s="200"/>
      <c r="H2162" s="200"/>
      <c r="I2162" s="200"/>
      <c r="J2162" s="200"/>
      <c r="K2162" s="200"/>
      <c r="L2162" s="200"/>
      <c r="M2162" s="200"/>
      <c r="N2162" s="200"/>
      <c r="O2162" s="200"/>
      <c r="P2162" s="94"/>
      <c r="Q2162" s="94"/>
      <c r="R2162" s="94"/>
      <c r="S2162" s="94"/>
      <c r="T2162" s="94"/>
      <c r="U2162" s="94"/>
      <c r="V2162" s="94"/>
      <c r="W2162" s="94"/>
      <c r="X2162" s="94"/>
      <c r="Y2162" s="94"/>
      <c r="Z2162" s="94"/>
      <c r="AA2162" s="94"/>
      <c r="AB2162" s="94"/>
      <c r="AC2162" s="94"/>
      <c r="AD2162" s="94"/>
      <c r="AE2162" s="94"/>
      <c r="AF2162" s="94"/>
      <c r="AG2162" s="94"/>
      <c r="AH2162" s="94"/>
      <c r="AI2162" s="94"/>
      <c r="AJ2162" s="94"/>
      <c r="AK2162" s="94"/>
      <c r="AL2162" s="94"/>
      <c r="AM2162" s="94"/>
      <c r="AN2162" s="94"/>
      <c r="AO2162" s="94"/>
      <c r="AP2162" s="94"/>
      <c r="AQ2162" s="94"/>
    </row>
    <row r="2163" spans="3:43" x14ac:dyDescent="0.45">
      <c r="C2163" s="94"/>
      <c r="D2163" s="94"/>
      <c r="E2163" s="489"/>
      <c r="F2163" s="94"/>
      <c r="G2163" s="200"/>
      <c r="H2163" s="200"/>
      <c r="I2163" s="200"/>
      <c r="J2163" s="200"/>
      <c r="K2163" s="200"/>
      <c r="L2163" s="200"/>
      <c r="M2163" s="200"/>
      <c r="N2163" s="200"/>
      <c r="O2163" s="200"/>
      <c r="P2163" s="94"/>
      <c r="Q2163" s="94"/>
      <c r="R2163" s="94"/>
      <c r="S2163" s="94"/>
      <c r="T2163" s="94"/>
      <c r="U2163" s="94"/>
      <c r="V2163" s="94"/>
      <c r="W2163" s="94"/>
      <c r="X2163" s="94"/>
      <c r="Y2163" s="94"/>
      <c r="Z2163" s="94"/>
      <c r="AA2163" s="94"/>
      <c r="AB2163" s="94"/>
      <c r="AC2163" s="94"/>
      <c r="AD2163" s="94"/>
      <c r="AE2163" s="94"/>
      <c r="AF2163" s="94"/>
      <c r="AG2163" s="94"/>
      <c r="AH2163" s="94"/>
      <c r="AI2163" s="94"/>
      <c r="AJ2163" s="94"/>
      <c r="AK2163" s="94"/>
      <c r="AL2163" s="94"/>
      <c r="AM2163" s="94"/>
      <c r="AN2163" s="94"/>
      <c r="AO2163" s="94"/>
      <c r="AP2163" s="94"/>
      <c r="AQ2163" s="94"/>
    </row>
    <row r="2164" spans="3:43" x14ac:dyDescent="0.45">
      <c r="C2164" s="94"/>
      <c r="D2164" s="94"/>
      <c r="E2164" s="489"/>
      <c r="F2164" s="94"/>
      <c r="G2164" s="200"/>
      <c r="H2164" s="200"/>
      <c r="I2164" s="200"/>
      <c r="J2164" s="200"/>
      <c r="K2164" s="200"/>
      <c r="L2164" s="200"/>
      <c r="M2164" s="200"/>
      <c r="N2164" s="200"/>
      <c r="O2164" s="200"/>
      <c r="P2164" s="94"/>
      <c r="Q2164" s="94"/>
      <c r="R2164" s="94"/>
      <c r="S2164" s="94"/>
      <c r="T2164" s="94"/>
      <c r="U2164" s="94"/>
      <c r="V2164" s="94"/>
      <c r="W2164" s="94"/>
      <c r="X2164" s="94"/>
      <c r="Y2164" s="94"/>
      <c r="Z2164" s="94"/>
      <c r="AA2164" s="94"/>
      <c r="AB2164" s="94"/>
      <c r="AC2164" s="94"/>
      <c r="AD2164" s="94"/>
      <c r="AE2164" s="94"/>
      <c r="AF2164" s="94"/>
      <c r="AG2164" s="94"/>
      <c r="AH2164" s="94"/>
      <c r="AI2164" s="94"/>
      <c r="AJ2164" s="94"/>
      <c r="AK2164" s="94"/>
      <c r="AL2164" s="94"/>
      <c r="AM2164" s="94"/>
      <c r="AN2164" s="94"/>
      <c r="AO2164" s="94"/>
      <c r="AP2164" s="94"/>
      <c r="AQ2164" s="94"/>
    </row>
    <row r="2165" spans="3:43" x14ac:dyDescent="0.45">
      <c r="C2165" s="94"/>
      <c r="D2165" s="94"/>
      <c r="E2165" s="489"/>
      <c r="F2165" s="94"/>
      <c r="G2165" s="200"/>
      <c r="H2165" s="200"/>
      <c r="I2165" s="200"/>
      <c r="J2165" s="200"/>
      <c r="K2165" s="200"/>
      <c r="L2165" s="200"/>
      <c r="M2165" s="200"/>
      <c r="N2165" s="200"/>
      <c r="O2165" s="200"/>
      <c r="P2165" s="94"/>
      <c r="Q2165" s="94"/>
      <c r="R2165" s="94"/>
      <c r="S2165" s="94"/>
      <c r="T2165" s="94"/>
      <c r="U2165" s="94"/>
      <c r="V2165" s="94"/>
      <c r="W2165" s="94"/>
      <c r="X2165" s="94"/>
      <c r="Y2165" s="94"/>
      <c r="Z2165" s="94"/>
      <c r="AA2165" s="94"/>
      <c r="AB2165" s="94"/>
      <c r="AC2165" s="94"/>
      <c r="AD2165" s="94"/>
      <c r="AE2165" s="94"/>
      <c r="AF2165" s="94"/>
      <c r="AG2165" s="94"/>
      <c r="AH2165" s="94"/>
      <c r="AI2165" s="94"/>
      <c r="AJ2165" s="94"/>
      <c r="AK2165" s="94"/>
      <c r="AL2165" s="94"/>
      <c r="AM2165" s="94"/>
      <c r="AN2165" s="94"/>
      <c r="AO2165" s="94"/>
      <c r="AP2165" s="94"/>
      <c r="AQ2165" s="94"/>
    </row>
    <row r="2166" spans="3:43" x14ac:dyDescent="0.45">
      <c r="C2166" s="94"/>
      <c r="D2166" s="94"/>
      <c r="E2166" s="489"/>
      <c r="F2166" s="94"/>
      <c r="G2166" s="200"/>
      <c r="H2166" s="200"/>
      <c r="I2166" s="200"/>
      <c r="J2166" s="200"/>
      <c r="K2166" s="200"/>
      <c r="L2166" s="200"/>
      <c r="M2166" s="200"/>
      <c r="N2166" s="200"/>
      <c r="O2166" s="200"/>
      <c r="P2166" s="94"/>
      <c r="Q2166" s="94"/>
      <c r="R2166" s="94"/>
      <c r="S2166" s="94"/>
      <c r="T2166" s="94"/>
      <c r="U2166" s="94"/>
      <c r="V2166" s="94"/>
      <c r="W2166" s="94"/>
      <c r="X2166" s="94"/>
      <c r="Y2166" s="94"/>
      <c r="Z2166" s="94"/>
      <c r="AA2166" s="94"/>
      <c r="AB2166" s="94"/>
      <c r="AC2166" s="94"/>
      <c r="AD2166" s="94"/>
      <c r="AE2166" s="94"/>
      <c r="AF2166" s="94"/>
      <c r="AG2166" s="94"/>
      <c r="AH2166" s="94"/>
      <c r="AI2166" s="94"/>
      <c r="AJ2166" s="94"/>
      <c r="AK2166" s="94"/>
      <c r="AL2166" s="94"/>
      <c r="AM2166" s="94"/>
      <c r="AN2166" s="94"/>
      <c r="AO2166" s="94"/>
      <c r="AP2166" s="94"/>
      <c r="AQ2166" s="94"/>
    </row>
    <row r="2167" spans="3:43" x14ac:dyDescent="0.45">
      <c r="C2167" s="94"/>
      <c r="D2167" s="94"/>
      <c r="E2167" s="489"/>
      <c r="F2167" s="94"/>
      <c r="G2167" s="200"/>
      <c r="H2167" s="200"/>
      <c r="I2167" s="200"/>
      <c r="J2167" s="200"/>
      <c r="K2167" s="200"/>
      <c r="L2167" s="200"/>
      <c r="M2167" s="200"/>
      <c r="N2167" s="200"/>
      <c r="O2167" s="200"/>
      <c r="P2167" s="94"/>
      <c r="Q2167" s="94"/>
      <c r="R2167" s="94"/>
      <c r="S2167" s="94"/>
      <c r="T2167" s="94"/>
      <c r="U2167" s="94"/>
      <c r="V2167" s="94"/>
      <c r="W2167" s="94"/>
      <c r="X2167" s="94"/>
      <c r="Y2167" s="94"/>
      <c r="Z2167" s="94"/>
      <c r="AA2167" s="94"/>
      <c r="AB2167" s="94"/>
      <c r="AC2167" s="94"/>
      <c r="AD2167" s="94"/>
      <c r="AE2167" s="94"/>
      <c r="AF2167" s="94"/>
      <c r="AG2167" s="94"/>
      <c r="AH2167" s="94"/>
      <c r="AI2167" s="94"/>
      <c r="AJ2167" s="94"/>
      <c r="AK2167" s="94"/>
      <c r="AL2167" s="94"/>
      <c r="AM2167" s="94"/>
      <c r="AN2167" s="94"/>
      <c r="AO2167" s="94"/>
      <c r="AP2167" s="94"/>
      <c r="AQ2167" s="94"/>
    </row>
    <row r="2168" spans="3:43" x14ac:dyDescent="0.45">
      <c r="C2168" s="94"/>
      <c r="D2168" s="94"/>
      <c r="E2168" s="489"/>
      <c r="F2168" s="94"/>
      <c r="G2168" s="200"/>
      <c r="H2168" s="200"/>
      <c r="I2168" s="200"/>
      <c r="J2168" s="200"/>
      <c r="K2168" s="200"/>
      <c r="L2168" s="200"/>
      <c r="M2168" s="200"/>
      <c r="N2168" s="200"/>
      <c r="O2168" s="200"/>
      <c r="P2168" s="94"/>
      <c r="Q2168" s="94"/>
      <c r="R2168" s="94"/>
      <c r="S2168" s="94"/>
      <c r="T2168" s="94"/>
      <c r="U2168" s="94"/>
      <c r="V2168" s="94"/>
      <c r="W2168" s="94"/>
      <c r="X2168" s="94"/>
      <c r="Y2168" s="94"/>
      <c r="Z2168" s="94"/>
      <c r="AA2168" s="94"/>
      <c r="AB2168" s="94"/>
      <c r="AC2168" s="94"/>
      <c r="AD2168" s="94"/>
      <c r="AE2168" s="94"/>
      <c r="AF2168" s="94"/>
      <c r="AG2168" s="94"/>
      <c r="AH2168" s="94"/>
      <c r="AI2168" s="94"/>
      <c r="AJ2168" s="94"/>
      <c r="AK2168" s="94"/>
      <c r="AL2168" s="94"/>
      <c r="AM2168" s="94"/>
      <c r="AN2168" s="94"/>
      <c r="AO2168" s="94"/>
      <c r="AP2168" s="94"/>
      <c r="AQ2168" s="94"/>
    </row>
    <row r="2169" spans="3:43" x14ac:dyDescent="0.45">
      <c r="C2169" s="94"/>
      <c r="D2169" s="94"/>
      <c r="E2169" s="489"/>
      <c r="F2169" s="94"/>
      <c r="G2169" s="200"/>
      <c r="H2169" s="200"/>
      <c r="I2169" s="200"/>
      <c r="J2169" s="200"/>
      <c r="K2169" s="200"/>
      <c r="L2169" s="200"/>
      <c r="M2169" s="200"/>
      <c r="N2169" s="200"/>
      <c r="O2169" s="200"/>
      <c r="P2169" s="94"/>
      <c r="Q2169" s="94"/>
      <c r="R2169" s="94"/>
      <c r="S2169" s="94"/>
      <c r="T2169" s="94"/>
      <c r="U2169" s="94"/>
      <c r="V2169" s="94"/>
      <c r="W2169" s="94"/>
      <c r="X2169" s="94"/>
      <c r="Y2169" s="94"/>
      <c r="Z2169" s="94"/>
      <c r="AA2169" s="94"/>
      <c r="AB2169" s="94"/>
      <c r="AC2169" s="94"/>
      <c r="AD2169" s="94"/>
      <c r="AE2169" s="94"/>
      <c r="AF2169" s="94"/>
      <c r="AG2169" s="94"/>
      <c r="AH2169" s="94"/>
      <c r="AI2169" s="94"/>
      <c r="AJ2169" s="94"/>
      <c r="AK2169" s="94"/>
      <c r="AL2169" s="94"/>
      <c r="AM2169" s="94"/>
      <c r="AN2169" s="94"/>
      <c r="AO2169" s="94"/>
      <c r="AP2169" s="94"/>
      <c r="AQ2169" s="94"/>
    </row>
    <row r="2170" spans="3:43" x14ac:dyDescent="0.45">
      <c r="C2170" s="94"/>
      <c r="D2170" s="94"/>
      <c r="E2170" s="489"/>
      <c r="F2170" s="94"/>
      <c r="G2170" s="200"/>
      <c r="H2170" s="200"/>
      <c r="I2170" s="200"/>
      <c r="J2170" s="200"/>
      <c r="K2170" s="200"/>
      <c r="L2170" s="200"/>
      <c r="M2170" s="200"/>
      <c r="N2170" s="200"/>
      <c r="O2170" s="200"/>
      <c r="P2170" s="94"/>
      <c r="Q2170" s="94"/>
      <c r="R2170" s="94"/>
      <c r="S2170" s="94"/>
      <c r="T2170" s="94"/>
      <c r="U2170" s="94"/>
      <c r="V2170" s="94"/>
      <c r="W2170" s="94"/>
      <c r="X2170" s="94"/>
      <c r="Y2170" s="94"/>
      <c r="Z2170" s="94"/>
      <c r="AA2170" s="94"/>
      <c r="AB2170" s="94"/>
      <c r="AC2170" s="94"/>
      <c r="AD2170" s="94"/>
      <c r="AE2170" s="94"/>
      <c r="AF2170" s="94"/>
      <c r="AG2170" s="94"/>
      <c r="AH2170" s="94"/>
      <c r="AI2170" s="94"/>
      <c r="AJ2170" s="94"/>
      <c r="AK2170" s="94"/>
      <c r="AL2170" s="94"/>
      <c r="AM2170" s="94"/>
      <c r="AN2170" s="94"/>
      <c r="AO2170" s="94"/>
      <c r="AP2170" s="94"/>
      <c r="AQ2170" s="94"/>
    </row>
    <row r="2171" spans="3:43" x14ac:dyDescent="0.45">
      <c r="C2171" s="94"/>
      <c r="D2171" s="94"/>
      <c r="E2171" s="489"/>
      <c r="F2171" s="94"/>
      <c r="G2171" s="200"/>
      <c r="H2171" s="200"/>
      <c r="I2171" s="200"/>
      <c r="J2171" s="200"/>
      <c r="K2171" s="200"/>
      <c r="L2171" s="200"/>
      <c r="M2171" s="200"/>
      <c r="N2171" s="200"/>
      <c r="O2171" s="200"/>
      <c r="P2171" s="94"/>
      <c r="Q2171" s="94"/>
      <c r="R2171" s="94"/>
      <c r="S2171" s="94"/>
      <c r="T2171" s="94"/>
      <c r="U2171" s="94"/>
      <c r="V2171" s="94"/>
      <c r="W2171" s="94"/>
      <c r="X2171" s="94"/>
      <c r="Y2171" s="94"/>
      <c r="Z2171" s="94"/>
      <c r="AA2171" s="94"/>
      <c r="AB2171" s="94"/>
      <c r="AC2171" s="94"/>
      <c r="AD2171" s="94"/>
      <c r="AE2171" s="94"/>
      <c r="AF2171" s="94"/>
      <c r="AG2171" s="94"/>
      <c r="AH2171" s="94"/>
      <c r="AI2171" s="94"/>
      <c r="AJ2171" s="94"/>
      <c r="AK2171" s="94"/>
      <c r="AL2171" s="94"/>
      <c r="AM2171" s="94"/>
      <c r="AN2171" s="94"/>
      <c r="AO2171" s="94"/>
      <c r="AP2171" s="94"/>
      <c r="AQ2171" s="94"/>
    </row>
    <row r="2172" spans="3:43" x14ac:dyDescent="0.45">
      <c r="C2172" s="94"/>
      <c r="D2172" s="94"/>
      <c r="E2172" s="489"/>
      <c r="F2172" s="94"/>
      <c r="G2172" s="200"/>
      <c r="H2172" s="200"/>
      <c r="I2172" s="200"/>
      <c r="J2172" s="200"/>
      <c r="K2172" s="200"/>
      <c r="L2172" s="200"/>
      <c r="M2172" s="200"/>
      <c r="N2172" s="200"/>
      <c r="O2172" s="200"/>
      <c r="P2172" s="94"/>
      <c r="Q2172" s="94"/>
      <c r="R2172" s="94"/>
      <c r="S2172" s="94"/>
      <c r="T2172" s="94"/>
      <c r="U2172" s="94"/>
      <c r="V2172" s="94"/>
      <c r="W2172" s="94"/>
      <c r="X2172" s="94"/>
      <c r="Y2172" s="94"/>
      <c r="Z2172" s="94"/>
      <c r="AA2172" s="94"/>
      <c r="AB2172" s="94"/>
      <c r="AC2172" s="94"/>
      <c r="AD2172" s="94"/>
      <c r="AE2172" s="94"/>
      <c r="AF2172" s="94"/>
      <c r="AG2172" s="94"/>
      <c r="AH2172" s="94"/>
      <c r="AI2172" s="94"/>
      <c r="AJ2172" s="94"/>
      <c r="AK2172" s="94"/>
      <c r="AL2172" s="94"/>
      <c r="AM2172" s="94"/>
      <c r="AN2172" s="94"/>
      <c r="AO2172" s="94"/>
      <c r="AP2172" s="94"/>
      <c r="AQ2172" s="94"/>
    </row>
    <row r="2173" spans="3:43" x14ac:dyDescent="0.45">
      <c r="C2173" s="94"/>
      <c r="D2173" s="94"/>
      <c r="E2173" s="489"/>
      <c r="F2173" s="94"/>
      <c r="G2173" s="200"/>
      <c r="H2173" s="200"/>
      <c r="I2173" s="200"/>
      <c r="J2173" s="200"/>
      <c r="K2173" s="200"/>
      <c r="L2173" s="200"/>
      <c r="M2173" s="200"/>
      <c r="N2173" s="200"/>
      <c r="O2173" s="200"/>
      <c r="P2173" s="94"/>
      <c r="Q2173" s="94"/>
      <c r="R2173" s="94"/>
      <c r="S2173" s="94"/>
      <c r="T2173" s="94"/>
      <c r="U2173" s="94"/>
      <c r="V2173" s="94"/>
      <c r="W2173" s="94"/>
      <c r="X2173" s="94"/>
      <c r="Y2173" s="94"/>
      <c r="Z2173" s="94"/>
      <c r="AA2173" s="94"/>
      <c r="AB2173" s="94"/>
      <c r="AC2173" s="94"/>
      <c r="AD2173" s="94"/>
      <c r="AE2173" s="94"/>
      <c r="AF2173" s="94"/>
      <c r="AG2173" s="94"/>
      <c r="AH2173" s="94"/>
      <c r="AI2173" s="94"/>
      <c r="AJ2173" s="94"/>
      <c r="AK2173" s="94"/>
      <c r="AL2173" s="94"/>
      <c r="AM2173" s="94"/>
      <c r="AN2173" s="94"/>
      <c r="AO2173" s="94"/>
      <c r="AP2173" s="94"/>
      <c r="AQ2173" s="94"/>
    </row>
    <row r="2174" spans="3:43" x14ac:dyDescent="0.45">
      <c r="C2174" s="94"/>
      <c r="D2174" s="94"/>
      <c r="E2174" s="489"/>
      <c r="F2174" s="94"/>
      <c r="G2174" s="200"/>
      <c r="H2174" s="200"/>
      <c r="I2174" s="200"/>
      <c r="J2174" s="200"/>
      <c r="K2174" s="200"/>
      <c r="L2174" s="200"/>
      <c r="M2174" s="200"/>
      <c r="N2174" s="200"/>
      <c r="O2174" s="200"/>
      <c r="P2174" s="94"/>
      <c r="Q2174" s="94"/>
      <c r="R2174" s="94"/>
      <c r="S2174" s="94"/>
      <c r="T2174" s="94"/>
      <c r="U2174" s="94"/>
      <c r="V2174" s="94"/>
      <c r="W2174" s="94"/>
      <c r="X2174" s="94"/>
      <c r="Y2174" s="94"/>
      <c r="Z2174" s="94"/>
      <c r="AA2174" s="94"/>
      <c r="AB2174" s="94"/>
      <c r="AC2174" s="94"/>
      <c r="AD2174" s="94"/>
      <c r="AE2174" s="94"/>
      <c r="AF2174" s="94"/>
      <c r="AG2174" s="94"/>
      <c r="AH2174" s="94"/>
      <c r="AI2174" s="94"/>
      <c r="AJ2174" s="94"/>
      <c r="AK2174" s="94"/>
      <c r="AL2174" s="94"/>
      <c r="AM2174" s="94"/>
      <c r="AN2174" s="94"/>
      <c r="AO2174" s="94"/>
      <c r="AP2174" s="94"/>
      <c r="AQ2174" s="94"/>
    </row>
    <row r="2175" spans="3:43" x14ac:dyDescent="0.45">
      <c r="C2175" s="94"/>
      <c r="D2175" s="94"/>
      <c r="E2175" s="489"/>
      <c r="F2175" s="94"/>
      <c r="G2175" s="200"/>
      <c r="H2175" s="200"/>
      <c r="I2175" s="200"/>
      <c r="J2175" s="200"/>
      <c r="K2175" s="200"/>
      <c r="L2175" s="200"/>
      <c r="M2175" s="200"/>
      <c r="N2175" s="200"/>
      <c r="O2175" s="200"/>
      <c r="P2175" s="94"/>
      <c r="Q2175" s="94"/>
      <c r="R2175" s="94"/>
      <c r="S2175" s="94"/>
      <c r="T2175" s="94"/>
      <c r="U2175" s="94"/>
      <c r="V2175" s="94"/>
      <c r="W2175" s="94"/>
      <c r="X2175" s="94"/>
      <c r="Y2175" s="94"/>
      <c r="Z2175" s="94"/>
      <c r="AA2175" s="94"/>
      <c r="AB2175" s="94"/>
      <c r="AC2175" s="94"/>
      <c r="AD2175" s="94"/>
      <c r="AE2175" s="94"/>
      <c r="AF2175" s="94"/>
      <c r="AG2175" s="94"/>
      <c r="AH2175" s="94"/>
      <c r="AI2175" s="94"/>
      <c r="AJ2175" s="94"/>
      <c r="AK2175" s="94"/>
      <c r="AL2175" s="94"/>
      <c r="AM2175" s="94"/>
      <c r="AN2175" s="94"/>
      <c r="AO2175" s="94"/>
      <c r="AP2175" s="94"/>
      <c r="AQ2175" s="94"/>
    </row>
    <row r="2176" spans="3:43" x14ac:dyDescent="0.45">
      <c r="C2176" s="94"/>
      <c r="D2176" s="94"/>
      <c r="E2176" s="489"/>
      <c r="F2176" s="94"/>
      <c r="G2176" s="200"/>
      <c r="H2176" s="200"/>
      <c r="I2176" s="200"/>
      <c r="J2176" s="200"/>
      <c r="K2176" s="200"/>
      <c r="L2176" s="200"/>
      <c r="M2176" s="200"/>
      <c r="N2176" s="200"/>
      <c r="O2176" s="200"/>
      <c r="P2176" s="94"/>
      <c r="Q2176" s="94"/>
      <c r="R2176" s="94"/>
      <c r="S2176" s="94"/>
      <c r="T2176" s="94"/>
      <c r="U2176" s="94"/>
      <c r="V2176" s="94"/>
      <c r="W2176" s="94"/>
      <c r="X2176" s="94"/>
      <c r="Y2176" s="94"/>
      <c r="Z2176" s="94"/>
      <c r="AA2176" s="94"/>
      <c r="AB2176" s="94"/>
      <c r="AC2176" s="94"/>
      <c r="AD2176" s="94"/>
      <c r="AE2176" s="94"/>
      <c r="AF2176" s="94"/>
      <c r="AG2176" s="94"/>
      <c r="AH2176" s="94"/>
      <c r="AI2176" s="94"/>
      <c r="AJ2176" s="94"/>
      <c r="AK2176" s="94"/>
      <c r="AL2176" s="94"/>
      <c r="AM2176" s="94"/>
      <c r="AN2176" s="94"/>
      <c r="AO2176" s="94"/>
      <c r="AP2176" s="94"/>
      <c r="AQ2176" s="94"/>
    </row>
    <row r="2177" spans="3:43" x14ac:dyDescent="0.45">
      <c r="C2177" s="94"/>
      <c r="D2177" s="94"/>
      <c r="E2177" s="489"/>
      <c r="F2177" s="94"/>
      <c r="G2177" s="200"/>
      <c r="H2177" s="200"/>
      <c r="I2177" s="200"/>
      <c r="J2177" s="200"/>
      <c r="K2177" s="200"/>
      <c r="L2177" s="200"/>
      <c r="M2177" s="200"/>
      <c r="N2177" s="200"/>
      <c r="O2177" s="200"/>
      <c r="P2177" s="94"/>
      <c r="Q2177" s="94"/>
      <c r="R2177" s="94"/>
      <c r="S2177" s="94"/>
      <c r="T2177" s="94"/>
      <c r="U2177" s="94"/>
      <c r="V2177" s="94"/>
      <c r="W2177" s="94"/>
      <c r="X2177" s="94"/>
      <c r="Y2177" s="94"/>
      <c r="Z2177" s="94"/>
      <c r="AA2177" s="94"/>
      <c r="AB2177" s="94"/>
      <c r="AC2177" s="94"/>
      <c r="AD2177" s="94"/>
      <c r="AE2177" s="94"/>
      <c r="AF2177" s="94"/>
      <c r="AG2177" s="94"/>
      <c r="AH2177" s="94"/>
      <c r="AI2177" s="94"/>
      <c r="AJ2177" s="94"/>
      <c r="AK2177" s="94"/>
      <c r="AL2177" s="94"/>
      <c r="AM2177" s="94"/>
      <c r="AN2177" s="94"/>
      <c r="AO2177" s="94"/>
      <c r="AP2177" s="94"/>
      <c r="AQ2177" s="94"/>
    </row>
    <row r="2178" spans="3:43" x14ac:dyDescent="0.45">
      <c r="C2178" s="94"/>
      <c r="D2178" s="94"/>
      <c r="E2178" s="489"/>
      <c r="F2178" s="94"/>
      <c r="G2178" s="200"/>
      <c r="H2178" s="200"/>
      <c r="I2178" s="200"/>
      <c r="J2178" s="200"/>
      <c r="K2178" s="200"/>
      <c r="L2178" s="200"/>
      <c r="M2178" s="200"/>
      <c r="N2178" s="200"/>
      <c r="O2178" s="200"/>
      <c r="P2178" s="94"/>
      <c r="Q2178" s="94"/>
      <c r="R2178" s="94"/>
      <c r="S2178" s="94"/>
      <c r="T2178" s="94"/>
      <c r="U2178" s="94"/>
      <c r="V2178" s="94"/>
      <c r="W2178" s="94"/>
      <c r="X2178" s="94"/>
      <c r="Y2178" s="94"/>
      <c r="Z2178" s="94"/>
      <c r="AA2178" s="94"/>
      <c r="AB2178" s="94"/>
      <c r="AC2178" s="94"/>
      <c r="AD2178" s="94"/>
      <c r="AE2178" s="94"/>
      <c r="AF2178" s="94"/>
      <c r="AG2178" s="94"/>
      <c r="AH2178" s="94"/>
      <c r="AI2178" s="94"/>
      <c r="AJ2178" s="94"/>
      <c r="AK2178" s="94"/>
      <c r="AL2178" s="94"/>
      <c r="AM2178" s="94"/>
      <c r="AN2178" s="94"/>
      <c r="AO2178" s="94"/>
      <c r="AP2178" s="94"/>
      <c r="AQ2178" s="94"/>
    </row>
    <row r="2179" spans="3:43" x14ac:dyDescent="0.45">
      <c r="C2179" s="94"/>
      <c r="D2179" s="94"/>
      <c r="E2179" s="489"/>
      <c r="F2179" s="94"/>
      <c r="G2179" s="200"/>
      <c r="H2179" s="200"/>
      <c r="I2179" s="200"/>
      <c r="J2179" s="200"/>
      <c r="K2179" s="200"/>
      <c r="L2179" s="200"/>
      <c r="M2179" s="200"/>
      <c r="N2179" s="200"/>
      <c r="O2179" s="200"/>
      <c r="P2179" s="94"/>
      <c r="Q2179" s="94"/>
      <c r="R2179" s="94"/>
      <c r="S2179" s="94"/>
      <c r="T2179" s="94"/>
      <c r="U2179" s="94"/>
      <c r="V2179" s="94"/>
      <c r="W2179" s="94"/>
      <c r="X2179" s="94"/>
      <c r="Y2179" s="94"/>
      <c r="Z2179" s="94"/>
      <c r="AA2179" s="94"/>
      <c r="AB2179" s="94"/>
      <c r="AC2179" s="94"/>
      <c r="AD2179" s="94"/>
      <c r="AE2179" s="94"/>
      <c r="AF2179" s="94"/>
      <c r="AG2179" s="94"/>
      <c r="AH2179" s="94"/>
      <c r="AI2179" s="94"/>
      <c r="AJ2179" s="94"/>
      <c r="AK2179" s="94"/>
      <c r="AL2179" s="94"/>
      <c r="AM2179" s="94"/>
      <c r="AN2179" s="94"/>
      <c r="AO2179" s="94"/>
      <c r="AP2179" s="94"/>
      <c r="AQ2179" s="94"/>
    </row>
    <row r="2180" spans="3:43" x14ac:dyDescent="0.45">
      <c r="C2180" s="94"/>
      <c r="D2180" s="94"/>
      <c r="E2180" s="489"/>
      <c r="F2180" s="94"/>
      <c r="G2180" s="200"/>
      <c r="H2180" s="200"/>
      <c r="I2180" s="200"/>
      <c r="J2180" s="200"/>
      <c r="K2180" s="200"/>
      <c r="L2180" s="200"/>
      <c r="M2180" s="200"/>
      <c r="N2180" s="200"/>
      <c r="O2180" s="200"/>
      <c r="P2180" s="94"/>
      <c r="Q2180" s="94"/>
      <c r="R2180" s="94"/>
      <c r="S2180" s="94"/>
      <c r="T2180" s="94"/>
      <c r="U2180" s="94"/>
      <c r="V2180" s="94"/>
      <c r="W2180" s="94"/>
      <c r="X2180" s="94"/>
      <c r="Y2180" s="94"/>
      <c r="Z2180" s="94"/>
      <c r="AA2180" s="94"/>
      <c r="AB2180" s="94"/>
      <c r="AC2180" s="94"/>
      <c r="AD2180" s="94"/>
      <c r="AE2180" s="94"/>
      <c r="AF2180" s="94"/>
      <c r="AG2180" s="94"/>
      <c r="AH2180" s="94"/>
      <c r="AI2180" s="94"/>
      <c r="AJ2180" s="94"/>
      <c r="AK2180" s="94"/>
      <c r="AL2180" s="94"/>
      <c r="AM2180" s="94"/>
      <c r="AN2180" s="94"/>
      <c r="AO2180" s="94"/>
      <c r="AP2180" s="94"/>
      <c r="AQ2180" s="94"/>
    </row>
    <row r="2181" spans="3:43" x14ac:dyDescent="0.45">
      <c r="C2181" s="94"/>
      <c r="D2181" s="94"/>
      <c r="E2181" s="489"/>
      <c r="F2181" s="94"/>
      <c r="G2181" s="200"/>
      <c r="H2181" s="200"/>
      <c r="I2181" s="200"/>
      <c r="J2181" s="200"/>
      <c r="K2181" s="200"/>
      <c r="L2181" s="200"/>
      <c r="M2181" s="200"/>
      <c r="N2181" s="200"/>
      <c r="O2181" s="200"/>
      <c r="P2181" s="94"/>
      <c r="Q2181" s="94"/>
      <c r="R2181" s="94"/>
      <c r="S2181" s="94"/>
      <c r="T2181" s="94"/>
      <c r="U2181" s="94"/>
      <c r="V2181" s="94"/>
      <c r="W2181" s="94"/>
      <c r="X2181" s="94"/>
      <c r="Y2181" s="94"/>
      <c r="Z2181" s="94"/>
      <c r="AA2181" s="94"/>
      <c r="AB2181" s="94"/>
      <c r="AC2181" s="94"/>
      <c r="AD2181" s="94"/>
      <c r="AE2181" s="94"/>
      <c r="AF2181" s="94"/>
      <c r="AG2181" s="94"/>
      <c r="AH2181" s="94"/>
      <c r="AI2181" s="94"/>
      <c r="AJ2181" s="94"/>
      <c r="AK2181" s="94"/>
      <c r="AL2181" s="94"/>
      <c r="AM2181" s="94"/>
      <c r="AN2181" s="94"/>
      <c r="AO2181" s="94"/>
      <c r="AP2181" s="94"/>
      <c r="AQ2181" s="94"/>
    </row>
    <row r="2182" spans="3:43" x14ac:dyDescent="0.45">
      <c r="C2182" s="94"/>
      <c r="D2182" s="94"/>
      <c r="E2182" s="489"/>
      <c r="F2182" s="94"/>
      <c r="G2182" s="200"/>
      <c r="H2182" s="200"/>
      <c r="I2182" s="200"/>
      <c r="J2182" s="200"/>
      <c r="K2182" s="200"/>
      <c r="L2182" s="200"/>
      <c r="M2182" s="200"/>
      <c r="N2182" s="200"/>
      <c r="O2182" s="200"/>
      <c r="P2182" s="94"/>
      <c r="Q2182" s="94"/>
      <c r="R2182" s="94"/>
      <c r="S2182" s="94"/>
      <c r="T2182" s="94"/>
      <c r="U2182" s="94"/>
      <c r="V2182" s="94"/>
      <c r="W2182" s="94"/>
      <c r="X2182" s="94"/>
      <c r="Y2182" s="94"/>
      <c r="Z2182" s="94"/>
      <c r="AA2182" s="94"/>
      <c r="AB2182" s="94"/>
      <c r="AC2182" s="94"/>
      <c r="AD2182" s="94"/>
      <c r="AE2182" s="94"/>
      <c r="AF2182" s="94"/>
      <c r="AG2182" s="94"/>
      <c r="AH2182" s="94"/>
      <c r="AI2182" s="94"/>
      <c r="AJ2182" s="94"/>
      <c r="AK2182" s="94"/>
      <c r="AL2182" s="94"/>
      <c r="AM2182" s="94"/>
      <c r="AN2182" s="94"/>
      <c r="AO2182" s="94"/>
      <c r="AP2182" s="94"/>
      <c r="AQ2182" s="94"/>
    </row>
    <row r="2183" spans="3:43" x14ac:dyDescent="0.45">
      <c r="C2183" s="94"/>
      <c r="D2183" s="94"/>
      <c r="E2183" s="489"/>
      <c r="F2183" s="94"/>
      <c r="G2183" s="200"/>
      <c r="H2183" s="200"/>
      <c r="I2183" s="200"/>
      <c r="J2183" s="200"/>
      <c r="K2183" s="200"/>
      <c r="L2183" s="200"/>
      <c r="M2183" s="200"/>
      <c r="N2183" s="200"/>
      <c r="O2183" s="200"/>
      <c r="P2183" s="94"/>
      <c r="Q2183" s="94"/>
      <c r="R2183" s="94"/>
      <c r="S2183" s="94"/>
      <c r="T2183" s="94"/>
      <c r="U2183" s="94"/>
      <c r="V2183" s="94"/>
      <c r="W2183" s="94"/>
      <c r="X2183" s="94"/>
      <c r="Y2183" s="94"/>
      <c r="Z2183" s="94"/>
      <c r="AA2183" s="94"/>
      <c r="AB2183" s="94"/>
      <c r="AC2183" s="94"/>
      <c r="AD2183" s="94"/>
      <c r="AE2183" s="94"/>
      <c r="AF2183" s="94"/>
      <c r="AG2183" s="94"/>
      <c r="AH2183" s="94"/>
      <c r="AI2183" s="94"/>
      <c r="AJ2183" s="94"/>
      <c r="AK2183" s="94"/>
      <c r="AL2183" s="94"/>
      <c r="AM2183" s="94"/>
      <c r="AN2183" s="94"/>
      <c r="AO2183" s="94"/>
      <c r="AP2183" s="94"/>
      <c r="AQ2183" s="94"/>
    </row>
    <row r="2184" spans="3:43" x14ac:dyDescent="0.45">
      <c r="C2184" s="94"/>
      <c r="D2184" s="94"/>
      <c r="E2184" s="489"/>
      <c r="F2184" s="94"/>
      <c r="G2184" s="200"/>
      <c r="H2184" s="200"/>
      <c r="I2184" s="200"/>
      <c r="J2184" s="200"/>
      <c r="K2184" s="200"/>
      <c r="L2184" s="200"/>
      <c r="M2184" s="200"/>
      <c r="N2184" s="200"/>
      <c r="O2184" s="200"/>
      <c r="P2184" s="94"/>
      <c r="Q2184" s="94"/>
      <c r="R2184" s="94"/>
      <c r="S2184" s="94"/>
      <c r="T2184" s="94"/>
      <c r="U2184" s="94"/>
      <c r="V2184" s="94"/>
      <c r="W2184" s="94"/>
      <c r="X2184" s="94"/>
      <c r="Y2184" s="94"/>
      <c r="Z2184" s="94"/>
      <c r="AA2184" s="94"/>
      <c r="AB2184" s="94"/>
      <c r="AC2184" s="94"/>
      <c r="AD2184" s="94"/>
      <c r="AE2184" s="94"/>
      <c r="AF2184" s="94"/>
      <c r="AG2184" s="94"/>
      <c r="AH2184" s="94"/>
      <c r="AI2184" s="94"/>
      <c r="AJ2184" s="94"/>
      <c r="AK2184" s="94"/>
      <c r="AL2184" s="94"/>
      <c r="AM2184" s="94"/>
      <c r="AN2184" s="94"/>
      <c r="AO2184" s="94"/>
      <c r="AP2184" s="94"/>
      <c r="AQ2184" s="94"/>
    </row>
    <row r="2185" spans="3:43" x14ac:dyDescent="0.45">
      <c r="C2185" s="94"/>
      <c r="D2185" s="94"/>
      <c r="E2185" s="489"/>
      <c r="F2185" s="94"/>
      <c r="G2185" s="200"/>
      <c r="H2185" s="200"/>
      <c r="I2185" s="200"/>
      <c r="J2185" s="200"/>
      <c r="K2185" s="200"/>
      <c r="L2185" s="200"/>
      <c r="M2185" s="200"/>
      <c r="N2185" s="200"/>
      <c r="O2185" s="200"/>
      <c r="P2185" s="94"/>
      <c r="Q2185" s="94"/>
      <c r="R2185" s="94"/>
      <c r="S2185" s="94"/>
      <c r="T2185" s="94"/>
      <c r="U2185" s="94"/>
      <c r="V2185" s="94"/>
      <c r="W2185" s="94"/>
      <c r="X2185" s="94"/>
      <c r="Y2185" s="94"/>
      <c r="Z2185" s="94"/>
      <c r="AA2185" s="94"/>
      <c r="AB2185" s="94"/>
      <c r="AC2185" s="94"/>
      <c r="AD2185" s="94"/>
      <c r="AE2185" s="94"/>
      <c r="AF2185" s="94"/>
      <c r="AG2185" s="94"/>
      <c r="AH2185" s="94"/>
      <c r="AI2185" s="94"/>
      <c r="AJ2185" s="94"/>
      <c r="AK2185" s="94"/>
      <c r="AL2185" s="94"/>
      <c r="AM2185" s="94"/>
      <c r="AN2185" s="94"/>
      <c r="AO2185" s="94"/>
      <c r="AP2185" s="94"/>
      <c r="AQ2185" s="94"/>
    </row>
    <row r="2186" spans="3:43" x14ac:dyDescent="0.45">
      <c r="C2186" s="94"/>
      <c r="D2186" s="94"/>
      <c r="E2186" s="489"/>
      <c r="F2186" s="94"/>
      <c r="G2186" s="200"/>
      <c r="H2186" s="200"/>
      <c r="I2186" s="200"/>
      <c r="J2186" s="200"/>
      <c r="K2186" s="200"/>
      <c r="L2186" s="200"/>
      <c r="M2186" s="200"/>
      <c r="N2186" s="200"/>
      <c r="O2186" s="200"/>
      <c r="P2186" s="94"/>
      <c r="Q2186" s="94"/>
      <c r="R2186" s="94"/>
      <c r="S2186" s="94"/>
      <c r="T2186" s="94"/>
      <c r="U2186" s="94"/>
      <c r="V2186" s="94"/>
      <c r="W2186" s="94"/>
      <c r="X2186" s="94"/>
      <c r="Y2186" s="94"/>
      <c r="Z2186" s="94"/>
      <c r="AA2186" s="94"/>
      <c r="AB2186" s="94"/>
      <c r="AC2186" s="94"/>
      <c r="AD2186" s="94"/>
      <c r="AE2186" s="94"/>
      <c r="AF2186" s="94"/>
      <c r="AG2186" s="94"/>
      <c r="AH2186" s="94"/>
      <c r="AI2186" s="94"/>
      <c r="AJ2186" s="94"/>
      <c r="AK2186" s="94"/>
      <c r="AL2186" s="94"/>
      <c r="AM2186" s="94"/>
      <c r="AN2186" s="94"/>
      <c r="AO2186" s="94"/>
      <c r="AP2186" s="94"/>
      <c r="AQ2186" s="94"/>
    </row>
    <row r="2187" spans="3:43" x14ac:dyDescent="0.45">
      <c r="C2187" s="94"/>
      <c r="D2187" s="94"/>
      <c r="E2187" s="489"/>
      <c r="F2187" s="94"/>
      <c r="G2187" s="200"/>
      <c r="H2187" s="200"/>
      <c r="I2187" s="200"/>
      <c r="J2187" s="200"/>
      <c r="K2187" s="200"/>
      <c r="L2187" s="200"/>
      <c r="M2187" s="200"/>
      <c r="N2187" s="200"/>
      <c r="O2187" s="200"/>
      <c r="P2187" s="94"/>
      <c r="Q2187" s="94"/>
      <c r="R2187" s="94"/>
      <c r="S2187" s="94"/>
      <c r="T2187" s="94"/>
      <c r="U2187" s="94"/>
      <c r="V2187" s="94"/>
      <c r="W2187" s="94"/>
      <c r="X2187" s="94"/>
      <c r="Y2187" s="94"/>
      <c r="Z2187" s="94"/>
      <c r="AA2187" s="94"/>
      <c r="AB2187" s="94"/>
      <c r="AC2187" s="94"/>
      <c r="AD2187" s="94"/>
      <c r="AE2187" s="94"/>
      <c r="AF2187" s="94"/>
      <c r="AG2187" s="94"/>
      <c r="AH2187" s="94"/>
      <c r="AI2187" s="94"/>
      <c r="AJ2187" s="94"/>
      <c r="AK2187" s="94"/>
      <c r="AL2187" s="94"/>
      <c r="AM2187" s="94"/>
      <c r="AN2187" s="94"/>
      <c r="AO2187" s="94"/>
      <c r="AP2187" s="94"/>
      <c r="AQ2187" s="94"/>
    </row>
    <row r="2188" spans="3:43" x14ac:dyDescent="0.45">
      <c r="C2188" s="94"/>
      <c r="D2188" s="94"/>
      <c r="E2188" s="489"/>
      <c r="F2188" s="94"/>
      <c r="G2188" s="200"/>
      <c r="H2188" s="200"/>
      <c r="I2188" s="200"/>
      <c r="J2188" s="200"/>
      <c r="K2188" s="200"/>
      <c r="L2188" s="200"/>
      <c r="M2188" s="200"/>
      <c r="N2188" s="200"/>
      <c r="O2188" s="200"/>
      <c r="P2188" s="94"/>
      <c r="Q2188" s="94"/>
      <c r="R2188" s="94"/>
      <c r="S2188" s="94"/>
      <c r="T2188" s="94"/>
      <c r="U2188" s="94"/>
      <c r="V2188" s="94"/>
      <c r="W2188" s="94"/>
      <c r="X2188" s="94"/>
      <c r="Y2188" s="94"/>
      <c r="Z2188" s="94"/>
      <c r="AA2188" s="94"/>
      <c r="AB2188" s="94"/>
      <c r="AC2188" s="94"/>
      <c r="AD2188" s="94"/>
      <c r="AE2188" s="94"/>
      <c r="AF2188" s="94"/>
      <c r="AG2188" s="94"/>
      <c r="AH2188" s="94"/>
      <c r="AI2188" s="94"/>
      <c r="AJ2188" s="94"/>
      <c r="AK2188" s="94"/>
      <c r="AL2188" s="94"/>
      <c r="AM2188" s="94"/>
      <c r="AN2188" s="94"/>
      <c r="AO2188" s="94"/>
      <c r="AP2188" s="94"/>
      <c r="AQ2188" s="94"/>
    </row>
    <row r="2189" spans="3:43" x14ac:dyDescent="0.45">
      <c r="C2189" s="94"/>
      <c r="D2189" s="94"/>
      <c r="E2189" s="489"/>
      <c r="F2189" s="94"/>
      <c r="G2189" s="200"/>
      <c r="H2189" s="200"/>
      <c r="I2189" s="200"/>
      <c r="J2189" s="200"/>
      <c r="K2189" s="200"/>
      <c r="L2189" s="200"/>
      <c r="M2189" s="200"/>
      <c r="N2189" s="200"/>
      <c r="O2189" s="200"/>
      <c r="P2189" s="94"/>
      <c r="Q2189" s="94"/>
      <c r="R2189" s="94"/>
      <c r="S2189" s="94"/>
      <c r="T2189" s="94"/>
      <c r="U2189" s="94"/>
      <c r="V2189" s="94"/>
      <c r="W2189" s="94"/>
      <c r="X2189" s="94"/>
      <c r="Y2189" s="94"/>
      <c r="Z2189" s="94"/>
      <c r="AA2189" s="94"/>
      <c r="AB2189" s="94"/>
      <c r="AC2189" s="94"/>
      <c r="AD2189" s="94"/>
      <c r="AE2189" s="94"/>
      <c r="AF2189" s="94"/>
      <c r="AG2189" s="94"/>
      <c r="AH2189" s="94"/>
      <c r="AI2189" s="94"/>
      <c r="AJ2189" s="94"/>
      <c r="AK2189" s="94"/>
      <c r="AL2189" s="94"/>
      <c r="AM2189" s="94"/>
      <c r="AN2189" s="94"/>
      <c r="AO2189" s="94"/>
      <c r="AP2189" s="94"/>
      <c r="AQ2189" s="94"/>
    </row>
    <row r="2190" spans="3:43" x14ac:dyDescent="0.45">
      <c r="C2190" s="94"/>
      <c r="D2190" s="94"/>
      <c r="E2190" s="489"/>
      <c r="F2190" s="94"/>
      <c r="G2190" s="200"/>
      <c r="H2190" s="200"/>
      <c r="I2190" s="200"/>
      <c r="J2190" s="200"/>
      <c r="K2190" s="200"/>
      <c r="L2190" s="200"/>
      <c r="M2190" s="200"/>
      <c r="N2190" s="200"/>
      <c r="O2190" s="200"/>
      <c r="P2190" s="94"/>
      <c r="Q2190" s="94"/>
      <c r="R2190" s="94"/>
      <c r="S2190" s="94"/>
      <c r="T2190" s="94"/>
      <c r="U2190" s="94"/>
      <c r="V2190" s="94"/>
      <c r="W2190" s="94"/>
      <c r="X2190" s="94"/>
      <c r="Y2190" s="94"/>
      <c r="Z2190" s="94"/>
      <c r="AA2190" s="94"/>
      <c r="AB2190" s="94"/>
      <c r="AC2190" s="94"/>
      <c r="AD2190" s="94"/>
      <c r="AE2190" s="94"/>
      <c r="AF2190" s="94"/>
      <c r="AG2190" s="94"/>
      <c r="AH2190" s="94"/>
      <c r="AI2190" s="94"/>
      <c r="AJ2190" s="94"/>
      <c r="AK2190" s="94"/>
      <c r="AL2190" s="94"/>
      <c r="AM2190" s="94"/>
      <c r="AN2190" s="94"/>
      <c r="AO2190" s="94"/>
      <c r="AP2190" s="94"/>
      <c r="AQ2190" s="94"/>
    </row>
    <row r="2191" spans="3:43" x14ac:dyDescent="0.45">
      <c r="C2191" s="94"/>
      <c r="D2191" s="94"/>
      <c r="E2191" s="489"/>
      <c r="F2191" s="94"/>
      <c r="G2191" s="200"/>
      <c r="H2191" s="200"/>
      <c r="I2191" s="200"/>
      <c r="J2191" s="200"/>
      <c r="K2191" s="200"/>
      <c r="L2191" s="200"/>
      <c r="M2191" s="200"/>
      <c r="N2191" s="200"/>
      <c r="O2191" s="200"/>
      <c r="P2191" s="94"/>
      <c r="Q2191" s="94"/>
      <c r="R2191" s="94"/>
      <c r="S2191" s="94"/>
      <c r="T2191" s="94"/>
      <c r="U2191" s="94"/>
      <c r="V2191" s="94"/>
      <c r="W2191" s="94"/>
      <c r="X2191" s="94"/>
      <c r="Y2191" s="94"/>
      <c r="Z2191" s="94"/>
      <c r="AA2191" s="94"/>
      <c r="AB2191" s="94"/>
      <c r="AC2191" s="94"/>
      <c r="AD2191" s="94"/>
      <c r="AE2191" s="94"/>
      <c r="AF2191" s="94"/>
      <c r="AG2191" s="94"/>
      <c r="AH2191" s="94"/>
      <c r="AI2191" s="94"/>
      <c r="AJ2191" s="94"/>
      <c r="AK2191" s="94"/>
      <c r="AL2191" s="94"/>
      <c r="AM2191" s="94"/>
      <c r="AN2191" s="94"/>
      <c r="AO2191" s="94"/>
      <c r="AP2191" s="94"/>
      <c r="AQ2191" s="94"/>
    </row>
    <row r="2192" spans="3:43" x14ac:dyDescent="0.45">
      <c r="C2192" s="94"/>
      <c r="D2192" s="94"/>
      <c r="E2192" s="489"/>
      <c r="F2192" s="94"/>
      <c r="G2192" s="200"/>
      <c r="H2192" s="200"/>
      <c r="I2192" s="200"/>
      <c r="J2192" s="200"/>
      <c r="K2192" s="200"/>
      <c r="L2192" s="200"/>
      <c r="M2192" s="200"/>
      <c r="N2192" s="200"/>
      <c r="O2192" s="200"/>
      <c r="P2192" s="94"/>
      <c r="Q2192" s="94"/>
      <c r="R2192" s="94"/>
      <c r="S2192" s="94"/>
      <c r="T2192" s="94"/>
      <c r="U2192" s="94"/>
      <c r="V2192" s="94"/>
      <c r="W2192" s="94"/>
      <c r="X2192" s="94"/>
      <c r="Y2192" s="94"/>
      <c r="Z2192" s="94"/>
      <c r="AA2192" s="94"/>
      <c r="AB2192" s="94"/>
      <c r="AC2192" s="94"/>
      <c r="AD2192" s="94"/>
      <c r="AE2192" s="94"/>
      <c r="AF2192" s="94"/>
      <c r="AG2192" s="94"/>
      <c r="AH2192" s="94"/>
      <c r="AI2192" s="94"/>
      <c r="AJ2192" s="94"/>
      <c r="AK2192" s="94"/>
      <c r="AL2192" s="94"/>
      <c r="AM2192" s="94"/>
      <c r="AN2192" s="94"/>
      <c r="AO2192" s="94"/>
      <c r="AP2192" s="94"/>
      <c r="AQ2192" s="94"/>
    </row>
    <row r="2193" spans="3:43" x14ac:dyDescent="0.45">
      <c r="C2193" s="94"/>
      <c r="D2193" s="94"/>
      <c r="E2193" s="489"/>
      <c r="F2193" s="94"/>
      <c r="G2193" s="200"/>
      <c r="H2193" s="200"/>
      <c r="I2193" s="200"/>
      <c r="J2193" s="200"/>
      <c r="K2193" s="200"/>
      <c r="L2193" s="200"/>
      <c r="M2193" s="200"/>
      <c r="N2193" s="200"/>
      <c r="O2193" s="200"/>
      <c r="P2193" s="94"/>
      <c r="Q2193" s="94"/>
      <c r="R2193" s="94"/>
      <c r="S2193" s="94"/>
      <c r="T2193" s="94"/>
      <c r="U2193" s="94"/>
      <c r="V2193" s="94"/>
      <c r="W2193" s="94"/>
      <c r="X2193" s="94"/>
      <c r="Y2193" s="94"/>
      <c r="Z2193" s="94"/>
      <c r="AA2193" s="94"/>
      <c r="AB2193" s="94"/>
      <c r="AC2193" s="94"/>
      <c r="AD2193" s="94"/>
      <c r="AE2193" s="94"/>
      <c r="AF2193" s="94"/>
      <c r="AG2193" s="94"/>
      <c r="AH2193" s="94"/>
      <c r="AI2193" s="94"/>
      <c r="AJ2193" s="94"/>
      <c r="AK2193" s="94"/>
      <c r="AL2193" s="94"/>
      <c r="AM2193" s="94"/>
      <c r="AN2193" s="94"/>
      <c r="AO2193" s="94"/>
      <c r="AP2193" s="94"/>
      <c r="AQ2193" s="94"/>
    </row>
    <row r="2194" spans="3:43" x14ac:dyDescent="0.45">
      <c r="C2194" s="94"/>
      <c r="D2194" s="94"/>
      <c r="E2194" s="489"/>
      <c r="F2194" s="94"/>
      <c r="G2194" s="200"/>
      <c r="H2194" s="200"/>
      <c r="I2194" s="200"/>
      <c r="J2194" s="200"/>
      <c r="K2194" s="200"/>
      <c r="L2194" s="200"/>
      <c r="M2194" s="200"/>
      <c r="N2194" s="200"/>
      <c r="O2194" s="200"/>
      <c r="P2194" s="94"/>
      <c r="Q2194" s="94"/>
      <c r="R2194" s="94"/>
      <c r="S2194" s="94"/>
      <c r="T2194" s="94"/>
      <c r="U2194" s="94"/>
      <c r="V2194" s="94"/>
      <c r="W2194" s="94"/>
      <c r="X2194" s="94"/>
      <c r="Y2194" s="94"/>
      <c r="Z2194" s="94"/>
      <c r="AA2194" s="94"/>
      <c r="AB2194" s="94"/>
      <c r="AC2194" s="94"/>
      <c r="AD2194" s="94"/>
      <c r="AE2194" s="94"/>
      <c r="AF2194" s="94"/>
      <c r="AG2194" s="94"/>
      <c r="AH2194" s="94"/>
      <c r="AI2194" s="94"/>
      <c r="AJ2194" s="94"/>
      <c r="AK2194" s="94"/>
      <c r="AL2194" s="94"/>
      <c r="AM2194" s="94"/>
      <c r="AN2194" s="94"/>
      <c r="AO2194" s="94"/>
      <c r="AP2194" s="94"/>
      <c r="AQ2194" s="94"/>
    </row>
    <row r="2195" spans="3:43" x14ac:dyDescent="0.45">
      <c r="C2195" s="94"/>
      <c r="D2195" s="94"/>
      <c r="E2195" s="489"/>
      <c r="F2195" s="94"/>
      <c r="G2195" s="200"/>
      <c r="H2195" s="200"/>
      <c r="I2195" s="200"/>
      <c r="J2195" s="200"/>
      <c r="K2195" s="200"/>
      <c r="L2195" s="200"/>
      <c r="M2195" s="200"/>
      <c r="N2195" s="200"/>
      <c r="O2195" s="200"/>
      <c r="P2195" s="94"/>
      <c r="Q2195" s="94"/>
      <c r="R2195" s="94"/>
      <c r="S2195" s="94"/>
      <c r="T2195" s="94"/>
      <c r="U2195" s="94"/>
      <c r="V2195" s="94"/>
      <c r="W2195" s="94"/>
      <c r="X2195" s="94"/>
      <c r="Y2195" s="94"/>
      <c r="Z2195" s="94"/>
      <c r="AA2195" s="94"/>
      <c r="AB2195" s="94"/>
      <c r="AC2195" s="94"/>
      <c r="AD2195" s="94"/>
      <c r="AE2195" s="94"/>
      <c r="AF2195" s="94"/>
      <c r="AG2195" s="94"/>
      <c r="AH2195" s="94"/>
      <c r="AI2195" s="94"/>
      <c r="AJ2195" s="94"/>
      <c r="AK2195" s="94"/>
      <c r="AL2195" s="94"/>
      <c r="AM2195" s="94"/>
      <c r="AN2195" s="94"/>
      <c r="AO2195" s="94"/>
      <c r="AP2195" s="94"/>
      <c r="AQ2195" s="94"/>
    </row>
    <row r="2196" spans="3:43" x14ac:dyDescent="0.45">
      <c r="C2196" s="94"/>
      <c r="D2196" s="94"/>
      <c r="E2196" s="489"/>
      <c r="F2196" s="94"/>
      <c r="G2196" s="200"/>
      <c r="H2196" s="200"/>
      <c r="I2196" s="200"/>
      <c r="J2196" s="200"/>
      <c r="K2196" s="200"/>
      <c r="L2196" s="200"/>
      <c r="M2196" s="200"/>
      <c r="N2196" s="200"/>
      <c r="O2196" s="200"/>
      <c r="P2196" s="94"/>
      <c r="Q2196" s="94"/>
      <c r="R2196" s="94"/>
      <c r="S2196" s="94"/>
      <c r="T2196" s="94"/>
      <c r="U2196" s="94"/>
      <c r="V2196" s="94"/>
      <c r="W2196" s="94"/>
      <c r="X2196" s="94"/>
      <c r="Y2196" s="94"/>
      <c r="Z2196" s="94"/>
      <c r="AA2196" s="94"/>
      <c r="AB2196" s="94"/>
      <c r="AC2196" s="94"/>
      <c r="AD2196" s="94"/>
      <c r="AE2196" s="94"/>
      <c r="AF2196" s="94"/>
      <c r="AG2196" s="94"/>
      <c r="AH2196" s="94"/>
      <c r="AI2196" s="94"/>
      <c r="AJ2196" s="94"/>
      <c r="AK2196" s="94"/>
      <c r="AL2196" s="94"/>
      <c r="AM2196" s="94"/>
      <c r="AN2196" s="94"/>
      <c r="AO2196" s="94"/>
      <c r="AP2196" s="94"/>
      <c r="AQ2196" s="94"/>
    </row>
    <row r="2197" spans="3:43" x14ac:dyDescent="0.45">
      <c r="C2197" s="94"/>
      <c r="D2197" s="94"/>
      <c r="E2197" s="489"/>
      <c r="F2197" s="94"/>
      <c r="G2197" s="200"/>
      <c r="H2197" s="200"/>
      <c r="I2197" s="200"/>
      <c r="J2197" s="200"/>
      <c r="K2197" s="200"/>
      <c r="L2197" s="200"/>
      <c r="M2197" s="200"/>
      <c r="N2197" s="200"/>
      <c r="O2197" s="200"/>
      <c r="P2197" s="94"/>
      <c r="Q2197" s="94"/>
      <c r="R2197" s="94"/>
      <c r="S2197" s="94"/>
      <c r="T2197" s="94"/>
      <c r="U2197" s="94"/>
      <c r="V2197" s="94"/>
      <c r="W2197" s="94"/>
      <c r="X2197" s="94"/>
      <c r="Y2197" s="94"/>
      <c r="Z2197" s="94"/>
      <c r="AA2197" s="94"/>
      <c r="AB2197" s="94"/>
      <c r="AC2197" s="94"/>
      <c r="AD2197" s="94"/>
      <c r="AE2197" s="94"/>
      <c r="AF2197" s="94"/>
      <c r="AG2197" s="94"/>
      <c r="AH2197" s="94"/>
      <c r="AI2197" s="94"/>
      <c r="AJ2197" s="94"/>
      <c r="AK2197" s="94"/>
      <c r="AL2197" s="94"/>
      <c r="AM2197" s="94"/>
      <c r="AN2197" s="94"/>
      <c r="AO2197" s="94"/>
      <c r="AP2197" s="94"/>
      <c r="AQ2197" s="94"/>
    </row>
    <row r="2198" spans="3:43" x14ac:dyDescent="0.45">
      <c r="C2198" s="94"/>
      <c r="D2198" s="94"/>
      <c r="E2198" s="489"/>
      <c r="F2198" s="94"/>
      <c r="G2198" s="200"/>
      <c r="H2198" s="200"/>
      <c r="I2198" s="200"/>
      <c r="J2198" s="200"/>
      <c r="K2198" s="200"/>
      <c r="L2198" s="200"/>
      <c r="M2198" s="200"/>
      <c r="N2198" s="200"/>
      <c r="O2198" s="200"/>
      <c r="P2198" s="94"/>
      <c r="Q2198" s="94"/>
      <c r="R2198" s="94"/>
      <c r="S2198" s="94"/>
      <c r="T2198" s="94"/>
      <c r="U2198" s="94"/>
      <c r="V2198" s="94"/>
      <c r="W2198" s="94"/>
      <c r="X2198" s="94"/>
      <c r="Y2198" s="94"/>
      <c r="Z2198" s="94"/>
      <c r="AA2198" s="94"/>
      <c r="AB2198" s="94"/>
      <c r="AC2198" s="94"/>
      <c r="AD2198" s="94"/>
      <c r="AE2198" s="94"/>
      <c r="AF2198" s="94"/>
      <c r="AG2198" s="94"/>
      <c r="AH2198" s="94"/>
      <c r="AI2198" s="94"/>
      <c r="AJ2198" s="94"/>
      <c r="AK2198" s="94"/>
      <c r="AL2198" s="94"/>
      <c r="AM2198" s="94"/>
      <c r="AN2198" s="94"/>
      <c r="AO2198" s="94"/>
      <c r="AP2198" s="94"/>
      <c r="AQ2198" s="94"/>
    </row>
    <row r="2199" spans="3:43" x14ac:dyDescent="0.45">
      <c r="C2199" s="94"/>
      <c r="D2199" s="94"/>
      <c r="E2199" s="489"/>
      <c r="F2199" s="94"/>
      <c r="G2199" s="200"/>
      <c r="H2199" s="200"/>
      <c r="I2199" s="200"/>
      <c r="J2199" s="200"/>
      <c r="K2199" s="200"/>
      <c r="L2199" s="200"/>
      <c r="M2199" s="200"/>
      <c r="N2199" s="200"/>
      <c r="O2199" s="200"/>
      <c r="P2199" s="94"/>
      <c r="Q2199" s="94"/>
      <c r="R2199" s="94"/>
      <c r="S2199" s="94"/>
      <c r="T2199" s="94"/>
      <c r="U2199" s="94"/>
      <c r="V2199" s="94"/>
      <c r="W2199" s="94"/>
      <c r="X2199" s="94"/>
      <c r="Y2199" s="94"/>
      <c r="Z2199" s="94"/>
      <c r="AA2199" s="94"/>
      <c r="AB2199" s="94"/>
      <c r="AC2199" s="94"/>
      <c r="AD2199" s="94"/>
      <c r="AE2199" s="94"/>
      <c r="AF2199" s="94"/>
      <c r="AG2199" s="94"/>
      <c r="AH2199" s="94"/>
      <c r="AI2199" s="94"/>
      <c r="AJ2199" s="94"/>
      <c r="AK2199" s="94"/>
      <c r="AL2199" s="94"/>
      <c r="AM2199" s="94"/>
      <c r="AN2199" s="94"/>
      <c r="AO2199" s="94"/>
      <c r="AP2199" s="94"/>
      <c r="AQ2199" s="94"/>
    </row>
    <row r="2200" spans="3:43" x14ac:dyDescent="0.45">
      <c r="C2200" s="94"/>
      <c r="D2200" s="94"/>
      <c r="E2200" s="489"/>
      <c r="F2200" s="94"/>
      <c r="G2200" s="200"/>
      <c r="H2200" s="200"/>
      <c r="I2200" s="200"/>
      <c r="J2200" s="200"/>
      <c r="K2200" s="200"/>
      <c r="L2200" s="200"/>
      <c r="M2200" s="200"/>
      <c r="N2200" s="200"/>
      <c r="O2200" s="200"/>
      <c r="P2200" s="94"/>
      <c r="Q2200" s="94"/>
      <c r="R2200" s="94"/>
      <c r="S2200" s="94"/>
      <c r="T2200" s="94"/>
      <c r="U2200" s="94"/>
      <c r="V2200" s="94"/>
      <c r="W2200" s="94"/>
      <c r="X2200" s="94"/>
      <c r="Y2200" s="94"/>
      <c r="Z2200" s="94"/>
      <c r="AA2200" s="94"/>
      <c r="AB2200" s="94"/>
      <c r="AC2200" s="94"/>
      <c r="AD2200" s="94"/>
      <c r="AE2200" s="94"/>
      <c r="AF2200" s="94"/>
      <c r="AG2200" s="94"/>
      <c r="AH2200" s="94"/>
      <c r="AI2200" s="94"/>
      <c r="AJ2200" s="94"/>
      <c r="AK2200" s="94"/>
      <c r="AL2200" s="94"/>
      <c r="AM2200" s="94"/>
      <c r="AN2200" s="94"/>
      <c r="AO2200" s="94"/>
      <c r="AP2200" s="94"/>
      <c r="AQ2200" s="94"/>
    </row>
    <row r="2201" spans="3:43" x14ac:dyDescent="0.45">
      <c r="C2201" s="94"/>
      <c r="D2201" s="94"/>
      <c r="E2201" s="489"/>
      <c r="F2201" s="94"/>
      <c r="G2201" s="200"/>
      <c r="H2201" s="200"/>
      <c r="I2201" s="200"/>
      <c r="J2201" s="200"/>
      <c r="K2201" s="200"/>
      <c r="L2201" s="200"/>
      <c r="M2201" s="200"/>
      <c r="N2201" s="200"/>
      <c r="O2201" s="200"/>
      <c r="P2201" s="94"/>
      <c r="Q2201" s="94"/>
      <c r="R2201" s="94"/>
      <c r="S2201" s="94"/>
      <c r="T2201" s="94"/>
      <c r="U2201" s="94"/>
      <c r="V2201" s="94"/>
      <c r="W2201" s="94"/>
      <c r="X2201" s="94"/>
      <c r="Y2201" s="94"/>
      <c r="Z2201" s="94"/>
      <c r="AA2201" s="94"/>
      <c r="AB2201" s="94"/>
      <c r="AC2201" s="94"/>
      <c r="AD2201" s="94"/>
      <c r="AE2201" s="94"/>
      <c r="AF2201" s="94"/>
      <c r="AG2201" s="94"/>
      <c r="AH2201" s="94"/>
      <c r="AI2201" s="94"/>
      <c r="AJ2201" s="94"/>
      <c r="AK2201" s="94"/>
      <c r="AL2201" s="94"/>
      <c r="AM2201" s="94"/>
      <c r="AN2201" s="94"/>
      <c r="AO2201" s="94"/>
      <c r="AP2201" s="94"/>
      <c r="AQ2201" s="94"/>
    </row>
    <row r="2202" spans="3:43" x14ac:dyDescent="0.45">
      <c r="C2202" s="94"/>
      <c r="D2202" s="94"/>
      <c r="E2202" s="489"/>
      <c r="F2202" s="94"/>
      <c r="G2202" s="200"/>
      <c r="H2202" s="200"/>
      <c r="I2202" s="200"/>
      <c r="J2202" s="200"/>
      <c r="K2202" s="200"/>
      <c r="L2202" s="200"/>
      <c r="M2202" s="200"/>
      <c r="N2202" s="200"/>
      <c r="O2202" s="200"/>
      <c r="P2202" s="94"/>
      <c r="Q2202" s="94"/>
      <c r="R2202" s="94"/>
      <c r="S2202" s="94"/>
      <c r="T2202" s="94"/>
      <c r="U2202" s="94"/>
      <c r="V2202" s="94"/>
      <c r="W2202" s="94"/>
      <c r="X2202" s="94"/>
      <c r="Y2202" s="94"/>
      <c r="Z2202" s="94"/>
      <c r="AA2202" s="94"/>
      <c r="AB2202" s="94"/>
      <c r="AC2202" s="94"/>
      <c r="AD2202" s="94"/>
      <c r="AE2202" s="94"/>
      <c r="AF2202" s="94"/>
      <c r="AG2202" s="94"/>
      <c r="AH2202" s="94"/>
      <c r="AI2202" s="94"/>
      <c r="AJ2202" s="94"/>
      <c r="AK2202" s="94"/>
      <c r="AL2202" s="94"/>
      <c r="AM2202" s="94"/>
      <c r="AN2202" s="94"/>
      <c r="AO2202" s="94"/>
      <c r="AP2202" s="94"/>
      <c r="AQ2202" s="94"/>
    </row>
    <row r="2203" spans="3:43" x14ac:dyDescent="0.45">
      <c r="C2203" s="94"/>
      <c r="D2203" s="94"/>
      <c r="E2203" s="489"/>
      <c r="F2203" s="94"/>
      <c r="G2203" s="200"/>
      <c r="H2203" s="200"/>
      <c r="I2203" s="200"/>
      <c r="J2203" s="200"/>
      <c r="K2203" s="200"/>
      <c r="L2203" s="200"/>
      <c r="M2203" s="200"/>
      <c r="N2203" s="200"/>
      <c r="O2203" s="200"/>
      <c r="P2203" s="94"/>
      <c r="Q2203" s="94"/>
      <c r="R2203" s="94"/>
      <c r="S2203" s="94"/>
      <c r="T2203" s="94"/>
      <c r="U2203" s="94"/>
      <c r="V2203" s="94"/>
      <c r="W2203" s="94"/>
      <c r="X2203" s="94"/>
      <c r="Y2203" s="94"/>
      <c r="Z2203" s="94"/>
      <c r="AA2203" s="94"/>
      <c r="AB2203" s="94"/>
      <c r="AC2203" s="94"/>
      <c r="AD2203" s="94"/>
      <c r="AE2203" s="94"/>
      <c r="AF2203" s="94"/>
      <c r="AG2203" s="94"/>
      <c r="AH2203" s="94"/>
      <c r="AI2203" s="94"/>
      <c r="AJ2203" s="94"/>
      <c r="AK2203" s="94"/>
      <c r="AL2203" s="94"/>
      <c r="AM2203" s="94"/>
      <c r="AN2203" s="94"/>
      <c r="AO2203" s="94"/>
      <c r="AP2203" s="94"/>
      <c r="AQ2203" s="94"/>
    </row>
    <row r="2204" spans="3:43" x14ac:dyDescent="0.45">
      <c r="C2204" s="94"/>
      <c r="D2204" s="94"/>
      <c r="E2204" s="489"/>
      <c r="F2204" s="94"/>
      <c r="G2204" s="200"/>
      <c r="H2204" s="200"/>
      <c r="I2204" s="200"/>
      <c r="J2204" s="200"/>
      <c r="K2204" s="200"/>
      <c r="L2204" s="200"/>
      <c r="M2204" s="200"/>
      <c r="N2204" s="200"/>
      <c r="O2204" s="200"/>
      <c r="P2204" s="94"/>
      <c r="Q2204" s="94"/>
      <c r="R2204" s="94"/>
      <c r="S2204" s="94"/>
      <c r="T2204" s="94"/>
      <c r="U2204" s="94"/>
      <c r="V2204" s="94"/>
      <c r="W2204" s="94"/>
      <c r="X2204" s="94"/>
      <c r="Y2204" s="94"/>
      <c r="Z2204" s="94"/>
      <c r="AA2204" s="94"/>
      <c r="AB2204" s="94"/>
      <c r="AC2204" s="94"/>
      <c r="AD2204" s="94"/>
      <c r="AE2204" s="94"/>
      <c r="AF2204" s="94"/>
      <c r="AG2204" s="94"/>
      <c r="AH2204" s="94"/>
      <c r="AI2204" s="94"/>
      <c r="AJ2204" s="94"/>
      <c r="AK2204" s="94"/>
      <c r="AL2204" s="94"/>
      <c r="AM2204" s="94"/>
      <c r="AN2204" s="94"/>
      <c r="AO2204" s="94"/>
      <c r="AP2204" s="94"/>
      <c r="AQ2204" s="94"/>
    </row>
    <row r="2205" spans="3:43" x14ac:dyDescent="0.45">
      <c r="C2205" s="94"/>
      <c r="D2205" s="94"/>
      <c r="E2205" s="489"/>
      <c r="F2205" s="94"/>
      <c r="G2205" s="200"/>
      <c r="H2205" s="200"/>
      <c r="I2205" s="200"/>
      <c r="J2205" s="200"/>
      <c r="K2205" s="200"/>
      <c r="L2205" s="200"/>
      <c r="M2205" s="200"/>
      <c r="N2205" s="200"/>
      <c r="O2205" s="200"/>
      <c r="P2205" s="94"/>
      <c r="Q2205" s="94"/>
      <c r="R2205" s="94"/>
      <c r="S2205" s="94"/>
      <c r="T2205" s="94"/>
      <c r="U2205" s="94"/>
      <c r="V2205" s="94"/>
      <c r="W2205" s="94"/>
      <c r="X2205" s="94"/>
      <c r="Y2205" s="94"/>
      <c r="Z2205" s="94"/>
      <c r="AA2205" s="94"/>
      <c r="AB2205" s="94"/>
      <c r="AC2205" s="94"/>
      <c r="AD2205" s="94"/>
      <c r="AE2205" s="94"/>
      <c r="AF2205" s="94"/>
      <c r="AG2205" s="94"/>
      <c r="AH2205" s="94"/>
      <c r="AI2205" s="94"/>
      <c r="AJ2205" s="94"/>
      <c r="AK2205" s="94"/>
      <c r="AL2205" s="94"/>
      <c r="AM2205" s="94"/>
      <c r="AN2205" s="94"/>
      <c r="AO2205" s="94"/>
      <c r="AP2205" s="94"/>
      <c r="AQ2205" s="94"/>
    </row>
    <row r="2206" spans="3:43" x14ac:dyDescent="0.45">
      <c r="C2206" s="94"/>
      <c r="D2206" s="94"/>
      <c r="E2206" s="489"/>
      <c r="F2206" s="94"/>
      <c r="G2206" s="200"/>
      <c r="H2206" s="200"/>
      <c r="I2206" s="200"/>
      <c r="J2206" s="200"/>
      <c r="K2206" s="200"/>
      <c r="L2206" s="200"/>
      <c r="M2206" s="200"/>
      <c r="N2206" s="200"/>
      <c r="O2206" s="200"/>
      <c r="P2206" s="94"/>
      <c r="Q2206" s="94"/>
      <c r="R2206" s="94"/>
      <c r="S2206" s="94"/>
      <c r="T2206" s="94"/>
      <c r="U2206" s="94"/>
      <c r="V2206" s="94"/>
      <c r="W2206" s="94"/>
      <c r="X2206" s="94"/>
      <c r="Y2206" s="94"/>
      <c r="Z2206" s="94"/>
      <c r="AA2206" s="94"/>
      <c r="AB2206" s="94"/>
      <c r="AC2206" s="94"/>
      <c r="AD2206" s="94"/>
      <c r="AE2206" s="94"/>
      <c r="AF2206" s="94"/>
      <c r="AG2206" s="94"/>
      <c r="AH2206" s="94"/>
      <c r="AI2206" s="94"/>
      <c r="AJ2206" s="94"/>
      <c r="AK2206" s="94"/>
      <c r="AL2206" s="94"/>
      <c r="AM2206" s="94"/>
      <c r="AN2206" s="94"/>
      <c r="AO2206" s="94"/>
      <c r="AP2206" s="94"/>
      <c r="AQ2206" s="94"/>
    </row>
    <row r="2207" spans="3:43" x14ac:dyDescent="0.45">
      <c r="C2207" s="94"/>
      <c r="D2207" s="94"/>
      <c r="E2207" s="489"/>
      <c r="F2207" s="94"/>
      <c r="G2207" s="200"/>
      <c r="H2207" s="200"/>
      <c r="I2207" s="200"/>
      <c r="J2207" s="200"/>
      <c r="K2207" s="200"/>
      <c r="L2207" s="200"/>
      <c r="M2207" s="200"/>
      <c r="N2207" s="200"/>
      <c r="O2207" s="200"/>
      <c r="P2207" s="94"/>
      <c r="Q2207" s="94"/>
      <c r="R2207" s="94"/>
      <c r="S2207" s="94"/>
      <c r="T2207" s="94"/>
      <c r="U2207" s="94"/>
      <c r="V2207" s="94"/>
      <c r="W2207" s="94"/>
      <c r="X2207" s="94"/>
      <c r="Y2207" s="94"/>
      <c r="Z2207" s="94"/>
      <c r="AA2207" s="94"/>
      <c r="AB2207" s="94"/>
      <c r="AC2207" s="94"/>
      <c r="AD2207" s="94"/>
      <c r="AE2207" s="94"/>
      <c r="AF2207" s="94"/>
      <c r="AG2207" s="94"/>
      <c r="AH2207" s="94"/>
      <c r="AI2207" s="94"/>
      <c r="AJ2207" s="94"/>
      <c r="AK2207" s="94"/>
      <c r="AL2207" s="94"/>
      <c r="AM2207" s="94"/>
      <c r="AN2207" s="94"/>
      <c r="AO2207" s="94"/>
      <c r="AP2207" s="94"/>
      <c r="AQ2207" s="94"/>
    </row>
    <row r="2208" spans="3:43" x14ac:dyDescent="0.45">
      <c r="C2208" s="94"/>
      <c r="D2208" s="94"/>
      <c r="E2208" s="489"/>
      <c r="F2208" s="94"/>
      <c r="G2208" s="200"/>
      <c r="H2208" s="200"/>
      <c r="I2208" s="200"/>
      <c r="J2208" s="200"/>
      <c r="K2208" s="200"/>
      <c r="L2208" s="200"/>
      <c r="M2208" s="200"/>
      <c r="N2208" s="200"/>
      <c r="O2208" s="200"/>
      <c r="P2208" s="94"/>
      <c r="Q2208" s="94"/>
      <c r="R2208" s="94"/>
      <c r="S2208" s="94"/>
      <c r="T2208" s="94"/>
      <c r="U2208" s="94"/>
      <c r="V2208" s="94"/>
      <c r="W2208" s="94"/>
      <c r="X2208" s="94"/>
      <c r="Y2208" s="94"/>
      <c r="Z2208" s="94"/>
      <c r="AA2208" s="94"/>
      <c r="AB2208" s="94"/>
      <c r="AC2208" s="94"/>
      <c r="AD2208" s="94"/>
      <c r="AE2208" s="94"/>
      <c r="AF2208" s="94"/>
      <c r="AG2208" s="94"/>
      <c r="AH2208" s="94"/>
      <c r="AI2208" s="94"/>
      <c r="AJ2208" s="94"/>
      <c r="AK2208" s="94"/>
      <c r="AL2208" s="94"/>
      <c r="AM2208" s="94"/>
      <c r="AN2208" s="94"/>
      <c r="AO2208" s="94"/>
      <c r="AP2208" s="94"/>
      <c r="AQ2208" s="94"/>
    </row>
    <row r="2209" spans="3:43" x14ac:dyDescent="0.45">
      <c r="C2209" s="94"/>
      <c r="D2209" s="94"/>
      <c r="E2209" s="489"/>
      <c r="F2209" s="94"/>
      <c r="G2209" s="200"/>
      <c r="H2209" s="200"/>
      <c r="I2209" s="200"/>
      <c r="J2209" s="200"/>
      <c r="K2209" s="200"/>
      <c r="L2209" s="200"/>
      <c r="M2209" s="200"/>
      <c r="N2209" s="200"/>
      <c r="O2209" s="200"/>
      <c r="P2209" s="94"/>
      <c r="Q2209" s="94"/>
      <c r="R2209" s="94"/>
      <c r="S2209" s="94"/>
      <c r="T2209" s="94"/>
      <c r="U2209" s="94"/>
      <c r="V2209" s="94"/>
      <c r="W2209" s="94"/>
      <c r="X2209" s="94"/>
      <c r="Y2209" s="94"/>
      <c r="Z2209" s="94"/>
      <c r="AA2209" s="94"/>
      <c r="AB2209" s="94"/>
      <c r="AC2209" s="94"/>
      <c r="AD2209" s="94"/>
      <c r="AE2209" s="94"/>
      <c r="AF2209" s="94"/>
      <c r="AG2209" s="94"/>
      <c r="AH2209" s="94"/>
      <c r="AI2209" s="94"/>
      <c r="AJ2209" s="94"/>
      <c r="AK2209" s="94"/>
      <c r="AL2209" s="94"/>
      <c r="AM2209" s="94"/>
      <c r="AN2209" s="94"/>
      <c r="AO2209" s="94"/>
      <c r="AP2209" s="94"/>
      <c r="AQ2209" s="94"/>
    </row>
    <row r="2210" spans="3:43" x14ac:dyDescent="0.45">
      <c r="C2210" s="94"/>
      <c r="D2210" s="94"/>
      <c r="E2210" s="489"/>
      <c r="F2210" s="94"/>
      <c r="G2210" s="200"/>
      <c r="H2210" s="200"/>
      <c r="I2210" s="200"/>
      <c r="J2210" s="200"/>
      <c r="K2210" s="200"/>
      <c r="L2210" s="200"/>
      <c r="M2210" s="200"/>
      <c r="N2210" s="200"/>
      <c r="O2210" s="200"/>
      <c r="P2210" s="94"/>
      <c r="Q2210" s="94"/>
      <c r="R2210" s="94"/>
      <c r="S2210" s="94"/>
      <c r="T2210" s="94"/>
      <c r="U2210" s="94"/>
      <c r="V2210" s="94"/>
      <c r="W2210" s="94"/>
      <c r="X2210" s="94"/>
      <c r="Y2210" s="94"/>
      <c r="Z2210" s="94"/>
      <c r="AA2210" s="94"/>
      <c r="AB2210" s="94"/>
      <c r="AC2210" s="94"/>
      <c r="AD2210" s="94"/>
      <c r="AE2210" s="94"/>
      <c r="AF2210" s="94"/>
      <c r="AG2210" s="94"/>
      <c r="AH2210" s="94"/>
      <c r="AI2210" s="94"/>
      <c r="AJ2210" s="94"/>
      <c r="AK2210" s="94"/>
      <c r="AL2210" s="94"/>
      <c r="AM2210" s="94"/>
      <c r="AN2210" s="94"/>
      <c r="AO2210" s="94"/>
      <c r="AP2210" s="94"/>
      <c r="AQ2210" s="94"/>
    </row>
    <row r="2211" spans="3:43" x14ac:dyDescent="0.45">
      <c r="C2211" s="94"/>
      <c r="D2211" s="94"/>
      <c r="E2211" s="489"/>
      <c r="F2211" s="94"/>
      <c r="G2211" s="200"/>
      <c r="H2211" s="200"/>
      <c r="I2211" s="200"/>
      <c r="J2211" s="200"/>
      <c r="K2211" s="200"/>
      <c r="L2211" s="200"/>
      <c r="M2211" s="200"/>
      <c r="N2211" s="200"/>
      <c r="O2211" s="200"/>
      <c r="P2211" s="94"/>
      <c r="Q2211" s="94"/>
      <c r="R2211" s="94"/>
      <c r="S2211" s="94"/>
      <c r="T2211" s="94"/>
      <c r="U2211" s="94"/>
      <c r="V2211" s="94"/>
      <c r="W2211" s="94"/>
      <c r="X2211" s="94"/>
      <c r="Y2211" s="94"/>
      <c r="Z2211" s="94"/>
      <c r="AA2211" s="94"/>
      <c r="AB2211" s="94"/>
      <c r="AC2211" s="94"/>
      <c r="AD2211" s="94"/>
      <c r="AE2211" s="94"/>
      <c r="AF2211" s="94"/>
      <c r="AG2211" s="94"/>
      <c r="AH2211" s="94"/>
      <c r="AI2211" s="94"/>
      <c r="AJ2211" s="94"/>
      <c r="AK2211" s="94"/>
      <c r="AL2211" s="94"/>
      <c r="AM2211" s="94"/>
      <c r="AN2211" s="94"/>
      <c r="AO2211" s="94"/>
      <c r="AP2211" s="94"/>
      <c r="AQ2211" s="94"/>
    </row>
    <row r="2212" spans="3:43" x14ac:dyDescent="0.45">
      <c r="C2212" s="94"/>
      <c r="D2212" s="94"/>
      <c r="E2212" s="489"/>
      <c r="F2212" s="94"/>
      <c r="G2212" s="200"/>
      <c r="H2212" s="200"/>
      <c r="I2212" s="200"/>
      <c r="J2212" s="200"/>
      <c r="K2212" s="200"/>
      <c r="L2212" s="200"/>
      <c r="M2212" s="200"/>
      <c r="N2212" s="200"/>
      <c r="O2212" s="200"/>
      <c r="P2212" s="94"/>
      <c r="Q2212" s="94"/>
      <c r="R2212" s="94"/>
      <c r="S2212" s="94"/>
      <c r="T2212" s="94"/>
      <c r="U2212" s="94"/>
      <c r="V2212" s="94"/>
      <c r="W2212" s="94"/>
      <c r="X2212" s="94"/>
      <c r="Y2212" s="94"/>
      <c r="Z2212" s="94"/>
      <c r="AA2212" s="94"/>
      <c r="AB2212" s="94"/>
      <c r="AC2212" s="94"/>
      <c r="AD2212" s="94"/>
      <c r="AE2212" s="94"/>
      <c r="AF2212" s="94"/>
      <c r="AG2212" s="94"/>
      <c r="AH2212" s="94"/>
      <c r="AI2212" s="94"/>
      <c r="AJ2212" s="94"/>
      <c r="AK2212" s="94"/>
      <c r="AL2212" s="94"/>
      <c r="AM2212" s="94"/>
      <c r="AN2212" s="94"/>
      <c r="AO2212" s="94"/>
      <c r="AP2212" s="94"/>
      <c r="AQ2212" s="94"/>
    </row>
    <row r="2213" spans="3:43" x14ac:dyDescent="0.45">
      <c r="C2213" s="94"/>
      <c r="D2213" s="94"/>
      <c r="E2213" s="489"/>
      <c r="F2213" s="94"/>
      <c r="G2213" s="200"/>
      <c r="H2213" s="200"/>
      <c r="I2213" s="200"/>
      <c r="J2213" s="200"/>
      <c r="K2213" s="200"/>
      <c r="L2213" s="200"/>
      <c r="M2213" s="200"/>
      <c r="N2213" s="200"/>
      <c r="O2213" s="200"/>
      <c r="P2213" s="94"/>
      <c r="Q2213" s="94"/>
      <c r="R2213" s="94"/>
      <c r="S2213" s="94"/>
      <c r="T2213" s="94"/>
      <c r="U2213" s="94"/>
      <c r="V2213" s="94"/>
      <c r="W2213" s="94"/>
      <c r="X2213" s="94"/>
      <c r="Y2213" s="94"/>
      <c r="Z2213" s="94"/>
      <c r="AA2213" s="94"/>
      <c r="AB2213" s="94"/>
      <c r="AC2213" s="94"/>
      <c r="AD2213" s="94"/>
      <c r="AE2213" s="94"/>
      <c r="AF2213" s="94"/>
      <c r="AG2213" s="94"/>
      <c r="AH2213" s="94"/>
      <c r="AI2213" s="94"/>
      <c r="AJ2213" s="94"/>
      <c r="AK2213" s="94"/>
      <c r="AL2213" s="94"/>
      <c r="AM2213" s="94"/>
      <c r="AN2213" s="94"/>
      <c r="AO2213" s="94"/>
      <c r="AP2213" s="94"/>
      <c r="AQ2213" s="94"/>
    </row>
    <row r="2214" spans="3:43" x14ac:dyDescent="0.45">
      <c r="C2214" s="94"/>
      <c r="D2214" s="94"/>
      <c r="E2214" s="489"/>
      <c r="F2214" s="94"/>
      <c r="G2214" s="200"/>
      <c r="H2214" s="200"/>
      <c r="I2214" s="200"/>
      <c r="J2214" s="200"/>
      <c r="K2214" s="200"/>
      <c r="L2214" s="200"/>
      <c r="M2214" s="200"/>
      <c r="N2214" s="200"/>
      <c r="O2214" s="200"/>
      <c r="P2214" s="94"/>
      <c r="Q2214" s="94"/>
      <c r="R2214" s="94"/>
      <c r="S2214" s="94"/>
      <c r="T2214" s="94"/>
      <c r="U2214" s="94"/>
      <c r="V2214" s="94"/>
      <c r="W2214" s="94"/>
      <c r="X2214" s="94"/>
      <c r="Y2214" s="94"/>
      <c r="Z2214" s="94"/>
      <c r="AA2214" s="94"/>
      <c r="AB2214" s="94"/>
      <c r="AC2214" s="94"/>
      <c r="AD2214" s="94"/>
      <c r="AE2214" s="94"/>
      <c r="AF2214" s="94"/>
      <c r="AG2214" s="94"/>
      <c r="AH2214" s="94"/>
      <c r="AI2214" s="94"/>
      <c r="AJ2214" s="94"/>
      <c r="AK2214" s="94"/>
      <c r="AL2214" s="94"/>
      <c r="AM2214" s="94"/>
      <c r="AN2214" s="94"/>
      <c r="AO2214" s="94"/>
      <c r="AP2214" s="94"/>
      <c r="AQ2214" s="94"/>
    </row>
    <row r="2215" spans="3:43" x14ac:dyDescent="0.45">
      <c r="C2215" s="94"/>
      <c r="D2215" s="94"/>
      <c r="E2215" s="489"/>
      <c r="F2215" s="94"/>
      <c r="G2215" s="200"/>
      <c r="H2215" s="200"/>
      <c r="I2215" s="200"/>
      <c r="J2215" s="200"/>
      <c r="K2215" s="200"/>
      <c r="L2215" s="200"/>
      <c r="M2215" s="200"/>
      <c r="N2215" s="200"/>
      <c r="O2215" s="200"/>
      <c r="P2215" s="94"/>
      <c r="Q2215" s="94"/>
      <c r="R2215" s="94"/>
      <c r="S2215" s="94"/>
      <c r="T2215" s="94"/>
      <c r="U2215" s="94"/>
      <c r="V2215" s="94"/>
      <c r="W2215" s="94"/>
      <c r="X2215" s="94"/>
      <c r="Y2215" s="94"/>
      <c r="Z2215" s="94"/>
      <c r="AA2215" s="94"/>
      <c r="AB2215" s="94"/>
      <c r="AC2215" s="94"/>
      <c r="AD2215" s="94"/>
      <c r="AE2215" s="94"/>
      <c r="AF2215" s="94"/>
      <c r="AG2215" s="94"/>
      <c r="AH2215" s="94"/>
      <c r="AI2215" s="94"/>
      <c r="AJ2215" s="94"/>
      <c r="AK2215" s="94"/>
      <c r="AL2215" s="94"/>
      <c r="AM2215" s="94"/>
      <c r="AN2215" s="94"/>
      <c r="AO2215" s="94"/>
      <c r="AP2215" s="94"/>
      <c r="AQ2215" s="94"/>
    </row>
    <row r="2216" spans="3:43" x14ac:dyDescent="0.45">
      <c r="C2216" s="94"/>
      <c r="D2216" s="94"/>
      <c r="E2216" s="489"/>
      <c r="F2216" s="94"/>
      <c r="G2216" s="200"/>
      <c r="H2216" s="200"/>
      <c r="I2216" s="200"/>
      <c r="J2216" s="200"/>
      <c r="K2216" s="200"/>
      <c r="L2216" s="200"/>
      <c r="M2216" s="200"/>
      <c r="N2216" s="200"/>
      <c r="O2216" s="200"/>
      <c r="P2216" s="94"/>
      <c r="Q2216" s="94"/>
      <c r="R2216" s="94"/>
      <c r="S2216" s="94"/>
      <c r="T2216" s="94"/>
      <c r="U2216" s="94"/>
      <c r="V2216" s="94"/>
      <c r="W2216" s="94"/>
      <c r="X2216" s="94"/>
      <c r="Y2216" s="94"/>
      <c r="Z2216" s="94"/>
      <c r="AA2216" s="94"/>
      <c r="AB2216" s="94"/>
      <c r="AC2216" s="94"/>
      <c r="AD2216" s="94"/>
      <c r="AE2216" s="94"/>
      <c r="AF2216" s="94"/>
      <c r="AG2216" s="94"/>
      <c r="AH2216" s="94"/>
      <c r="AI2216" s="94"/>
      <c r="AJ2216" s="94"/>
      <c r="AK2216" s="94"/>
      <c r="AL2216" s="94"/>
      <c r="AM2216" s="94"/>
      <c r="AN2216" s="94"/>
      <c r="AO2216" s="94"/>
      <c r="AP2216" s="94"/>
      <c r="AQ2216" s="94"/>
    </row>
    <row r="2217" spans="3:43" x14ac:dyDescent="0.45">
      <c r="C2217" s="94"/>
      <c r="D2217" s="94"/>
      <c r="E2217" s="489"/>
      <c r="F2217" s="94"/>
      <c r="G2217" s="200"/>
      <c r="H2217" s="200"/>
      <c r="I2217" s="200"/>
      <c r="J2217" s="200"/>
      <c r="K2217" s="200"/>
      <c r="L2217" s="200"/>
      <c r="M2217" s="200"/>
      <c r="N2217" s="200"/>
      <c r="O2217" s="200"/>
      <c r="P2217" s="94"/>
      <c r="Q2217" s="94"/>
      <c r="R2217" s="94"/>
      <c r="S2217" s="94"/>
      <c r="T2217" s="94"/>
      <c r="U2217" s="94"/>
      <c r="V2217" s="94"/>
      <c r="W2217" s="94"/>
      <c r="X2217" s="94"/>
      <c r="Y2217" s="94"/>
      <c r="Z2217" s="94"/>
      <c r="AA2217" s="94"/>
      <c r="AB2217" s="94"/>
      <c r="AC2217" s="94"/>
      <c r="AD2217" s="94"/>
      <c r="AE2217" s="94"/>
      <c r="AF2217" s="94"/>
      <c r="AG2217" s="94"/>
      <c r="AH2217" s="94"/>
      <c r="AI2217" s="94"/>
      <c r="AJ2217" s="94"/>
      <c r="AK2217" s="94"/>
      <c r="AL2217" s="94"/>
      <c r="AM2217" s="94"/>
      <c r="AN2217" s="94"/>
      <c r="AO2217" s="94"/>
      <c r="AP2217" s="94"/>
      <c r="AQ2217" s="94"/>
    </row>
    <row r="2218" spans="3:43" x14ac:dyDescent="0.45">
      <c r="C2218" s="94"/>
      <c r="D2218" s="94"/>
      <c r="E2218" s="489"/>
      <c r="F2218" s="94"/>
      <c r="G2218" s="200"/>
      <c r="H2218" s="200"/>
      <c r="I2218" s="200"/>
      <c r="J2218" s="200"/>
      <c r="K2218" s="200"/>
      <c r="L2218" s="200"/>
      <c r="M2218" s="200"/>
      <c r="N2218" s="200"/>
      <c r="O2218" s="200"/>
      <c r="P2218" s="94"/>
      <c r="Q2218" s="94"/>
      <c r="R2218" s="94"/>
      <c r="S2218" s="94"/>
      <c r="T2218" s="94"/>
      <c r="U2218" s="94"/>
      <c r="V2218" s="94"/>
      <c r="W2218" s="94"/>
      <c r="X2218" s="94"/>
      <c r="Y2218" s="94"/>
      <c r="Z2218" s="94"/>
      <c r="AA2218" s="94"/>
      <c r="AB2218" s="94"/>
      <c r="AC2218" s="94"/>
      <c r="AD2218" s="94"/>
      <c r="AE2218" s="94"/>
      <c r="AF2218" s="94"/>
      <c r="AG2218" s="94"/>
      <c r="AH2218" s="94"/>
      <c r="AI2218" s="94"/>
      <c r="AJ2218" s="94"/>
      <c r="AK2218" s="94"/>
      <c r="AL2218" s="94"/>
      <c r="AM2218" s="94"/>
      <c r="AN2218" s="94"/>
      <c r="AO2218" s="94"/>
      <c r="AP2218" s="94"/>
      <c r="AQ2218" s="94"/>
    </row>
    <row r="2219" spans="3:43" x14ac:dyDescent="0.45">
      <c r="C2219" s="94"/>
      <c r="D2219" s="94"/>
      <c r="E2219" s="489"/>
      <c r="F2219" s="94"/>
      <c r="G2219" s="200"/>
      <c r="H2219" s="200"/>
      <c r="I2219" s="200"/>
      <c r="J2219" s="200"/>
      <c r="K2219" s="200"/>
      <c r="L2219" s="200"/>
      <c r="M2219" s="200"/>
      <c r="N2219" s="200"/>
      <c r="O2219" s="200"/>
      <c r="P2219" s="94"/>
      <c r="Q2219" s="94"/>
      <c r="R2219" s="94"/>
      <c r="S2219" s="94"/>
      <c r="T2219" s="94"/>
      <c r="U2219" s="94"/>
      <c r="V2219" s="94"/>
      <c r="W2219" s="94"/>
      <c r="X2219" s="94"/>
      <c r="Y2219" s="94"/>
      <c r="Z2219" s="94"/>
      <c r="AA2219" s="94"/>
      <c r="AB2219" s="94"/>
      <c r="AC2219" s="94"/>
      <c r="AD2219" s="94"/>
      <c r="AE2219" s="94"/>
      <c r="AF2219" s="94"/>
      <c r="AG2219" s="94"/>
      <c r="AH2219" s="94"/>
      <c r="AI2219" s="94"/>
      <c r="AJ2219" s="94"/>
      <c r="AK2219" s="94"/>
      <c r="AL2219" s="94"/>
      <c r="AM2219" s="94"/>
      <c r="AN2219" s="94"/>
      <c r="AO2219" s="94"/>
      <c r="AP2219" s="94"/>
      <c r="AQ2219" s="94"/>
    </row>
    <row r="2220" spans="3:43" x14ac:dyDescent="0.45">
      <c r="C2220" s="94"/>
      <c r="D2220" s="94"/>
      <c r="E2220" s="489"/>
      <c r="F2220" s="94"/>
      <c r="G2220" s="200"/>
      <c r="H2220" s="200"/>
      <c r="I2220" s="200"/>
      <c r="J2220" s="200"/>
      <c r="K2220" s="200"/>
      <c r="L2220" s="200"/>
      <c r="M2220" s="200"/>
      <c r="N2220" s="200"/>
      <c r="O2220" s="200"/>
      <c r="P2220" s="94"/>
      <c r="Q2220" s="94"/>
      <c r="R2220" s="94"/>
      <c r="S2220" s="94"/>
      <c r="T2220" s="94"/>
      <c r="U2220" s="94"/>
      <c r="V2220" s="94"/>
      <c r="W2220" s="94"/>
      <c r="X2220" s="94"/>
      <c r="Y2220" s="94"/>
      <c r="Z2220" s="94"/>
      <c r="AA2220" s="94"/>
      <c r="AB2220" s="94"/>
      <c r="AC2220" s="94"/>
      <c r="AD2220" s="94"/>
      <c r="AE2220" s="94"/>
      <c r="AF2220" s="94"/>
      <c r="AG2220" s="94"/>
      <c r="AH2220" s="94"/>
      <c r="AI2220" s="94"/>
      <c r="AJ2220" s="94"/>
      <c r="AK2220" s="94"/>
      <c r="AL2220" s="94"/>
      <c r="AM2220" s="94"/>
      <c r="AN2220" s="94"/>
      <c r="AO2220" s="94"/>
      <c r="AP2220" s="94"/>
      <c r="AQ2220" s="94"/>
    </row>
    <row r="2221" spans="3:43" x14ac:dyDescent="0.45">
      <c r="C2221" s="94"/>
      <c r="D2221" s="94"/>
      <c r="E2221" s="489"/>
      <c r="F2221" s="94"/>
      <c r="G2221" s="200"/>
      <c r="H2221" s="200"/>
      <c r="I2221" s="200"/>
      <c r="J2221" s="200"/>
      <c r="K2221" s="200"/>
      <c r="L2221" s="200"/>
      <c r="M2221" s="200"/>
      <c r="N2221" s="200"/>
      <c r="O2221" s="200"/>
      <c r="P2221" s="94"/>
      <c r="Q2221" s="94"/>
      <c r="R2221" s="94"/>
      <c r="S2221" s="94"/>
      <c r="T2221" s="94"/>
      <c r="U2221" s="94"/>
      <c r="V2221" s="94"/>
      <c r="W2221" s="94"/>
      <c r="X2221" s="94"/>
      <c r="Y2221" s="94"/>
      <c r="Z2221" s="94"/>
      <c r="AA2221" s="94"/>
      <c r="AB2221" s="94"/>
      <c r="AC2221" s="94"/>
      <c r="AD2221" s="94"/>
      <c r="AE2221" s="94"/>
      <c r="AF2221" s="94"/>
      <c r="AG2221" s="94"/>
      <c r="AH2221" s="94"/>
      <c r="AI2221" s="94"/>
      <c r="AJ2221" s="94"/>
      <c r="AK2221" s="94"/>
      <c r="AL2221" s="94"/>
      <c r="AM2221" s="94"/>
      <c r="AN2221" s="94"/>
      <c r="AO2221" s="94"/>
      <c r="AP2221" s="94"/>
      <c r="AQ2221" s="94"/>
    </row>
    <row r="2222" spans="3:43" x14ac:dyDescent="0.45">
      <c r="C2222" s="94"/>
      <c r="D2222" s="94"/>
      <c r="E2222" s="489"/>
      <c r="F2222" s="94"/>
      <c r="G2222" s="200"/>
      <c r="H2222" s="200"/>
      <c r="I2222" s="200"/>
      <c r="J2222" s="200"/>
      <c r="K2222" s="200"/>
      <c r="L2222" s="200"/>
      <c r="M2222" s="200"/>
      <c r="N2222" s="200"/>
      <c r="O2222" s="200"/>
      <c r="P2222" s="94"/>
      <c r="Q2222" s="94"/>
      <c r="R2222" s="94"/>
      <c r="S2222" s="94"/>
      <c r="T2222" s="94"/>
      <c r="U2222" s="94"/>
      <c r="V2222" s="94"/>
      <c r="W2222" s="94"/>
      <c r="X2222" s="94"/>
      <c r="Y2222" s="94"/>
      <c r="Z2222" s="94"/>
      <c r="AA2222" s="94"/>
      <c r="AB2222" s="94"/>
      <c r="AC2222" s="94"/>
      <c r="AD2222" s="94"/>
      <c r="AE2222" s="94"/>
      <c r="AF2222" s="94"/>
      <c r="AG2222" s="94"/>
      <c r="AH2222" s="94"/>
      <c r="AI2222" s="94"/>
      <c r="AJ2222" s="94"/>
      <c r="AK2222" s="94"/>
      <c r="AL2222" s="94"/>
      <c r="AM2222" s="94"/>
      <c r="AN2222" s="94"/>
      <c r="AO2222" s="94"/>
      <c r="AP2222" s="94"/>
      <c r="AQ2222" s="94"/>
    </row>
    <row r="2223" spans="3:43" x14ac:dyDescent="0.45">
      <c r="C2223" s="94"/>
      <c r="D2223" s="94"/>
      <c r="E2223" s="489"/>
      <c r="F2223" s="94"/>
      <c r="G2223" s="200"/>
      <c r="H2223" s="200"/>
      <c r="I2223" s="200"/>
      <c r="J2223" s="200"/>
      <c r="K2223" s="200"/>
      <c r="L2223" s="200"/>
      <c r="M2223" s="200"/>
      <c r="N2223" s="200"/>
      <c r="O2223" s="200"/>
      <c r="P2223" s="94"/>
      <c r="Q2223" s="94"/>
      <c r="R2223" s="94"/>
      <c r="S2223" s="94"/>
      <c r="T2223" s="94"/>
      <c r="U2223" s="94"/>
      <c r="V2223" s="94"/>
      <c r="W2223" s="94"/>
      <c r="X2223" s="94"/>
      <c r="Y2223" s="94"/>
      <c r="Z2223" s="94"/>
      <c r="AA2223" s="94"/>
      <c r="AB2223" s="94"/>
      <c r="AC2223" s="94"/>
      <c r="AD2223" s="94"/>
      <c r="AE2223" s="94"/>
      <c r="AF2223" s="94"/>
      <c r="AG2223" s="94"/>
      <c r="AH2223" s="94"/>
      <c r="AI2223" s="94"/>
      <c r="AJ2223" s="94"/>
      <c r="AK2223" s="94"/>
      <c r="AL2223" s="94"/>
      <c r="AM2223" s="94"/>
      <c r="AN2223" s="94"/>
      <c r="AO2223" s="94"/>
      <c r="AP2223" s="94"/>
      <c r="AQ2223" s="94"/>
    </row>
    <row r="2224" spans="3:43" x14ac:dyDescent="0.45">
      <c r="C2224" s="94"/>
      <c r="D2224" s="94"/>
      <c r="E2224" s="489"/>
      <c r="F2224" s="94"/>
      <c r="G2224" s="200"/>
      <c r="H2224" s="200"/>
      <c r="I2224" s="200"/>
      <c r="J2224" s="200"/>
      <c r="K2224" s="200"/>
      <c r="L2224" s="200"/>
      <c r="M2224" s="200"/>
      <c r="N2224" s="200"/>
      <c r="O2224" s="200"/>
      <c r="P2224" s="94"/>
      <c r="Q2224" s="94"/>
      <c r="R2224" s="94"/>
      <c r="S2224" s="94"/>
      <c r="T2224" s="94"/>
      <c r="U2224" s="94"/>
      <c r="V2224" s="94"/>
      <c r="W2224" s="94"/>
      <c r="X2224" s="94"/>
      <c r="Y2224" s="94"/>
      <c r="Z2224" s="94"/>
      <c r="AA2224" s="94"/>
      <c r="AB2224" s="94"/>
      <c r="AC2224" s="94"/>
      <c r="AD2224" s="94"/>
      <c r="AE2224" s="94"/>
      <c r="AF2224" s="94"/>
      <c r="AG2224" s="94"/>
      <c r="AH2224" s="94"/>
      <c r="AI2224" s="94"/>
      <c r="AJ2224" s="94"/>
      <c r="AK2224" s="94"/>
      <c r="AL2224" s="94"/>
      <c r="AM2224" s="94"/>
      <c r="AN2224" s="94"/>
      <c r="AO2224" s="94"/>
      <c r="AP2224" s="94"/>
      <c r="AQ2224" s="94"/>
    </row>
    <row r="2225" spans="3:43" x14ac:dyDescent="0.45">
      <c r="C2225" s="94"/>
      <c r="D2225" s="94"/>
      <c r="E2225" s="489"/>
      <c r="F2225" s="94"/>
      <c r="G2225" s="200"/>
      <c r="H2225" s="200"/>
      <c r="I2225" s="200"/>
      <c r="J2225" s="200"/>
      <c r="K2225" s="200"/>
      <c r="L2225" s="200"/>
      <c r="M2225" s="200"/>
      <c r="N2225" s="200"/>
      <c r="O2225" s="200"/>
      <c r="P2225" s="94"/>
      <c r="Q2225" s="94"/>
      <c r="R2225" s="94"/>
      <c r="S2225" s="94"/>
      <c r="T2225" s="94"/>
      <c r="U2225" s="94"/>
      <c r="V2225" s="94"/>
      <c r="W2225" s="94"/>
      <c r="X2225" s="94"/>
      <c r="Y2225" s="94"/>
      <c r="Z2225" s="94"/>
      <c r="AA2225" s="94"/>
      <c r="AB2225" s="94"/>
      <c r="AC2225" s="94"/>
      <c r="AD2225" s="94"/>
      <c r="AE2225" s="94"/>
      <c r="AF2225" s="94"/>
      <c r="AG2225" s="94"/>
      <c r="AH2225" s="94"/>
      <c r="AI2225" s="94"/>
      <c r="AJ2225" s="94"/>
      <c r="AK2225" s="94"/>
      <c r="AL2225" s="94"/>
      <c r="AM2225" s="94"/>
      <c r="AN2225" s="94"/>
      <c r="AO2225" s="94"/>
      <c r="AP2225" s="94"/>
      <c r="AQ2225" s="94"/>
    </row>
    <row r="2226" spans="3:43" x14ac:dyDescent="0.45">
      <c r="C2226" s="94"/>
      <c r="D2226" s="94"/>
      <c r="E2226" s="489"/>
      <c r="F2226" s="94"/>
      <c r="G2226" s="200"/>
      <c r="H2226" s="200"/>
      <c r="I2226" s="200"/>
      <c r="J2226" s="200"/>
      <c r="K2226" s="200"/>
      <c r="L2226" s="200"/>
      <c r="M2226" s="200"/>
      <c r="N2226" s="200"/>
      <c r="O2226" s="200"/>
      <c r="P2226" s="94"/>
      <c r="Q2226" s="94"/>
      <c r="R2226" s="94"/>
      <c r="S2226" s="94"/>
      <c r="T2226" s="94"/>
      <c r="U2226" s="94"/>
      <c r="V2226" s="94"/>
      <c r="W2226" s="94"/>
      <c r="X2226" s="94"/>
      <c r="Y2226" s="94"/>
      <c r="Z2226" s="94"/>
      <c r="AA2226" s="94"/>
      <c r="AB2226" s="94"/>
      <c r="AC2226" s="94"/>
      <c r="AD2226" s="94"/>
      <c r="AE2226" s="94"/>
      <c r="AF2226" s="94"/>
      <c r="AG2226" s="94"/>
      <c r="AH2226" s="94"/>
      <c r="AI2226" s="94"/>
      <c r="AJ2226" s="94"/>
      <c r="AK2226" s="94"/>
      <c r="AL2226" s="94"/>
      <c r="AM2226" s="94"/>
      <c r="AN2226" s="94"/>
      <c r="AO2226" s="94"/>
      <c r="AP2226" s="94"/>
      <c r="AQ2226" s="94"/>
    </row>
    <row r="2227" spans="3:43" x14ac:dyDescent="0.45">
      <c r="C2227" s="94"/>
      <c r="D2227" s="94"/>
      <c r="E2227" s="489"/>
      <c r="F2227" s="94"/>
      <c r="G2227" s="200"/>
      <c r="H2227" s="200"/>
      <c r="I2227" s="200"/>
      <c r="J2227" s="200"/>
      <c r="K2227" s="200"/>
      <c r="L2227" s="200"/>
      <c r="M2227" s="200"/>
      <c r="N2227" s="200"/>
      <c r="O2227" s="200"/>
      <c r="P2227" s="94"/>
      <c r="Q2227" s="94"/>
      <c r="R2227" s="94"/>
      <c r="S2227" s="94"/>
      <c r="T2227" s="94"/>
      <c r="U2227" s="94"/>
      <c r="V2227" s="94"/>
      <c r="W2227" s="94"/>
      <c r="X2227" s="94"/>
      <c r="Y2227" s="94"/>
      <c r="Z2227" s="94"/>
      <c r="AA2227" s="94"/>
      <c r="AB2227" s="94"/>
      <c r="AC2227" s="94"/>
      <c r="AD2227" s="94"/>
      <c r="AE2227" s="94"/>
      <c r="AF2227" s="94"/>
      <c r="AG2227" s="94"/>
      <c r="AH2227" s="94"/>
      <c r="AI2227" s="94"/>
      <c r="AJ2227" s="94"/>
      <c r="AK2227" s="94"/>
      <c r="AL2227" s="94"/>
      <c r="AM2227" s="94"/>
      <c r="AN2227" s="94"/>
      <c r="AO2227" s="94"/>
      <c r="AP2227" s="94"/>
      <c r="AQ2227" s="94"/>
    </row>
    <row r="2228" spans="3:43" x14ac:dyDescent="0.45">
      <c r="C2228" s="94"/>
      <c r="D2228" s="94"/>
      <c r="E2228" s="489"/>
      <c r="F2228" s="94"/>
      <c r="G2228" s="200"/>
      <c r="H2228" s="200"/>
      <c r="I2228" s="200"/>
      <c r="J2228" s="200"/>
      <c r="K2228" s="200"/>
      <c r="L2228" s="200"/>
      <c r="M2228" s="200"/>
      <c r="N2228" s="200"/>
      <c r="O2228" s="200"/>
      <c r="P2228" s="94"/>
      <c r="Q2228" s="94"/>
      <c r="R2228" s="94"/>
      <c r="S2228" s="94"/>
      <c r="T2228" s="94"/>
      <c r="U2228" s="94"/>
      <c r="V2228" s="94"/>
      <c r="W2228" s="94"/>
      <c r="X2228" s="94"/>
      <c r="Y2228" s="94"/>
      <c r="Z2228" s="94"/>
      <c r="AA2228" s="94"/>
      <c r="AB2228" s="94"/>
      <c r="AC2228" s="94"/>
      <c r="AD2228" s="94"/>
      <c r="AE2228" s="94"/>
      <c r="AF2228" s="94"/>
      <c r="AG2228" s="94"/>
      <c r="AH2228" s="94"/>
      <c r="AI2228" s="94"/>
      <c r="AJ2228" s="94"/>
      <c r="AK2228" s="94"/>
      <c r="AL2228" s="94"/>
      <c r="AM2228" s="94"/>
      <c r="AN2228" s="94"/>
      <c r="AO2228" s="94"/>
      <c r="AP2228" s="94"/>
      <c r="AQ2228" s="94"/>
    </row>
    <row r="2229" spans="3:43" x14ac:dyDescent="0.45">
      <c r="C2229" s="94"/>
      <c r="D2229" s="94"/>
      <c r="E2229" s="489"/>
      <c r="F2229" s="94"/>
      <c r="G2229" s="200"/>
      <c r="H2229" s="200"/>
      <c r="I2229" s="200"/>
      <c r="J2229" s="200"/>
      <c r="K2229" s="200"/>
      <c r="L2229" s="200"/>
      <c r="M2229" s="200"/>
      <c r="N2229" s="200"/>
      <c r="O2229" s="200"/>
      <c r="P2229" s="94"/>
      <c r="Q2229" s="94"/>
      <c r="R2229" s="94"/>
      <c r="S2229" s="94"/>
      <c r="T2229" s="94"/>
      <c r="U2229" s="94"/>
      <c r="V2229" s="94"/>
      <c r="W2229" s="94"/>
      <c r="X2229" s="94"/>
      <c r="Y2229" s="94"/>
      <c r="Z2229" s="94"/>
      <c r="AA2229" s="94"/>
      <c r="AB2229" s="94"/>
      <c r="AC2229" s="94"/>
      <c r="AD2229" s="94"/>
      <c r="AE2229" s="94"/>
      <c r="AF2229" s="94"/>
      <c r="AG2229" s="94"/>
      <c r="AH2229" s="94"/>
      <c r="AI2229" s="94"/>
      <c r="AJ2229" s="94"/>
      <c r="AK2229" s="94"/>
      <c r="AL2229" s="94"/>
      <c r="AM2229" s="94"/>
      <c r="AN2229" s="94"/>
      <c r="AO2229" s="94"/>
      <c r="AP2229" s="94"/>
      <c r="AQ2229" s="94"/>
    </row>
    <row r="2230" spans="3:43" x14ac:dyDescent="0.45">
      <c r="C2230" s="94"/>
      <c r="D2230" s="94"/>
      <c r="E2230" s="489"/>
      <c r="F2230" s="94"/>
      <c r="G2230" s="200"/>
      <c r="H2230" s="200"/>
      <c r="I2230" s="200"/>
      <c r="J2230" s="200"/>
      <c r="K2230" s="200"/>
      <c r="L2230" s="200"/>
      <c r="M2230" s="200"/>
      <c r="N2230" s="200"/>
      <c r="O2230" s="200"/>
      <c r="P2230" s="94"/>
      <c r="Q2230" s="94"/>
      <c r="R2230" s="94"/>
      <c r="S2230" s="94"/>
      <c r="T2230" s="94"/>
      <c r="U2230" s="94"/>
      <c r="V2230" s="94"/>
      <c r="W2230" s="94"/>
      <c r="X2230" s="94"/>
      <c r="Y2230" s="94"/>
      <c r="Z2230" s="94"/>
      <c r="AA2230" s="94"/>
      <c r="AB2230" s="94"/>
      <c r="AC2230" s="94"/>
      <c r="AD2230" s="94"/>
      <c r="AE2230" s="94"/>
      <c r="AF2230" s="94"/>
      <c r="AG2230" s="94"/>
      <c r="AH2230" s="94"/>
      <c r="AI2230" s="94"/>
      <c r="AJ2230" s="94"/>
      <c r="AK2230" s="94"/>
      <c r="AL2230" s="94"/>
      <c r="AM2230" s="94"/>
      <c r="AN2230" s="94"/>
      <c r="AO2230" s="94"/>
      <c r="AP2230" s="94"/>
      <c r="AQ2230" s="94"/>
    </row>
    <row r="2231" spans="3:43" x14ac:dyDescent="0.45">
      <c r="C2231" s="94"/>
      <c r="D2231" s="94"/>
      <c r="E2231" s="489"/>
      <c r="F2231" s="94"/>
      <c r="G2231" s="200"/>
      <c r="H2231" s="200"/>
      <c r="I2231" s="200"/>
      <c r="J2231" s="200"/>
      <c r="K2231" s="200"/>
      <c r="L2231" s="200"/>
      <c r="M2231" s="200"/>
      <c r="N2231" s="200"/>
      <c r="O2231" s="200"/>
      <c r="P2231" s="94"/>
      <c r="Q2231" s="94"/>
      <c r="R2231" s="94"/>
      <c r="S2231" s="94"/>
      <c r="T2231" s="94"/>
      <c r="U2231" s="94"/>
      <c r="V2231" s="94"/>
      <c r="W2231" s="94"/>
      <c r="X2231" s="94"/>
      <c r="Y2231" s="94"/>
      <c r="Z2231" s="94"/>
      <c r="AA2231" s="94"/>
      <c r="AB2231" s="94"/>
      <c r="AC2231" s="94"/>
      <c r="AD2231" s="94"/>
      <c r="AE2231" s="94"/>
      <c r="AF2231" s="94"/>
      <c r="AG2231" s="94"/>
      <c r="AH2231" s="94"/>
      <c r="AI2231" s="94"/>
      <c r="AJ2231" s="94"/>
      <c r="AK2231" s="94"/>
      <c r="AL2231" s="94"/>
      <c r="AM2231" s="94"/>
      <c r="AN2231" s="94"/>
      <c r="AO2231" s="94"/>
      <c r="AP2231" s="94"/>
      <c r="AQ2231" s="94"/>
    </row>
    <row r="2232" spans="3:43" x14ac:dyDescent="0.45">
      <c r="C2232" s="94"/>
      <c r="D2232" s="94"/>
      <c r="E2232" s="489"/>
      <c r="F2232" s="94"/>
      <c r="G2232" s="200"/>
      <c r="H2232" s="200"/>
      <c r="I2232" s="200"/>
      <c r="J2232" s="200"/>
      <c r="K2232" s="200"/>
      <c r="L2232" s="200"/>
      <c r="M2232" s="200"/>
      <c r="N2232" s="200"/>
      <c r="O2232" s="200"/>
      <c r="P2232" s="94"/>
      <c r="Q2232" s="94"/>
      <c r="R2232" s="94"/>
      <c r="S2232" s="94"/>
      <c r="T2232" s="94"/>
      <c r="U2232" s="94"/>
      <c r="V2232" s="94"/>
      <c r="W2232" s="94"/>
      <c r="X2232" s="94"/>
      <c r="Y2232" s="94"/>
      <c r="Z2232" s="94"/>
      <c r="AA2232" s="94"/>
      <c r="AB2232" s="94"/>
      <c r="AC2232" s="94"/>
      <c r="AD2232" s="94"/>
      <c r="AE2232" s="94"/>
      <c r="AF2232" s="94"/>
      <c r="AG2232" s="94"/>
      <c r="AH2232" s="94"/>
      <c r="AI2232" s="94"/>
      <c r="AJ2232" s="94"/>
      <c r="AK2232" s="94"/>
      <c r="AL2232" s="94"/>
      <c r="AM2232" s="94"/>
      <c r="AN2232" s="94"/>
      <c r="AO2232" s="94"/>
      <c r="AP2232" s="94"/>
      <c r="AQ2232" s="94"/>
    </row>
    <row r="2233" spans="3:43" x14ac:dyDescent="0.45">
      <c r="C2233" s="94"/>
      <c r="D2233" s="94"/>
      <c r="E2233" s="489"/>
      <c r="F2233" s="94"/>
      <c r="G2233" s="200"/>
      <c r="H2233" s="200"/>
      <c r="I2233" s="200"/>
      <c r="J2233" s="200"/>
      <c r="K2233" s="200"/>
      <c r="L2233" s="200"/>
      <c r="M2233" s="200"/>
      <c r="N2233" s="200"/>
      <c r="O2233" s="200"/>
      <c r="P2233" s="94"/>
      <c r="Q2233" s="94"/>
      <c r="R2233" s="94"/>
      <c r="S2233" s="94"/>
      <c r="T2233" s="94"/>
      <c r="U2233" s="94"/>
      <c r="V2233" s="94"/>
      <c r="W2233" s="94"/>
      <c r="X2233" s="94"/>
      <c r="Y2233" s="94"/>
      <c r="Z2233" s="94"/>
      <c r="AA2233" s="94"/>
      <c r="AB2233" s="94"/>
      <c r="AC2233" s="94"/>
      <c r="AD2233" s="94"/>
      <c r="AE2233" s="94"/>
      <c r="AF2233" s="94"/>
      <c r="AG2233" s="94"/>
      <c r="AH2233" s="94"/>
      <c r="AI2233" s="94"/>
      <c r="AJ2233" s="94"/>
      <c r="AK2233" s="94"/>
      <c r="AL2233" s="94"/>
      <c r="AM2233" s="94"/>
      <c r="AN2233" s="94"/>
      <c r="AO2233" s="94"/>
      <c r="AP2233" s="94"/>
      <c r="AQ2233" s="94"/>
    </row>
    <row r="2234" spans="3:43" x14ac:dyDescent="0.45">
      <c r="C2234" s="94"/>
      <c r="D2234" s="94"/>
      <c r="E2234" s="489"/>
      <c r="F2234" s="94"/>
      <c r="G2234" s="200"/>
      <c r="H2234" s="200"/>
      <c r="I2234" s="200"/>
      <c r="J2234" s="200"/>
      <c r="K2234" s="200"/>
      <c r="L2234" s="200"/>
      <c r="M2234" s="200"/>
      <c r="N2234" s="200"/>
      <c r="O2234" s="200"/>
      <c r="P2234" s="94"/>
      <c r="Q2234" s="94"/>
      <c r="R2234" s="94"/>
      <c r="S2234" s="94"/>
      <c r="T2234" s="94"/>
      <c r="U2234" s="94"/>
      <c r="V2234" s="94"/>
      <c r="W2234" s="94"/>
      <c r="X2234" s="94"/>
      <c r="Y2234" s="94"/>
      <c r="Z2234" s="94"/>
      <c r="AA2234" s="94"/>
      <c r="AB2234" s="94"/>
      <c r="AC2234" s="94"/>
      <c r="AD2234" s="94"/>
      <c r="AE2234" s="94"/>
      <c r="AF2234" s="94"/>
      <c r="AG2234" s="94"/>
      <c r="AH2234" s="94"/>
      <c r="AI2234" s="94"/>
      <c r="AJ2234" s="94"/>
      <c r="AK2234" s="94"/>
      <c r="AL2234" s="94"/>
      <c r="AM2234" s="94"/>
      <c r="AN2234" s="94"/>
      <c r="AO2234" s="94"/>
      <c r="AP2234" s="94"/>
      <c r="AQ2234" s="94"/>
    </row>
    <row r="2235" spans="3:43" x14ac:dyDescent="0.45">
      <c r="C2235" s="94"/>
      <c r="D2235" s="94"/>
      <c r="E2235" s="489"/>
      <c r="F2235" s="94"/>
      <c r="G2235" s="200"/>
      <c r="H2235" s="200"/>
      <c r="I2235" s="200"/>
      <c r="J2235" s="200"/>
      <c r="K2235" s="200"/>
      <c r="L2235" s="200"/>
      <c r="M2235" s="200"/>
      <c r="N2235" s="200"/>
      <c r="O2235" s="200"/>
      <c r="P2235" s="94"/>
      <c r="Q2235" s="94"/>
      <c r="R2235" s="94"/>
      <c r="S2235" s="94"/>
      <c r="T2235" s="94"/>
      <c r="U2235" s="94"/>
      <c r="V2235" s="94"/>
      <c r="W2235" s="94"/>
      <c r="X2235" s="94"/>
      <c r="Y2235" s="94"/>
      <c r="Z2235" s="94"/>
      <c r="AA2235" s="94"/>
      <c r="AB2235" s="94"/>
      <c r="AC2235" s="94"/>
      <c r="AD2235" s="94"/>
      <c r="AE2235" s="94"/>
      <c r="AF2235" s="94"/>
      <c r="AG2235" s="94"/>
      <c r="AH2235" s="94"/>
      <c r="AI2235" s="94"/>
      <c r="AJ2235" s="94"/>
      <c r="AK2235" s="94"/>
      <c r="AL2235" s="94"/>
      <c r="AM2235" s="94"/>
      <c r="AN2235" s="94"/>
      <c r="AO2235" s="94"/>
      <c r="AP2235" s="94"/>
      <c r="AQ2235" s="94"/>
    </row>
    <row r="2236" spans="3:43" x14ac:dyDescent="0.45">
      <c r="C2236" s="94"/>
      <c r="D2236" s="94"/>
      <c r="E2236" s="489"/>
      <c r="F2236" s="94"/>
      <c r="G2236" s="200"/>
      <c r="H2236" s="200"/>
      <c r="I2236" s="200"/>
      <c r="J2236" s="200"/>
      <c r="K2236" s="200"/>
      <c r="L2236" s="200"/>
      <c r="M2236" s="200"/>
      <c r="N2236" s="200"/>
      <c r="O2236" s="200"/>
      <c r="P2236" s="94"/>
      <c r="Q2236" s="94"/>
      <c r="R2236" s="94"/>
      <c r="S2236" s="94"/>
      <c r="T2236" s="94"/>
      <c r="U2236" s="94"/>
      <c r="V2236" s="94"/>
      <c r="W2236" s="94"/>
      <c r="X2236" s="94"/>
      <c r="Y2236" s="94"/>
      <c r="Z2236" s="94"/>
      <c r="AA2236" s="94"/>
      <c r="AB2236" s="94"/>
      <c r="AC2236" s="94"/>
      <c r="AD2236" s="94"/>
      <c r="AE2236" s="94"/>
      <c r="AF2236" s="94"/>
      <c r="AG2236" s="94"/>
      <c r="AH2236" s="94"/>
      <c r="AI2236" s="94"/>
      <c r="AJ2236" s="94"/>
      <c r="AK2236" s="94"/>
      <c r="AL2236" s="94"/>
      <c r="AM2236" s="94"/>
      <c r="AN2236" s="94"/>
      <c r="AO2236" s="94"/>
      <c r="AP2236" s="94"/>
      <c r="AQ2236" s="94"/>
    </row>
    <row r="2237" spans="3:43" x14ac:dyDescent="0.45">
      <c r="C2237" s="94"/>
      <c r="D2237" s="94"/>
      <c r="E2237" s="489"/>
      <c r="F2237" s="94"/>
      <c r="G2237" s="200"/>
      <c r="H2237" s="200"/>
      <c r="I2237" s="200"/>
      <c r="J2237" s="200"/>
      <c r="K2237" s="200"/>
      <c r="L2237" s="200"/>
      <c r="M2237" s="200"/>
      <c r="N2237" s="200"/>
      <c r="O2237" s="200"/>
      <c r="P2237" s="94"/>
      <c r="Q2237" s="94"/>
      <c r="R2237" s="94"/>
      <c r="S2237" s="94"/>
      <c r="T2237" s="94"/>
      <c r="U2237" s="94"/>
      <c r="V2237" s="94"/>
      <c r="W2237" s="94"/>
      <c r="X2237" s="94"/>
      <c r="Y2237" s="94"/>
      <c r="Z2237" s="94"/>
      <c r="AA2237" s="94"/>
      <c r="AB2237" s="94"/>
      <c r="AC2237" s="94"/>
      <c r="AD2237" s="94"/>
      <c r="AE2237" s="94"/>
      <c r="AF2237" s="94"/>
      <c r="AG2237" s="94"/>
      <c r="AH2237" s="94"/>
      <c r="AI2237" s="94"/>
      <c r="AJ2237" s="94"/>
      <c r="AK2237" s="94"/>
      <c r="AL2237" s="94"/>
      <c r="AM2237" s="94"/>
      <c r="AN2237" s="94"/>
      <c r="AO2237" s="94"/>
      <c r="AP2237" s="94"/>
      <c r="AQ2237" s="94"/>
    </row>
    <row r="2238" spans="3:43" x14ac:dyDescent="0.45">
      <c r="C2238" s="94"/>
      <c r="D2238" s="94"/>
      <c r="E2238" s="489"/>
      <c r="F2238" s="94"/>
      <c r="G2238" s="200"/>
      <c r="H2238" s="200"/>
      <c r="I2238" s="200"/>
      <c r="J2238" s="200"/>
      <c r="K2238" s="200"/>
      <c r="L2238" s="200"/>
      <c r="M2238" s="200"/>
      <c r="N2238" s="200"/>
      <c r="O2238" s="200"/>
      <c r="P2238" s="94"/>
      <c r="Q2238" s="94"/>
      <c r="R2238" s="94"/>
      <c r="S2238" s="94"/>
      <c r="T2238" s="94"/>
      <c r="U2238" s="94"/>
      <c r="V2238" s="94"/>
      <c r="W2238" s="94"/>
      <c r="X2238" s="94"/>
      <c r="Y2238" s="94"/>
      <c r="Z2238" s="94"/>
      <c r="AA2238" s="94"/>
      <c r="AB2238" s="94"/>
      <c r="AC2238" s="94"/>
      <c r="AD2238" s="94"/>
      <c r="AE2238" s="94"/>
      <c r="AF2238" s="94"/>
      <c r="AG2238" s="94"/>
      <c r="AH2238" s="94"/>
      <c r="AI2238" s="94"/>
      <c r="AJ2238" s="94"/>
      <c r="AK2238" s="94"/>
      <c r="AL2238" s="94"/>
      <c r="AM2238" s="94"/>
      <c r="AN2238" s="94"/>
      <c r="AO2238" s="94"/>
      <c r="AP2238" s="94"/>
      <c r="AQ2238" s="94"/>
    </row>
    <row r="2239" spans="3:43" x14ac:dyDescent="0.45">
      <c r="C2239" s="94"/>
      <c r="D2239" s="94"/>
      <c r="E2239" s="489"/>
      <c r="F2239" s="94"/>
      <c r="G2239" s="200"/>
      <c r="H2239" s="200"/>
      <c r="I2239" s="200"/>
      <c r="J2239" s="200"/>
      <c r="K2239" s="200"/>
      <c r="L2239" s="200"/>
      <c r="M2239" s="200"/>
      <c r="N2239" s="200"/>
      <c r="O2239" s="200"/>
      <c r="P2239" s="94"/>
      <c r="Q2239" s="94"/>
      <c r="R2239" s="94"/>
      <c r="S2239" s="94"/>
      <c r="T2239" s="94"/>
      <c r="U2239" s="94"/>
      <c r="V2239" s="94"/>
      <c r="W2239" s="94"/>
      <c r="X2239" s="94"/>
      <c r="Y2239" s="94"/>
      <c r="Z2239" s="94"/>
      <c r="AA2239" s="94"/>
      <c r="AB2239" s="94"/>
      <c r="AC2239" s="94"/>
      <c r="AD2239" s="94"/>
      <c r="AE2239" s="94"/>
      <c r="AF2239" s="94"/>
      <c r="AG2239" s="94"/>
      <c r="AH2239" s="94"/>
      <c r="AI2239" s="94"/>
      <c r="AJ2239" s="94"/>
      <c r="AK2239" s="94"/>
      <c r="AL2239" s="94"/>
      <c r="AM2239" s="94"/>
      <c r="AN2239" s="94"/>
      <c r="AO2239" s="94"/>
      <c r="AP2239" s="94"/>
      <c r="AQ2239" s="94"/>
    </row>
    <row r="2240" spans="3:43" x14ac:dyDescent="0.45">
      <c r="C2240" s="94"/>
      <c r="D2240" s="94"/>
      <c r="E2240" s="489"/>
      <c r="F2240" s="94"/>
      <c r="G2240" s="200"/>
      <c r="H2240" s="200"/>
      <c r="I2240" s="200"/>
      <c r="J2240" s="200"/>
      <c r="K2240" s="200"/>
      <c r="L2240" s="200"/>
      <c r="M2240" s="200"/>
      <c r="N2240" s="200"/>
      <c r="O2240" s="200"/>
      <c r="P2240" s="94"/>
      <c r="Q2240" s="94"/>
      <c r="R2240" s="94"/>
      <c r="S2240" s="94"/>
      <c r="T2240" s="94"/>
      <c r="U2240" s="94"/>
      <c r="V2240" s="94"/>
      <c r="W2240" s="94"/>
      <c r="X2240" s="94"/>
      <c r="Y2240" s="94"/>
      <c r="Z2240" s="94"/>
      <c r="AA2240" s="94"/>
      <c r="AB2240" s="94"/>
      <c r="AC2240" s="94"/>
      <c r="AD2240" s="94"/>
      <c r="AE2240" s="94"/>
      <c r="AF2240" s="94"/>
      <c r="AG2240" s="94"/>
      <c r="AH2240" s="94"/>
      <c r="AI2240" s="94"/>
      <c r="AJ2240" s="94"/>
      <c r="AK2240" s="94"/>
      <c r="AL2240" s="94"/>
      <c r="AM2240" s="94"/>
      <c r="AN2240" s="94"/>
      <c r="AO2240" s="94"/>
      <c r="AP2240" s="94"/>
      <c r="AQ2240" s="94"/>
    </row>
    <row r="2241" spans="3:43" x14ac:dyDescent="0.45">
      <c r="C2241" s="94"/>
      <c r="D2241" s="94"/>
      <c r="E2241" s="489"/>
      <c r="F2241" s="94"/>
      <c r="G2241" s="200"/>
      <c r="H2241" s="200"/>
      <c r="I2241" s="200"/>
      <c r="J2241" s="200"/>
      <c r="K2241" s="200"/>
      <c r="L2241" s="200"/>
      <c r="M2241" s="200"/>
      <c r="N2241" s="200"/>
      <c r="O2241" s="200"/>
      <c r="P2241" s="94"/>
      <c r="Q2241" s="94"/>
      <c r="R2241" s="94"/>
      <c r="S2241" s="94"/>
      <c r="T2241" s="94"/>
      <c r="U2241" s="94"/>
      <c r="V2241" s="94"/>
      <c r="W2241" s="94"/>
      <c r="X2241" s="94"/>
      <c r="Y2241" s="94"/>
      <c r="Z2241" s="94"/>
      <c r="AA2241" s="94"/>
      <c r="AB2241" s="94"/>
      <c r="AC2241" s="94"/>
      <c r="AD2241" s="94"/>
      <c r="AE2241" s="94"/>
      <c r="AF2241" s="94"/>
      <c r="AG2241" s="94"/>
      <c r="AH2241" s="94"/>
      <c r="AI2241" s="94"/>
      <c r="AJ2241" s="94"/>
      <c r="AK2241" s="94"/>
      <c r="AL2241" s="94"/>
      <c r="AM2241" s="94"/>
      <c r="AN2241" s="94"/>
      <c r="AO2241" s="94"/>
      <c r="AP2241" s="94"/>
      <c r="AQ2241" s="94"/>
    </row>
    <row r="2242" spans="3:43" x14ac:dyDescent="0.45">
      <c r="C2242" s="94"/>
      <c r="D2242" s="94"/>
      <c r="E2242" s="489"/>
      <c r="F2242" s="94"/>
      <c r="G2242" s="200"/>
      <c r="H2242" s="200"/>
      <c r="I2242" s="200"/>
      <c r="J2242" s="200"/>
      <c r="K2242" s="200"/>
      <c r="L2242" s="200"/>
      <c r="M2242" s="200"/>
      <c r="N2242" s="200"/>
      <c r="O2242" s="200"/>
      <c r="P2242" s="94"/>
      <c r="Q2242" s="94"/>
      <c r="R2242" s="94"/>
      <c r="S2242" s="94"/>
      <c r="T2242" s="94"/>
      <c r="U2242" s="94"/>
      <c r="V2242" s="94"/>
      <c r="W2242" s="94"/>
      <c r="X2242" s="94"/>
      <c r="Y2242" s="94"/>
      <c r="Z2242" s="94"/>
      <c r="AA2242" s="94"/>
      <c r="AB2242" s="94"/>
      <c r="AC2242" s="94"/>
      <c r="AD2242" s="94"/>
      <c r="AE2242" s="94"/>
      <c r="AF2242" s="94"/>
      <c r="AG2242" s="94"/>
      <c r="AH2242" s="94"/>
      <c r="AI2242" s="94"/>
      <c r="AJ2242" s="94"/>
      <c r="AK2242" s="94"/>
      <c r="AL2242" s="94"/>
      <c r="AM2242" s="94"/>
      <c r="AN2242" s="94"/>
      <c r="AO2242" s="94"/>
      <c r="AP2242" s="94"/>
      <c r="AQ2242" s="94"/>
    </row>
    <row r="2243" spans="3:43" x14ac:dyDescent="0.45">
      <c r="C2243" s="94"/>
      <c r="D2243" s="94"/>
      <c r="E2243" s="489"/>
      <c r="F2243" s="94"/>
      <c r="G2243" s="200"/>
      <c r="H2243" s="200"/>
      <c r="I2243" s="200"/>
      <c r="J2243" s="200"/>
      <c r="K2243" s="200"/>
      <c r="L2243" s="200"/>
      <c r="M2243" s="200"/>
      <c r="N2243" s="200"/>
      <c r="O2243" s="200"/>
      <c r="P2243" s="94"/>
      <c r="Q2243" s="94"/>
      <c r="R2243" s="94"/>
      <c r="S2243" s="94"/>
      <c r="T2243" s="94"/>
      <c r="U2243" s="94"/>
      <c r="V2243" s="94"/>
      <c r="W2243" s="94"/>
      <c r="X2243" s="94"/>
      <c r="Y2243" s="94"/>
      <c r="Z2243" s="94"/>
      <c r="AA2243" s="94"/>
      <c r="AB2243" s="94"/>
      <c r="AC2243" s="94"/>
      <c r="AD2243" s="94"/>
      <c r="AE2243" s="94"/>
      <c r="AF2243" s="94"/>
      <c r="AG2243" s="94"/>
      <c r="AH2243" s="94"/>
      <c r="AI2243" s="94"/>
      <c r="AJ2243" s="94"/>
      <c r="AK2243" s="94"/>
      <c r="AL2243" s="94"/>
      <c r="AM2243" s="94"/>
      <c r="AN2243" s="94"/>
      <c r="AO2243" s="94"/>
      <c r="AP2243" s="94"/>
      <c r="AQ2243" s="94"/>
    </row>
    <row r="2244" spans="3:43" x14ac:dyDescent="0.45">
      <c r="C2244" s="94"/>
      <c r="D2244" s="94"/>
      <c r="E2244" s="489"/>
      <c r="F2244" s="94"/>
      <c r="G2244" s="200"/>
      <c r="H2244" s="200"/>
      <c r="I2244" s="200"/>
      <c r="J2244" s="200"/>
      <c r="K2244" s="200"/>
      <c r="L2244" s="200"/>
      <c r="M2244" s="200"/>
      <c r="N2244" s="200"/>
      <c r="O2244" s="200"/>
      <c r="P2244" s="94"/>
      <c r="Q2244" s="94"/>
      <c r="R2244" s="94"/>
      <c r="S2244" s="94"/>
      <c r="T2244" s="94"/>
      <c r="U2244" s="94"/>
      <c r="V2244" s="94"/>
      <c r="W2244" s="94"/>
      <c r="X2244" s="94"/>
      <c r="Y2244" s="94"/>
      <c r="Z2244" s="94"/>
      <c r="AA2244" s="94"/>
      <c r="AB2244" s="94"/>
      <c r="AC2244" s="94"/>
      <c r="AD2244" s="94"/>
      <c r="AE2244" s="94"/>
      <c r="AF2244" s="94"/>
      <c r="AG2244" s="94"/>
      <c r="AH2244" s="94"/>
      <c r="AI2244" s="94"/>
      <c r="AJ2244" s="94"/>
      <c r="AK2244" s="94"/>
      <c r="AL2244" s="94"/>
      <c r="AM2244" s="94"/>
      <c r="AN2244" s="94"/>
      <c r="AO2244" s="94"/>
      <c r="AP2244" s="94"/>
      <c r="AQ2244" s="94"/>
    </row>
    <row r="2245" spans="3:43" x14ac:dyDescent="0.45">
      <c r="C2245" s="94"/>
      <c r="D2245" s="94"/>
      <c r="E2245" s="489"/>
      <c r="F2245" s="94"/>
      <c r="G2245" s="200"/>
      <c r="H2245" s="200"/>
      <c r="I2245" s="200"/>
      <c r="J2245" s="200"/>
      <c r="K2245" s="200"/>
      <c r="L2245" s="200"/>
      <c r="M2245" s="200"/>
      <c r="N2245" s="200"/>
      <c r="O2245" s="200"/>
      <c r="P2245" s="94"/>
      <c r="Q2245" s="94"/>
      <c r="R2245" s="94"/>
      <c r="S2245" s="94"/>
      <c r="T2245" s="94"/>
      <c r="U2245" s="94"/>
      <c r="V2245" s="94"/>
      <c r="W2245" s="94"/>
      <c r="X2245" s="94"/>
      <c r="Y2245" s="94"/>
      <c r="Z2245" s="94"/>
      <c r="AA2245" s="94"/>
      <c r="AB2245" s="94"/>
      <c r="AC2245" s="94"/>
      <c r="AD2245" s="94"/>
      <c r="AE2245" s="94"/>
      <c r="AF2245" s="94"/>
      <c r="AG2245" s="94"/>
      <c r="AH2245" s="94"/>
      <c r="AI2245" s="94"/>
      <c r="AJ2245" s="94"/>
      <c r="AK2245" s="94"/>
      <c r="AL2245" s="94"/>
      <c r="AM2245" s="94"/>
      <c r="AN2245" s="94"/>
      <c r="AO2245" s="94"/>
      <c r="AP2245" s="94"/>
      <c r="AQ2245" s="94"/>
    </row>
    <row r="2246" spans="3:43" x14ac:dyDescent="0.45">
      <c r="C2246" s="94"/>
      <c r="D2246" s="94"/>
      <c r="E2246" s="489"/>
      <c r="F2246" s="94"/>
      <c r="G2246" s="200"/>
      <c r="H2246" s="200"/>
      <c r="I2246" s="200"/>
      <c r="J2246" s="200"/>
      <c r="K2246" s="200"/>
      <c r="L2246" s="200"/>
      <c r="M2246" s="200"/>
      <c r="N2246" s="200"/>
      <c r="O2246" s="200"/>
      <c r="P2246" s="94"/>
      <c r="Q2246" s="94"/>
      <c r="R2246" s="94"/>
      <c r="S2246" s="94"/>
      <c r="T2246" s="94"/>
      <c r="U2246" s="94"/>
      <c r="V2246" s="94"/>
      <c r="W2246" s="94"/>
      <c r="X2246" s="94"/>
      <c r="Y2246" s="94"/>
      <c r="Z2246" s="94"/>
      <c r="AA2246" s="94"/>
      <c r="AB2246" s="94"/>
      <c r="AC2246" s="94"/>
      <c r="AD2246" s="94"/>
      <c r="AE2246" s="94"/>
      <c r="AF2246" s="94"/>
      <c r="AG2246" s="94"/>
      <c r="AH2246" s="94"/>
      <c r="AI2246" s="94"/>
      <c r="AJ2246" s="94"/>
      <c r="AK2246" s="94"/>
      <c r="AL2246" s="94"/>
      <c r="AM2246" s="94"/>
      <c r="AN2246" s="94"/>
      <c r="AO2246" s="94"/>
      <c r="AP2246" s="94"/>
      <c r="AQ2246" s="94"/>
    </row>
    <row r="2247" spans="3:43" x14ac:dyDescent="0.45">
      <c r="C2247" s="94"/>
      <c r="D2247" s="94"/>
      <c r="E2247" s="489"/>
      <c r="F2247" s="94"/>
      <c r="G2247" s="200"/>
      <c r="H2247" s="200"/>
      <c r="I2247" s="200"/>
      <c r="J2247" s="200"/>
      <c r="K2247" s="200"/>
      <c r="L2247" s="200"/>
      <c r="M2247" s="200"/>
      <c r="N2247" s="200"/>
      <c r="O2247" s="200"/>
      <c r="P2247" s="94"/>
      <c r="Q2247" s="94"/>
      <c r="R2247" s="94"/>
      <c r="S2247" s="94"/>
      <c r="T2247" s="94"/>
      <c r="U2247" s="94"/>
      <c r="V2247" s="94"/>
      <c r="W2247" s="94"/>
      <c r="X2247" s="94"/>
      <c r="Y2247" s="94"/>
      <c r="Z2247" s="94"/>
      <c r="AA2247" s="94"/>
      <c r="AB2247" s="94"/>
      <c r="AC2247" s="94"/>
      <c r="AD2247" s="94"/>
      <c r="AE2247" s="94"/>
      <c r="AF2247" s="94"/>
      <c r="AG2247" s="94"/>
      <c r="AH2247" s="94"/>
      <c r="AI2247" s="94"/>
      <c r="AJ2247" s="94"/>
      <c r="AK2247" s="94"/>
      <c r="AL2247" s="94"/>
      <c r="AM2247" s="94"/>
      <c r="AN2247" s="94"/>
      <c r="AO2247" s="94"/>
      <c r="AP2247" s="94"/>
      <c r="AQ2247" s="94"/>
    </row>
    <row r="2248" spans="3:43" x14ac:dyDescent="0.45">
      <c r="C2248" s="94"/>
      <c r="D2248" s="94"/>
      <c r="E2248" s="489"/>
      <c r="F2248" s="94"/>
      <c r="G2248" s="200"/>
      <c r="H2248" s="200"/>
      <c r="I2248" s="200"/>
      <c r="J2248" s="200"/>
      <c r="K2248" s="200"/>
      <c r="L2248" s="200"/>
      <c r="M2248" s="200"/>
      <c r="N2248" s="200"/>
      <c r="O2248" s="200"/>
      <c r="P2248" s="94"/>
      <c r="Q2248" s="94"/>
      <c r="R2248" s="94"/>
      <c r="S2248" s="94"/>
      <c r="T2248" s="94"/>
      <c r="U2248" s="94"/>
      <c r="V2248" s="94"/>
      <c r="W2248" s="94"/>
      <c r="X2248" s="94"/>
      <c r="Y2248" s="94"/>
      <c r="Z2248" s="94"/>
      <c r="AA2248" s="94"/>
      <c r="AB2248" s="94"/>
      <c r="AC2248" s="94"/>
      <c r="AD2248" s="94"/>
      <c r="AE2248" s="94"/>
      <c r="AF2248" s="94"/>
      <c r="AG2248" s="94"/>
      <c r="AH2248" s="94"/>
      <c r="AI2248" s="94"/>
      <c r="AJ2248" s="94"/>
      <c r="AK2248" s="94"/>
      <c r="AL2248" s="94"/>
      <c r="AM2248" s="94"/>
      <c r="AN2248" s="94"/>
      <c r="AO2248" s="94"/>
      <c r="AP2248" s="94"/>
      <c r="AQ2248" s="94"/>
    </row>
    <row r="2249" spans="3:43" x14ac:dyDescent="0.45">
      <c r="C2249" s="94"/>
      <c r="D2249" s="94"/>
      <c r="E2249" s="489"/>
      <c r="F2249" s="94"/>
      <c r="G2249" s="200"/>
      <c r="H2249" s="200"/>
      <c r="I2249" s="200"/>
      <c r="J2249" s="200"/>
      <c r="K2249" s="200"/>
      <c r="L2249" s="200"/>
      <c r="M2249" s="200"/>
      <c r="N2249" s="200"/>
      <c r="O2249" s="200"/>
      <c r="P2249" s="94"/>
      <c r="Q2249" s="94"/>
      <c r="R2249" s="94"/>
      <c r="S2249" s="94"/>
      <c r="T2249" s="94"/>
      <c r="U2249" s="94"/>
      <c r="V2249" s="94"/>
      <c r="W2249" s="94"/>
      <c r="X2249" s="94"/>
      <c r="Y2249" s="94"/>
      <c r="Z2249" s="94"/>
      <c r="AA2249" s="94"/>
      <c r="AB2249" s="94"/>
      <c r="AC2249" s="94"/>
      <c r="AD2249" s="94"/>
      <c r="AE2249" s="94"/>
      <c r="AF2249" s="94"/>
      <c r="AG2249" s="94"/>
      <c r="AH2249" s="94"/>
      <c r="AI2249" s="94"/>
      <c r="AJ2249" s="94"/>
      <c r="AK2249" s="94"/>
      <c r="AL2249" s="94"/>
      <c r="AM2249" s="94"/>
      <c r="AN2249" s="94"/>
      <c r="AO2249" s="94"/>
      <c r="AP2249" s="94"/>
      <c r="AQ2249" s="94"/>
    </row>
    <row r="2250" spans="3:43" x14ac:dyDescent="0.45">
      <c r="C2250" s="94"/>
      <c r="D2250" s="94"/>
      <c r="E2250" s="489"/>
      <c r="F2250" s="94"/>
      <c r="G2250" s="200"/>
      <c r="H2250" s="200"/>
      <c r="I2250" s="200"/>
      <c r="J2250" s="200"/>
      <c r="K2250" s="200"/>
      <c r="L2250" s="200"/>
      <c r="M2250" s="200"/>
      <c r="N2250" s="200"/>
      <c r="O2250" s="200"/>
      <c r="P2250" s="94"/>
      <c r="Q2250" s="94"/>
      <c r="R2250" s="94"/>
      <c r="S2250" s="94"/>
      <c r="T2250" s="94"/>
      <c r="U2250" s="94"/>
      <c r="V2250" s="94"/>
      <c r="W2250" s="94"/>
      <c r="X2250" s="94"/>
      <c r="Y2250" s="94"/>
      <c r="Z2250" s="94"/>
      <c r="AA2250" s="94"/>
      <c r="AB2250" s="94"/>
      <c r="AC2250" s="94"/>
      <c r="AD2250" s="94"/>
      <c r="AE2250" s="94"/>
      <c r="AF2250" s="94"/>
      <c r="AG2250" s="94"/>
      <c r="AH2250" s="94"/>
      <c r="AI2250" s="94"/>
      <c r="AJ2250" s="94"/>
      <c r="AK2250" s="94"/>
      <c r="AL2250" s="94"/>
      <c r="AM2250" s="94"/>
      <c r="AN2250" s="94"/>
      <c r="AO2250" s="94"/>
      <c r="AP2250" s="94"/>
      <c r="AQ2250" s="94"/>
    </row>
    <row r="2251" spans="3:43" x14ac:dyDescent="0.45">
      <c r="C2251" s="94"/>
      <c r="D2251" s="94"/>
      <c r="E2251" s="489"/>
      <c r="F2251" s="94"/>
      <c r="G2251" s="200"/>
      <c r="H2251" s="200"/>
      <c r="I2251" s="200"/>
      <c r="J2251" s="200"/>
      <c r="K2251" s="200"/>
      <c r="L2251" s="200"/>
      <c r="M2251" s="200"/>
      <c r="N2251" s="200"/>
      <c r="O2251" s="200"/>
      <c r="P2251" s="94"/>
      <c r="Q2251" s="94"/>
      <c r="R2251" s="94"/>
      <c r="S2251" s="94"/>
      <c r="T2251" s="94"/>
      <c r="U2251" s="94"/>
      <c r="V2251" s="94"/>
      <c r="W2251" s="94"/>
      <c r="X2251" s="94"/>
      <c r="Y2251" s="94"/>
      <c r="Z2251" s="94"/>
      <c r="AA2251" s="94"/>
      <c r="AB2251" s="94"/>
      <c r="AC2251" s="94"/>
      <c r="AD2251" s="94"/>
      <c r="AE2251" s="94"/>
      <c r="AF2251" s="94"/>
      <c r="AG2251" s="94"/>
      <c r="AH2251" s="94"/>
      <c r="AI2251" s="94"/>
      <c r="AJ2251" s="94"/>
      <c r="AK2251" s="94"/>
      <c r="AL2251" s="94"/>
      <c r="AM2251" s="94"/>
      <c r="AN2251" s="94"/>
      <c r="AO2251" s="94"/>
      <c r="AP2251" s="94"/>
      <c r="AQ2251" s="94"/>
    </row>
    <row r="2252" spans="3:43" x14ac:dyDescent="0.45">
      <c r="C2252" s="94"/>
      <c r="D2252" s="94"/>
      <c r="E2252" s="489"/>
      <c r="F2252" s="94"/>
      <c r="G2252" s="200"/>
      <c r="H2252" s="200"/>
      <c r="I2252" s="200"/>
      <c r="J2252" s="200"/>
      <c r="K2252" s="200"/>
      <c r="L2252" s="200"/>
      <c r="M2252" s="200"/>
      <c r="N2252" s="200"/>
      <c r="O2252" s="200"/>
      <c r="P2252" s="94"/>
      <c r="Q2252" s="94"/>
      <c r="R2252" s="94"/>
      <c r="S2252" s="94"/>
      <c r="T2252" s="94"/>
      <c r="U2252" s="94"/>
      <c r="V2252" s="94"/>
      <c r="W2252" s="94"/>
      <c r="X2252" s="94"/>
      <c r="Y2252" s="94"/>
      <c r="Z2252" s="94"/>
      <c r="AA2252" s="94"/>
      <c r="AB2252" s="94"/>
      <c r="AC2252" s="94"/>
      <c r="AD2252" s="94"/>
      <c r="AE2252" s="94"/>
      <c r="AF2252" s="94"/>
      <c r="AG2252" s="94"/>
      <c r="AH2252" s="94"/>
      <c r="AI2252" s="94"/>
      <c r="AJ2252" s="94"/>
      <c r="AK2252" s="94"/>
      <c r="AL2252" s="94"/>
      <c r="AM2252" s="94"/>
      <c r="AN2252" s="94"/>
      <c r="AO2252" s="94"/>
      <c r="AP2252" s="94"/>
      <c r="AQ2252" s="94"/>
    </row>
    <row r="2253" spans="3:43" x14ac:dyDescent="0.45">
      <c r="C2253" s="94"/>
      <c r="D2253" s="94"/>
      <c r="E2253" s="489"/>
      <c r="F2253" s="94"/>
      <c r="G2253" s="200"/>
      <c r="H2253" s="200"/>
      <c r="I2253" s="200"/>
      <c r="J2253" s="200"/>
      <c r="K2253" s="200"/>
      <c r="L2253" s="200"/>
      <c r="M2253" s="200"/>
      <c r="N2253" s="200"/>
      <c r="O2253" s="200"/>
      <c r="P2253" s="94"/>
      <c r="Q2253" s="94"/>
      <c r="R2253" s="94"/>
      <c r="S2253" s="94"/>
      <c r="T2253" s="94"/>
      <c r="U2253" s="94"/>
      <c r="V2253" s="94"/>
      <c r="W2253" s="94"/>
      <c r="X2253" s="94"/>
      <c r="Y2253" s="94"/>
      <c r="Z2253" s="94"/>
      <c r="AA2253" s="94"/>
      <c r="AB2253" s="94"/>
      <c r="AC2253" s="94"/>
      <c r="AD2253" s="94"/>
      <c r="AE2253" s="94"/>
      <c r="AF2253" s="94"/>
      <c r="AG2253" s="94"/>
      <c r="AH2253" s="94"/>
      <c r="AI2253" s="94"/>
      <c r="AJ2253" s="94"/>
      <c r="AK2253" s="94"/>
      <c r="AL2253" s="94"/>
      <c r="AM2253" s="94"/>
      <c r="AN2253" s="94"/>
      <c r="AO2253" s="94"/>
      <c r="AP2253" s="94"/>
      <c r="AQ2253" s="94"/>
    </row>
    <row r="2254" spans="3:43" x14ac:dyDescent="0.45">
      <c r="C2254" s="94"/>
      <c r="D2254" s="94"/>
      <c r="E2254" s="489"/>
      <c r="F2254" s="94"/>
      <c r="G2254" s="200"/>
      <c r="H2254" s="200"/>
      <c r="I2254" s="200"/>
      <c r="J2254" s="200"/>
      <c r="K2254" s="200"/>
      <c r="L2254" s="200"/>
      <c r="M2254" s="200"/>
      <c r="N2254" s="200"/>
      <c r="O2254" s="200"/>
      <c r="P2254" s="94"/>
      <c r="Q2254" s="94"/>
      <c r="R2254" s="94"/>
      <c r="S2254" s="94"/>
      <c r="T2254" s="94"/>
      <c r="U2254" s="94"/>
      <c r="V2254" s="94"/>
      <c r="W2254" s="94"/>
      <c r="X2254" s="94"/>
      <c r="Y2254" s="94"/>
      <c r="Z2254" s="94"/>
      <c r="AA2254" s="94"/>
      <c r="AB2254" s="94"/>
      <c r="AC2254" s="94"/>
      <c r="AD2254" s="94"/>
      <c r="AE2254" s="94"/>
      <c r="AF2254" s="94"/>
      <c r="AG2254" s="94"/>
      <c r="AH2254" s="94"/>
      <c r="AI2254" s="94"/>
      <c r="AJ2254" s="94"/>
      <c r="AK2254" s="94"/>
      <c r="AL2254" s="94"/>
      <c r="AM2254" s="94"/>
      <c r="AN2254" s="94"/>
      <c r="AO2254" s="94"/>
      <c r="AP2254" s="94"/>
      <c r="AQ2254" s="94"/>
    </row>
    <row r="2255" spans="3:43" x14ac:dyDescent="0.45">
      <c r="C2255" s="94"/>
      <c r="D2255" s="94"/>
      <c r="E2255" s="489"/>
      <c r="F2255" s="94"/>
      <c r="G2255" s="200"/>
      <c r="H2255" s="200"/>
      <c r="I2255" s="200"/>
      <c r="J2255" s="200"/>
      <c r="K2255" s="200"/>
      <c r="L2255" s="200"/>
      <c r="M2255" s="200"/>
      <c r="N2255" s="200"/>
      <c r="O2255" s="200"/>
      <c r="P2255" s="94"/>
      <c r="Q2255" s="94"/>
      <c r="R2255" s="94"/>
      <c r="S2255" s="94"/>
      <c r="T2255" s="94"/>
      <c r="U2255" s="94"/>
      <c r="V2255" s="94"/>
      <c r="W2255" s="94"/>
      <c r="X2255" s="94"/>
      <c r="Y2255" s="94"/>
      <c r="Z2255" s="94"/>
      <c r="AA2255" s="94"/>
      <c r="AB2255" s="94"/>
      <c r="AC2255" s="94"/>
      <c r="AD2255" s="94"/>
      <c r="AE2255" s="94"/>
      <c r="AF2255" s="94"/>
      <c r="AG2255" s="94"/>
      <c r="AH2255" s="94"/>
      <c r="AI2255" s="94"/>
      <c r="AJ2255" s="94"/>
      <c r="AK2255" s="94"/>
      <c r="AL2255" s="94"/>
      <c r="AM2255" s="94"/>
      <c r="AN2255" s="94"/>
      <c r="AO2255" s="94"/>
      <c r="AP2255" s="94"/>
      <c r="AQ2255" s="94"/>
    </row>
    <row r="2256" spans="3:43" x14ac:dyDescent="0.45">
      <c r="C2256" s="94"/>
      <c r="D2256" s="94"/>
      <c r="E2256" s="489"/>
      <c r="F2256" s="94"/>
      <c r="G2256" s="200"/>
      <c r="H2256" s="200"/>
      <c r="I2256" s="200"/>
      <c r="J2256" s="200"/>
      <c r="K2256" s="200"/>
      <c r="L2256" s="200"/>
      <c r="M2256" s="200"/>
      <c r="N2256" s="200"/>
      <c r="O2256" s="200"/>
      <c r="P2256" s="94"/>
      <c r="Q2256" s="94"/>
      <c r="R2256" s="94"/>
      <c r="S2256" s="94"/>
      <c r="T2256" s="94"/>
      <c r="U2256" s="94"/>
      <c r="V2256" s="94"/>
      <c r="W2256" s="94"/>
      <c r="X2256" s="94"/>
      <c r="Y2256" s="94"/>
      <c r="Z2256" s="94"/>
      <c r="AA2256" s="94"/>
      <c r="AB2256" s="94"/>
      <c r="AC2256" s="94"/>
      <c r="AD2256" s="94"/>
      <c r="AE2256" s="94"/>
      <c r="AF2256" s="94"/>
      <c r="AG2256" s="94"/>
      <c r="AH2256" s="94"/>
      <c r="AI2256" s="94"/>
      <c r="AJ2256" s="94"/>
      <c r="AK2256" s="94"/>
      <c r="AL2256" s="94"/>
      <c r="AM2256" s="94"/>
      <c r="AN2256" s="94"/>
      <c r="AO2256" s="94"/>
      <c r="AP2256" s="94"/>
      <c r="AQ2256" s="94"/>
    </row>
    <row r="2257" spans="3:43" x14ac:dyDescent="0.45">
      <c r="C2257" s="94"/>
      <c r="D2257" s="94"/>
      <c r="E2257" s="489"/>
      <c r="F2257" s="94"/>
      <c r="G2257" s="200"/>
      <c r="H2257" s="200"/>
      <c r="I2257" s="200"/>
      <c r="J2257" s="200"/>
      <c r="K2257" s="200"/>
      <c r="L2257" s="200"/>
      <c r="M2257" s="200"/>
      <c r="N2257" s="200"/>
      <c r="O2257" s="200"/>
      <c r="P2257" s="94"/>
      <c r="Q2257" s="94"/>
      <c r="R2257" s="94"/>
      <c r="S2257" s="94"/>
      <c r="T2257" s="94"/>
      <c r="U2257" s="94"/>
      <c r="V2257" s="94"/>
      <c r="W2257" s="94"/>
      <c r="X2257" s="94"/>
      <c r="Y2257" s="94"/>
      <c r="Z2257" s="94"/>
      <c r="AA2257" s="94"/>
      <c r="AB2257" s="94"/>
      <c r="AC2257" s="94"/>
      <c r="AD2257" s="94"/>
      <c r="AE2257" s="94"/>
      <c r="AF2257" s="94"/>
      <c r="AG2257" s="94"/>
      <c r="AH2257" s="94"/>
      <c r="AI2257" s="94"/>
      <c r="AJ2257" s="94"/>
      <c r="AK2257" s="94"/>
      <c r="AL2257" s="94"/>
      <c r="AM2257" s="94"/>
      <c r="AN2257" s="94"/>
      <c r="AO2257" s="94"/>
      <c r="AP2257" s="94"/>
      <c r="AQ2257" s="94"/>
    </row>
    <row r="2258" spans="3:43" x14ac:dyDescent="0.45">
      <c r="C2258" s="94"/>
      <c r="D2258" s="94"/>
      <c r="E2258" s="489"/>
      <c r="F2258" s="94"/>
      <c r="G2258" s="200"/>
      <c r="H2258" s="200"/>
      <c r="I2258" s="200"/>
      <c r="J2258" s="200"/>
      <c r="K2258" s="200"/>
      <c r="L2258" s="200"/>
      <c r="M2258" s="200"/>
      <c r="N2258" s="200"/>
      <c r="O2258" s="200"/>
      <c r="P2258" s="94"/>
      <c r="Q2258" s="94"/>
      <c r="R2258" s="94"/>
      <c r="S2258" s="94"/>
      <c r="T2258" s="94"/>
      <c r="U2258" s="94"/>
      <c r="V2258" s="94"/>
      <c r="W2258" s="94"/>
      <c r="X2258" s="94"/>
      <c r="Y2258" s="94"/>
      <c r="Z2258" s="94"/>
      <c r="AA2258" s="94"/>
      <c r="AB2258" s="94"/>
      <c r="AC2258" s="94"/>
      <c r="AD2258" s="94"/>
      <c r="AE2258" s="94"/>
      <c r="AF2258" s="94"/>
      <c r="AG2258" s="94"/>
      <c r="AH2258" s="94"/>
      <c r="AI2258" s="94"/>
      <c r="AJ2258" s="94"/>
      <c r="AK2258" s="94"/>
      <c r="AL2258" s="94"/>
      <c r="AM2258" s="94"/>
      <c r="AN2258" s="94"/>
      <c r="AO2258" s="94"/>
      <c r="AP2258" s="94"/>
      <c r="AQ2258" s="94"/>
    </row>
    <row r="2259" spans="3:43" x14ac:dyDescent="0.45">
      <c r="C2259" s="94"/>
      <c r="D2259" s="94"/>
      <c r="E2259" s="489"/>
      <c r="F2259" s="94"/>
      <c r="G2259" s="200"/>
      <c r="H2259" s="200"/>
      <c r="I2259" s="200"/>
      <c r="J2259" s="200"/>
      <c r="K2259" s="200"/>
      <c r="L2259" s="200"/>
      <c r="M2259" s="200"/>
      <c r="N2259" s="200"/>
      <c r="O2259" s="200"/>
      <c r="P2259" s="94"/>
      <c r="Q2259" s="94"/>
      <c r="R2259" s="94"/>
      <c r="S2259" s="94"/>
      <c r="T2259" s="94"/>
      <c r="U2259" s="94"/>
      <c r="V2259" s="94"/>
      <c r="W2259" s="94"/>
      <c r="X2259" s="94"/>
      <c r="Y2259" s="94"/>
      <c r="Z2259" s="94"/>
      <c r="AA2259" s="94"/>
      <c r="AB2259" s="94"/>
      <c r="AC2259" s="94"/>
      <c r="AD2259" s="94"/>
      <c r="AE2259" s="94"/>
      <c r="AF2259" s="94"/>
      <c r="AG2259" s="94"/>
      <c r="AH2259" s="94"/>
      <c r="AI2259" s="94"/>
      <c r="AJ2259" s="94"/>
      <c r="AK2259" s="94"/>
      <c r="AL2259" s="94"/>
      <c r="AM2259" s="94"/>
      <c r="AN2259" s="94"/>
      <c r="AO2259" s="94"/>
      <c r="AP2259" s="94"/>
      <c r="AQ2259" s="94"/>
    </row>
    <row r="2260" spans="3:43" x14ac:dyDescent="0.45">
      <c r="C2260" s="94"/>
      <c r="D2260" s="94"/>
      <c r="E2260" s="489"/>
      <c r="F2260" s="94"/>
      <c r="G2260" s="200"/>
      <c r="H2260" s="200"/>
      <c r="I2260" s="200"/>
      <c r="J2260" s="200"/>
      <c r="K2260" s="200"/>
      <c r="L2260" s="200"/>
      <c r="M2260" s="200"/>
      <c r="N2260" s="200"/>
      <c r="O2260" s="200"/>
      <c r="P2260" s="94"/>
      <c r="Q2260" s="94"/>
      <c r="R2260" s="94"/>
      <c r="S2260" s="94"/>
      <c r="T2260" s="94"/>
      <c r="U2260" s="94"/>
      <c r="V2260" s="94"/>
      <c r="W2260" s="94"/>
      <c r="X2260" s="94"/>
      <c r="Y2260" s="94"/>
      <c r="Z2260" s="94"/>
      <c r="AA2260" s="94"/>
      <c r="AB2260" s="94"/>
      <c r="AC2260" s="94"/>
      <c r="AD2260" s="94"/>
      <c r="AE2260" s="94"/>
      <c r="AF2260" s="94"/>
      <c r="AG2260" s="94"/>
      <c r="AH2260" s="94"/>
      <c r="AI2260" s="94"/>
      <c r="AJ2260" s="94"/>
      <c r="AK2260" s="94"/>
      <c r="AL2260" s="94"/>
      <c r="AM2260" s="94"/>
      <c r="AN2260" s="94"/>
      <c r="AO2260" s="94"/>
      <c r="AP2260" s="94"/>
      <c r="AQ2260" s="94"/>
    </row>
    <row r="2261" spans="3:43" x14ac:dyDescent="0.45">
      <c r="C2261" s="94"/>
      <c r="D2261" s="94"/>
      <c r="E2261" s="489"/>
      <c r="F2261" s="94"/>
      <c r="G2261" s="200"/>
      <c r="H2261" s="200"/>
      <c r="I2261" s="200"/>
      <c r="J2261" s="200"/>
      <c r="K2261" s="200"/>
      <c r="L2261" s="200"/>
      <c r="M2261" s="200"/>
      <c r="N2261" s="200"/>
      <c r="O2261" s="200"/>
      <c r="P2261" s="94"/>
      <c r="Q2261" s="94"/>
      <c r="R2261" s="94"/>
      <c r="S2261" s="94"/>
      <c r="T2261" s="94"/>
      <c r="U2261" s="94"/>
      <c r="V2261" s="94"/>
      <c r="W2261" s="94"/>
      <c r="X2261" s="94"/>
      <c r="Y2261" s="94"/>
      <c r="Z2261" s="94"/>
      <c r="AA2261" s="94"/>
      <c r="AB2261" s="94"/>
      <c r="AC2261" s="94"/>
      <c r="AD2261" s="94"/>
      <c r="AE2261" s="94"/>
      <c r="AF2261" s="94"/>
      <c r="AG2261" s="94"/>
      <c r="AH2261" s="94"/>
      <c r="AI2261" s="94"/>
      <c r="AJ2261" s="94"/>
      <c r="AK2261" s="94"/>
      <c r="AL2261" s="94"/>
      <c r="AM2261" s="94"/>
      <c r="AN2261" s="94"/>
      <c r="AO2261" s="94"/>
      <c r="AP2261" s="94"/>
      <c r="AQ2261" s="94"/>
    </row>
    <row r="2262" spans="3:43" x14ac:dyDescent="0.45">
      <c r="C2262" s="94"/>
      <c r="D2262" s="94"/>
      <c r="E2262" s="489"/>
      <c r="F2262" s="94"/>
      <c r="G2262" s="200"/>
      <c r="H2262" s="200"/>
      <c r="I2262" s="200"/>
      <c r="J2262" s="200"/>
      <c r="K2262" s="200"/>
      <c r="L2262" s="200"/>
      <c r="M2262" s="200"/>
      <c r="N2262" s="200"/>
      <c r="O2262" s="200"/>
      <c r="P2262" s="94"/>
      <c r="Q2262" s="94"/>
      <c r="R2262" s="94"/>
      <c r="S2262" s="94"/>
      <c r="T2262" s="94"/>
      <c r="U2262" s="94"/>
      <c r="V2262" s="94"/>
      <c r="W2262" s="94"/>
      <c r="X2262" s="94"/>
      <c r="Y2262" s="94"/>
      <c r="Z2262" s="94"/>
      <c r="AA2262" s="94"/>
      <c r="AB2262" s="94"/>
      <c r="AC2262" s="94"/>
      <c r="AD2262" s="94"/>
      <c r="AE2262" s="94"/>
      <c r="AF2262" s="94"/>
      <c r="AG2262" s="94"/>
      <c r="AH2262" s="94"/>
      <c r="AI2262" s="94"/>
      <c r="AJ2262" s="94"/>
      <c r="AK2262" s="94"/>
      <c r="AL2262" s="94"/>
      <c r="AM2262" s="94"/>
      <c r="AN2262" s="94"/>
      <c r="AO2262" s="94"/>
      <c r="AP2262" s="94"/>
      <c r="AQ2262" s="94"/>
    </row>
    <row r="2263" spans="3:43" x14ac:dyDescent="0.45">
      <c r="C2263" s="94"/>
      <c r="D2263" s="94"/>
      <c r="E2263" s="489"/>
      <c r="F2263" s="94"/>
      <c r="G2263" s="200"/>
      <c r="H2263" s="200"/>
      <c r="I2263" s="200"/>
      <c r="J2263" s="200"/>
      <c r="K2263" s="200"/>
      <c r="L2263" s="200"/>
      <c r="M2263" s="200"/>
      <c r="N2263" s="200"/>
      <c r="O2263" s="200"/>
      <c r="P2263" s="94"/>
      <c r="Q2263" s="94"/>
      <c r="R2263" s="94"/>
      <c r="S2263" s="94"/>
      <c r="T2263" s="94"/>
      <c r="U2263" s="94"/>
      <c r="V2263" s="94"/>
      <c r="W2263" s="94"/>
      <c r="X2263" s="94"/>
      <c r="Y2263" s="94"/>
      <c r="Z2263" s="94"/>
      <c r="AA2263" s="94"/>
      <c r="AB2263" s="94"/>
      <c r="AC2263" s="94"/>
      <c r="AD2263" s="94"/>
      <c r="AE2263" s="94"/>
      <c r="AF2263" s="94"/>
      <c r="AG2263" s="94"/>
      <c r="AH2263" s="94"/>
      <c r="AI2263" s="94"/>
      <c r="AJ2263" s="94"/>
      <c r="AK2263" s="94"/>
      <c r="AL2263" s="94"/>
      <c r="AM2263" s="94"/>
      <c r="AN2263" s="94"/>
      <c r="AO2263" s="94"/>
      <c r="AP2263" s="94"/>
      <c r="AQ2263" s="94"/>
    </row>
    <row r="2264" spans="3:43" x14ac:dyDescent="0.45">
      <c r="C2264" s="94"/>
      <c r="D2264" s="94"/>
      <c r="E2264" s="489"/>
      <c r="F2264" s="94"/>
      <c r="G2264" s="200"/>
      <c r="H2264" s="200"/>
      <c r="I2264" s="200"/>
      <c r="J2264" s="200"/>
      <c r="K2264" s="200"/>
      <c r="L2264" s="200"/>
      <c r="M2264" s="200"/>
      <c r="N2264" s="200"/>
      <c r="O2264" s="200"/>
      <c r="P2264" s="94"/>
      <c r="Q2264" s="94"/>
      <c r="R2264" s="94"/>
      <c r="S2264" s="94"/>
      <c r="T2264" s="94"/>
      <c r="U2264" s="94"/>
      <c r="V2264" s="94"/>
      <c r="W2264" s="94"/>
      <c r="X2264" s="94"/>
      <c r="Y2264" s="94"/>
      <c r="Z2264" s="94"/>
      <c r="AA2264" s="94"/>
      <c r="AB2264" s="94"/>
      <c r="AC2264" s="94"/>
      <c r="AD2264" s="94"/>
      <c r="AE2264" s="94"/>
      <c r="AF2264" s="94"/>
      <c r="AG2264" s="94"/>
      <c r="AH2264" s="94"/>
      <c r="AI2264" s="94"/>
      <c r="AJ2264" s="94"/>
      <c r="AK2264" s="94"/>
      <c r="AL2264" s="94"/>
      <c r="AM2264" s="94"/>
      <c r="AN2264" s="94"/>
      <c r="AO2264" s="94"/>
      <c r="AP2264" s="94"/>
      <c r="AQ2264" s="94"/>
    </row>
    <row r="2265" spans="3:43" x14ac:dyDescent="0.45">
      <c r="C2265" s="94"/>
      <c r="D2265" s="94"/>
      <c r="E2265" s="489"/>
      <c r="F2265" s="94"/>
      <c r="G2265" s="200"/>
      <c r="H2265" s="200"/>
      <c r="I2265" s="200"/>
      <c r="J2265" s="200"/>
      <c r="K2265" s="200"/>
      <c r="L2265" s="200"/>
      <c r="M2265" s="200"/>
      <c r="N2265" s="200"/>
      <c r="O2265" s="200"/>
      <c r="P2265" s="94"/>
      <c r="Q2265" s="94"/>
      <c r="R2265" s="94"/>
      <c r="S2265" s="94"/>
      <c r="T2265" s="94"/>
      <c r="U2265" s="94"/>
      <c r="V2265" s="94"/>
      <c r="W2265" s="94"/>
      <c r="X2265" s="94"/>
      <c r="Y2265" s="94"/>
      <c r="Z2265" s="94"/>
      <c r="AA2265" s="94"/>
      <c r="AB2265" s="94"/>
      <c r="AC2265" s="94"/>
      <c r="AD2265" s="94"/>
      <c r="AE2265" s="94"/>
      <c r="AF2265" s="94"/>
      <c r="AG2265" s="94"/>
      <c r="AH2265" s="94"/>
      <c r="AI2265" s="94"/>
      <c r="AJ2265" s="94"/>
      <c r="AK2265" s="94"/>
      <c r="AL2265" s="94"/>
      <c r="AM2265" s="94"/>
      <c r="AN2265" s="94"/>
      <c r="AO2265" s="94"/>
      <c r="AP2265" s="94"/>
      <c r="AQ2265" s="94"/>
    </row>
    <row r="2266" spans="3:43" x14ac:dyDescent="0.45">
      <c r="C2266" s="94"/>
      <c r="D2266" s="94"/>
      <c r="E2266" s="489"/>
      <c r="F2266" s="94"/>
      <c r="G2266" s="200"/>
      <c r="H2266" s="200"/>
      <c r="I2266" s="200"/>
      <c r="J2266" s="200"/>
      <c r="K2266" s="200"/>
      <c r="L2266" s="200"/>
      <c r="M2266" s="200"/>
      <c r="N2266" s="200"/>
      <c r="O2266" s="200"/>
      <c r="P2266" s="94"/>
      <c r="Q2266" s="94"/>
      <c r="R2266" s="94"/>
      <c r="S2266" s="94"/>
      <c r="T2266" s="94"/>
      <c r="U2266" s="94"/>
      <c r="V2266" s="94"/>
      <c r="W2266" s="94"/>
      <c r="X2266" s="94"/>
      <c r="Y2266" s="94"/>
      <c r="Z2266" s="94"/>
      <c r="AA2266" s="94"/>
      <c r="AB2266" s="94"/>
      <c r="AC2266" s="94"/>
      <c r="AD2266" s="94"/>
      <c r="AE2266" s="94"/>
      <c r="AF2266" s="94"/>
      <c r="AG2266" s="94"/>
      <c r="AH2266" s="94"/>
      <c r="AI2266" s="94"/>
      <c r="AJ2266" s="94"/>
      <c r="AK2266" s="94"/>
      <c r="AL2266" s="94"/>
      <c r="AM2266" s="94"/>
      <c r="AN2266" s="94"/>
      <c r="AO2266" s="94"/>
      <c r="AP2266" s="94"/>
      <c r="AQ2266" s="94"/>
    </row>
    <row r="2267" spans="3:43" x14ac:dyDescent="0.45">
      <c r="C2267" s="94"/>
      <c r="D2267" s="94"/>
      <c r="E2267" s="489"/>
      <c r="F2267" s="94"/>
      <c r="G2267" s="200"/>
      <c r="H2267" s="200"/>
      <c r="I2267" s="200"/>
      <c r="J2267" s="200"/>
      <c r="K2267" s="200"/>
      <c r="L2267" s="200"/>
      <c r="M2267" s="200"/>
      <c r="N2267" s="200"/>
      <c r="O2267" s="200"/>
      <c r="P2267" s="94"/>
      <c r="Q2267" s="94"/>
      <c r="R2267" s="94"/>
      <c r="S2267" s="94"/>
      <c r="T2267" s="94"/>
      <c r="U2267" s="94"/>
      <c r="V2267" s="94"/>
      <c r="W2267" s="94"/>
      <c r="X2267" s="94"/>
      <c r="Y2267" s="94"/>
      <c r="Z2267" s="94"/>
      <c r="AA2267" s="94"/>
      <c r="AB2267" s="94"/>
      <c r="AC2267" s="94"/>
      <c r="AD2267" s="94"/>
      <c r="AE2267" s="94"/>
      <c r="AF2267" s="94"/>
      <c r="AG2267" s="94"/>
      <c r="AH2267" s="94"/>
      <c r="AI2267" s="94"/>
      <c r="AJ2267" s="94"/>
      <c r="AK2267" s="94"/>
      <c r="AL2267" s="94"/>
      <c r="AM2267" s="94"/>
      <c r="AN2267" s="94"/>
      <c r="AO2267" s="94"/>
      <c r="AP2267" s="94"/>
      <c r="AQ2267" s="94"/>
    </row>
    <row r="2268" spans="3:43" x14ac:dyDescent="0.45">
      <c r="C2268" s="94"/>
      <c r="D2268" s="94"/>
      <c r="E2268" s="489"/>
      <c r="F2268" s="94"/>
      <c r="G2268" s="200"/>
      <c r="H2268" s="200"/>
      <c r="I2268" s="200"/>
      <c r="J2268" s="200"/>
      <c r="K2268" s="200"/>
      <c r="L2268" s="200"/>
      <c r="M2268" s="200"/>
      <c r="N2268" s="200"/>
      <c r="O2268" s="200"/>
      <c r="P2268" s="94"/>
      <c r="Q2268" s="94"/>
      <c r="R2268" s="94"/>
      <c r="S2268" s="94"/>
      <c r="T2268" s="94"/>
      <c r="U2268" s="94"/>
      <c r="V2268" s="94"/>
      <c r="W2268" s="94"/>
      <c r="X2268" s="94"/>
      <c r="Y2268" s="94"/>
      <c r="Z2268" s="94"/>
      <c r="AA2268" s="94"/>
      <c r="AB2268" s="94"/>
      <c r="AC2268" s="94"/>
      <c r="AD2268" s="94"/>
      <c r="AE2268" s="94"/>
      <c r="AF2268" s="94"/>
      <c r="AG2268" s="94"/>
      <c r="AH2268" s="94"/>
      <c r="AI2268" s="94"/>
      <c r="AJ2268" s="94"/>
      <c r="AK2268" s="94"/>
      <c r="AL2268" s="94"/>
      <c r="AM2268" s="94"/>
      <c r="AN2268" s="94"/>
      <c r="AO2268" s="94"/>
      <c r="AP2268" s="94"/>
      <c r="AQ2268" s="94"/>
    </row>
    <row r="2269" spans="3:43" x14ac:dyDescent="0.45">
      <c r="C2269" s="94"/>
      <c r="D2269" s="94"/>
      <c r="E2269" s="489"/>
      <c r="F2269" s="94"/>
      <c r="G2269" s="200"/>
      <c r="H2269" s="200"/>
      <c r="I2269" s="200"/>
      <c r="J2269" s="200"/>
      <c r="K2269" s="200"/>
      <c r="L2269" s="200"/>
      <c r="M2269" s="200"/>
      <c r="N2269" s="200"/>
      <c r="O2269" s="200"/>
      <c r="P2269" s="94"/>
      <c r="Q2269" s="94"/>
      <c r="R2269" s="94"/>
      <c r="S2269" s="94"/>
      <c r="T2269" s="94"/>
      <c r="U2269" s="94"/>
      <c r="V2269" s="94"/>
      <c r="W2269" s="94"/>
      <c r="X2269" s="94"/>
      <c r="Y2269" s="94"/>
      <c r="Z2269" s="94"/>
      <c r="AA2269" s="94"/>
      <c r="AB2269" s="94"/>
      <c r="AC2269" s="94"/>
      <c r="AD2269" s="94"/>
      <c r="AE2269" s="94"/>
      <c r="AF2269" s="94"/>
      <c r="AG2269" s="94"/>
      <c r="AH2269" s="94"/>
      <c r="AI2269" s="94"/>
      <c r="AJ2269" s="94"/>
      <c r="AK2269" s="94"/>
      <c r="AL2269" s="94"/>
      <c r="AM2269" s="94"/>
      <c r="AN2269" s="94"/>
      <c r="AO2269" s="94"/>
      <c r="AP2269" s="94"/>
      <c r="AQ2269" s="94"/>
    </row>
    <row r="2270" spans="3:43" x14ac:dyDescent="0.45">
      <c r="C2270" s="94"/>
      <c r="D2270" s="94"/>
      <c r="E2270" s="489"/>
      <c r="F2270" s="94"/>
      <c r="G2270" s="200"/>
      <c r="H2270" s="200"/>
      <c r="I2270" s="200"/>
      <c r="J2270" s="200"/>
      <c r="K2270" s="200"/>
      <c r="L2270" s="200"/>
      <c r="M2270" s="200"/>
      <c r="N2270" s="200"/>
      <c r="O2270" s="200"/>
      <c r="P2270" s="94"/>
      <c r="Q2270" s="94"/>
      <c r="R2270" s="94"/>
      <c r="S2270" s="94"/>
      <c r="T2270" s="94"/>
      <c r="U2270" s="94"/>
      <c r="V2270" s="94"/>
      <c r="W2270" s="94"/>
      <c r="X2270" s="94"/>
      <c r="Y2270" s="94"/>
      <c r="Z2270" s="94"/>
      <c r="AA2270" s="94"/>
      <c r="AB2270" s="94"/>
      <c r="AC2270" s="94"/>
      <c r="AD2270" s="94"/>
      <c r="AE2270" s="94"/>
      <c r="AF2270" s="94"/>
      <c r="AG2270" s="94"/>
      <c r="AH2270" s="94"/>
      <c r="AI2270" s="94"/>
      <c r="AJ2270" s="94"/>
      <c r="AK2270" s="94"/>
      <c r="AL2270" s="94"/>
      <c r="AM2270" s="94"/>
      <c r="AN2270" s="94"/>
      <c r="AO2270" s="94"/>
      <c r="AP2270" s="94"/>
      <c r="AQ2270" s="94"/>
    </row>
    <row r="2271" spans="3:43" x14ac:dyDescent="0.45">
      <c r="C2271" s="94"/>
      <c r="D2271" s="94"/>
      <c r="E2271" s="489"/>
      <c r="F2271" s="94"/>
      <c r="G2271" s="200"/>
      <c r="H2271" s="200"/>
      <c r="I2271" s="200"/>
      <c r="J2271" s="200"/>
      <c r="K2271" s="200"/>
      <c r="L2271" s="200"/>
      <c r="M2271" s="200"/>
      <c r="N2271" s="200"/>
      <c r="O2271" s="200"/>
      <c r="P2271" s="94"/>
      <c r="Q2271" s="94"/>
      <c r="R2271" s="94"/>
      <c r="S2271" s="94"/>
      <c r="T2271" s="94"/>
      <c r="U2271" s="94"/>
      <c r="V2271" s="94"/>
      <c r="W2271" s="94"/>
      <c r="X2271" s="94"/>
      <c r="Y2271" s="94"/>
      <c r="Z2271" s="94"/>
      <c r="AA2271" s="94"/>
      <c r="AB2271" s="94"/>
      <c r="AC2271" s="94"/>
      <c r="AD2271" s="94"/>
      <c r="AE2271" s="94"/>
      <c r="AF2271" s="94"/>
      <c r="AG2271" s="94"/>
      <c r="AH2271" s="94"/>
      <c r="AI2271" s="94"/>
      <c r="AJ2271" s="94"/>
      <c r="AK2271" s="94"/>
      <c r="AL2271" s="94"/>
      <c r="AM2271" s="94"/>
      <c r="AN2271" s="94"/>
      <c r="AO2271" s="94"/>
      <c r="AP2271" s="94"/>
      <c r="AQ2271" s="94"/>
    </row>
    <row r="2272" spans="3:43" x14ac:dyDescent="0.45">
      <c r="C2272" s="94"/>
      <c r="D2272" s="94"/>
      <c r="E2272" s="489"/>
      <c r="F2272" s="94"/>
      <c r="G2272" s="200"/>
      <c r="H2272" s="200"/>
      <c r="I2272" s="200"/>
      <c r="J2272" s="200"/>
      <c r="K2272" s="200"/>
      <c r="L2272" s="200"/>
      <c r="M2272" s="200"/>
      <c r="N2272" s="200"/>
      <c r="O2272" s="200"/>
      <c r="P2272" s="94"/>
      <c r="Q2272" s="94"/>
      <c r="R2272" s="94"/>
      <c r="S2272" s="94"/>
      <c r="T2272" s="94"/>
      <c r="U2272" s="94"/>
      <c r="V2272" s="94"/>
      <c r="W2272" s="94"/>
      <c r="X2272" s="94"/>
      <c r="Y2272" s="94"/>
      <c r="Z2272" s="94"/>
      <c r="AA2272" s="94"/>
      <c r="AB2272" s="94"/>
      <c r="AC2272" s="94"/>
      <c r="AD2272" s="94"/>
      <c r="AE2272" s="94"/>
      <c r="AF2272" s="94"/>
      <c r="AG2272" s="94"/>
      <c r="AH2272" s="94"/>
      <c r="AI2272" s="94"/>
      <c r="AJ2272" s="94"/>
      <c r="AK2272" s="94"/>
      <c r="AL2272" s="94"/>
      <c r="AM2272" s="94"/>
      <c r="AN2272" s="94"/>
      <c r="AO2272" s="94"/>
      <c r="AP2272" s="94"/>
      <c r="AQ2272" s="94"/>
    </row>
    <row r="2273" spans="3:43" x14ac:dyDescent="0.45">
      <c r="C2273" s="94"/>
      <c r="D2273" s="94"/>
      <c r="E2273" s="489"/>
      <c r="F2273" s="94"/>
      <c r="G2273" s="200"/>
      <c r="H2273" s="200"/>
      <c r="I2273" s="200"/>
      <c r="J2273" s="200"/>
      <c r="K2273" s="200"/>
      <c r="L2273" s="200"/>
      <c r="M2273" s="200"/>
      <c r="N2273" s="200"/>
      <c r="O2273" s="200"/>
      <c r="P2273" s="94"/>
      <c r="Q2273" s="94"/>
      <c r="R2273" s="94"/>
      <c r="S2273" s="94"/>
      <c r="T2273" s="94"/>
      <c r="U2273" s="94"/>
      <c r="V2273" s="94"/>
      <c r="W2273" s="94"/>
      <c r="X2273" s="94"/>
      <c r="Y2273" s="94"/>
      <c r="Z2273" s="94"/>
      <c r="AA2273" s="94"/>
      <c r="AB2273" s="94"/>
      <c r="AC2273" s="94"/>
      <c r="AD2273" s="94"/>
      <c r="AE2273" s="94"/>
      <c r="AF2273" s="94"/>
      <c r="AG2273" s="94"/>
      <c r="AH2273" s="94"/>
      <c r="AI2273" s="94"/>
      <c r="AJ2273" s="94"/>
      <c r="AK2273" s="94"/>
      <c r="AL2273" s="94"/>
      <c r="AM2273" s="94"/>
      <c r="AN2273" s="94"/>
      <c r="AO2273" s="94"/>
      <c r="AP2273" s="94"/>
      <c r="AQ2273" s="94"/>
    </row>
    <row r="2274" spans="3:43" x14ac:dyDescent="0.45">
      <c r="C2274" s="94"/>
      <c r="D2274" s="94"/>
      <c r="E2274" s="489"/>
      <c r="F2274" s="94"/>
      <c r="G2274" s="200"/>
      <c r="H2274" s="200"/>
      <c r="I2274" s="200"/>
      <c r="J2274" s="200"/>
      <c r="K2274" s="200"/>
      <c r="L2274" s="200"/>
      <c r="M2274" s="200"/>
      <c r="N2274" s="200"/>
      <c r="O2274" s="200"/>
      <c r="P2274" s="94"/>
      <c r="Q2274" s="94"/>
      <c r="R2274" s="94"/>
      <c r="S2274" s="94"/>
      <c r="T2274" s="94"/>
      <c r="U2274" s="94"/>
      <c r="V2274" s="94"/>
      <c r="W2274" s="94"/>
      <c r="X2274" s="94"/>
      <c r="Y2274" s="94"/>
      <c r="Z2274" s="94"/>
      <c r="AA2274" s="94"/>
      <c r="AB2274" s="94"/>
      <c r="AC2274" s="94"/>
      <c r="AD2274" s="94"/>
      <c r="AE2274" s="94"/>
      <c r="AF2274" s="94"/>
      <c r="AG2274" s="94"/>
      <c r="AH2274" s="94"/>
      <c r="AI2274" s="94"/>
      <c r="AJ2274" s="94"/>
      <c r="AK2274" s="94"/>
      <c r="AL2274" s="94"/>
      <c r="AM2274" s="94"/>
      <c r="AN2274" s="94"/>
      <c r="AO2274" s="94"/>
      <c r="AP2274" s="94"/>
      <c r="AQ2274" s="94"/>
    </row>
    <row r="2275" spans="3:43" x14ac:dyDescent="0.45">
      <c r="C2275" s="94"/>
      <c r="D2275" s="94"/>
      <c r="E2275" s="489"/>
      <c r="F2275" s="94"/>
      <c r="G2275" s="200"/>
      <c r="H2275" s="200"/>
      <c r="I2275" s="200"/>
      <c r="J2275" s="200"/>
      <c r="K2275" s="200"/>
      <c r="L2275" s="200"/>
      <c r="M2275" s="200"/>
      <c r="N2275" s="200"/>
      <c r="O2275" s="200"/>
      <c r="P2275" s="94"/>
      <c r="Q2275" s="94"/>
      <c r="R2275" s="94"/>
      <c r="S2275" s="94"/>
      <c r="T2275" s="94"/>
      <c r="U2275" s="94"/>
      <c r="V2275" s="94"/>
      <c r="W2275" s="94"/>
      <c r="X2275" s="94"/>
      <c r="Y2275" s="94"/>
      <c r="Z2275" s="94"/>
      <c r="AA2275" s="94"/>
      <c r="AB2275" s="94"/>
      <c r="AC2275" s="94"/>
      <c r="AD2275" s="94"/>
      <c r="AE2275" s="94"/>
      <c r="AF2275" s="94"/>
      <c r="AG2275" s="94"/>
      <c r="AH2275" s="94"/>
      <c r="AI2275" s="94"/>
      <c r="AJ2275" s="94"/>
      <c r="AK2275" s="94"/>
      <c r="AL2275" s="94"/>
      <c r="AM2275" s="94"/>
      <c r="AN2275" s="94"/>
      <c r="AO2275" s="94"/>
      <c r="AP2275" s="94"/>
      <c r="AQ2275" s="94"/>
    </row>
    <row r="2276" spans="3:43" x14ac:dyDescent="0.45">
      <c r="C2276" s="94"/>
      <c r="D2276" s="94"/>
      <c r="E2276" s="489"/>
      <c r="F2276" s="94"/>
      <c r="G2276" s="200"/>
      <c r="H2276" s="200"/>
      <c r="I2276" s="200"/>
      <c r="J2276" s="200"/>
      <c r="K2276" s="200"/>
      <c r="L2276" s="200"/>
      <c r="M2276" s="200"/>
      <c r="N2276" s="200"/>
      <c r="O2276" s="200"/>
      <c r="P2276" s="94"/>
      <c r="Q2276" s="94"/>
      <c r="R2276" s="94"/>
      <c r="S2276" s="94"/>
      <c r="T2276" s="94"/>
      <c r="U2276" s="94"/>
      <c r="V2276" s="94"/>
      <c r="W2276" s="94"/>
      <c r="X2276" s="94"/>
      <c r="Y2276" s="94"/>
      <c r="Z2276" s="94"/>
      <c r="AA2276" s="94"/>
      <c r="AB2276" s="94"/>
      <c r="AC2276" s="94"/>
      <c r="AD2276" s="94"/>
      <c r="AE2276" s="94"/>
      <c r="AF2276" s="94"/>
      <c r="AG2276" s="94"/>
      <c r="AH2276" s="94"/>
      <c r="AI2276" s="94"/>
      <c r="AJ2276" s="94"/>
      <c r="AK2276" s="94"/>
      <c r="AL2276" s="94"/>
      <c r="AM2276" s="94"/>
      <c r="AN2276" s="94"/>
      <c r="AO2276" s="94"/>
      <c r="AP2276" s="94"/>
      <c r="AQ2276" s="94"/>
    </row>
    <row r="2277" spans="3:43" x14ac:dyDescent="0.45">
      <c r="C2277" s="94"/>
      <c r="D2277" s="94"/>
      <c r="E2277" s="489"/>
      <c r="F2277" s="94"/>
      <c r="G2277" s="200"/>
      <c r="H2277" s="200"/>
      <c r="I2277" s="200"/>
      <c r="J2277" s="200"/>
      <c r="K2277" s="200"/>
      <c r="L2277" s="200"/>
      <c r="M2277" s="200"/>
      <c r="N2277" s="200"/>
      <c r="O2277" s="200"/>
      <c r="P2277" s="94"/>
      <c r="Q2277" s="94"/>
      <c r="R2277" s="94"/>
      <c r="S2277" s="94"/>
      <c r="T2277" s="94"/>
      <c r="U2277" s="94"/>
      <c r="V2277" s="94"/>
      <c r="W2277" s="94"/>
      <c r="X2277" s="94"/>
      <c r="Y2277" s="94"/>
      <c r="Z2277" s="94"/>
      <c r="AA2277" s="94"/>
      <c r="AB2277" s="94"/>
      <c r="AC2277" s="94"/>
      <c r="AD2277" s="94"/>
      <c r="AE2277" s="94"/>
      <c r="AF2277" s="94"/>
      <c r="AG2277" s="94"/>
      <c r="AH2277" s="94"/>
      <c r="AI2277" s="94"/>
      <c r="AJ2277" s="94"/>
      <c r="AK2277" s="94"/>
      <c r="AL2277" s="94"/>
      <c r="AM2277" s="94"/>
      <c r="AN2277" s="94"/>
      <c r="AO2277" s="94"/>
      <c r="AP2277" s="94"/>
      <c r="AQ2277" s="94"/>
    </row>
    <row r="2278" spans="3:43" x14ac:dyDescent="0.45">
      <c r="C2278" s="94"/>
      <c r="D2278" s="94"/>
      <c r="E2278" s="489"/>
      <c r="F2278" s="94"/>
      <c r="G2278" s="200"/>
      <c r="H2278" s="200"/>
      <c r="I2278" s="200"/>
      <c r="J2278" s="200"/>
      <c r="K2278" s="200"/>
      <c r="L2278" s="200"/>
      <c r="M2278" s="200"/>
      <c r="N2278" s="200"/>
      <c r="O2278" s="200"/>
      <c r="P2278" s="94"/>
      <c r="Q2278" s="94"/>
      <c r="R2278" s="94"/>
      <c r="S2278" s="94"/>
      <c r="T2278" s="94"/>
      <c r="U2278" s="94"/>
      <c r="V2278" s="94"/>
      <c r="W2278" s="94"/>
      <c r="X2278" s="94"/>
      <c r="Y2278" s="94"/>
      <c r="Z2278" s="94"/>
      <c r="AA2278" s="94"/>
      <c r="AB2278" s="94"/>
      <c r="AC2278" s="94"/>
      <c r="AD2278" s="94"/>
      <c r="AE2278" s="94"/>
      <c r="AF2278" s="94"/>
      <c r="AG2278" s="94"/>
      <c r="AH2278" s="94"/>
      <c r="AI2278" s="94"/>
      <c r="AJ2278" s="94"/>
      <c r="AK2278" s="94"/>
      <c r="AL2278" s="94"/>
      <c r="AM2278" s="94"/>
      <c r="AN2278" s="94"/>
      <c r="AO2278" s="94"/>
      <c r="AP2278" s="94"/>
      <c r="AQ2278" s="94"/>
    </row>
    <row r="2279" spans="3:43" x14ac:dyDescent="0.45">
      <c r="C2279" s="94"/>
      <c r="D2279" s="94"/>
      <c r="E2279" s="489"/>
      <c r="F2279" s="94"/>
      <c r="G2279" s="200"/>
      <c r="H2279" s="200"/>
      <c r="I2279" s="200"/>
      <c r="J2279" s="200"/>
      <c r="K2279" s="200"/>
      <c r="L2279" s="200"/>
      <c r="M2279" s="200"/>
      <c r="N2279" s="200"/>
      <c r="O2279" s="200"/>
      <c r="P2279" s="94"/>
      <c r="Q2279" s="94"/>
      <c r="R2279" s="94"/>
      <c r="S2279" s="94"/>
      <c r="T2279" s="94"/>
      <c r="U2279" s="94"/>
      <c r="V2279" s="94"/>
      <c r="W2279" s="94"/>
      <c r="X2279" s="94"/>
      <c r="Y2279" s="94"/>
      <c r="Z2279" s="94"/>
      <c r="AA2279" s="94"/>
      <c r="AB2279" s="94"/>
      <c r="AC2279" s="94"/>
      <c r="AD2279" s="94"/>
      <c r="AE2279" s="94"/>
      <c r="AF2279" s="94"/>
      <c r="AG2279" s="94"/>
      <c r="AH2279" s="94"/>
      <c r="AI2279" s="94"/>
      <c r="AJ2279" s="94"/>
      <c r="AK2279" s="94"/>
      <c r="AL2279" s="94"/>
      <c r="AM2279" s="94"/>
      <c r="AN2279" s="94"/>
      <c r="AO2279" s="94"/>
      <c r="AP2279" s="94"/>
      <c r="AQ2279" s="94"/>
    </row>
    <row r="2280" spans="3:43" x14ac:dyDescent="0.45">
      <c r="C2280" s="94"/>
      <c r="D2280" s="94"/>
      <c r="E2280" s="489"/>
      <c r="F2280" s="94"/>
      <c r="G2280" s="200"/>
      <c r="H2280" s="200"/>
      <c r="I2280" s="200"/>
      <c r="J2280" s="200"/>
      <c r="K2280" s="200"/>
      <c r="L2280" s="200"/>
      <c r="M2280" s="200"/>
      <c r="N2280" s="200"/>
      <c r="O2280" s="200"/>
      <c r="P2280" s="94"/>
      <c r="Q2280" s="94"/>
      <c r="R2280" s="94"/>
      <c r="S2280" s="94"/>
      <c r="T2280" s="94"/>
      <c r="U2280" s="94"/>
      <c r="V2280" s="94"/>
      <c r="W2280" s="94"/>
      <c r="X2280" s="94"/>
      <c r="Y2280" s="94"/>
      <c r="Z2280" s="94"/>
      <c r="AA2280" s="94"/>
      <c r="AB2280" s="94"/>
      <c r="AC2280" s="94"/>
      <c r="AD2280" s="94"/>
      <c r="AE2280" s="94"/>
      <c r="AF2280" s="94"/>
      <c r="AG2280" s="94"/>
      <c r="AH2280" s="94"/>
      <c r="AI2280" s="94"/>
      <c r="AJ2280" s="94"/>
      <c r="AK2280" s="94"/>
      <c r="AL2280" s="94"/>
      <c r="AM2280" s="94"/>
      <c r="AN2280" s="94"/>
      <c r="AO2280" s="94"/>
      <c r="AP2280" s="94"/>
      <c r="AQ2280" s="94"/>
    </row>
    <row r="2281" spans="3:43" x14ac:dyDescent="0.45">
      <c r="C2281" s="94"/>
      <c r="D2281" s="94"/>
      <c r="E2281" s="489"/>
      <c r="F2281" s="94"/>
      <c r="G2281" s="200"/>
      <c r="H2281" s="200"/>
      <c r="I2281" s="200"/>
      <c r="J2281" s="200"/>
      <c r="K2281" s="200"/>
      <c r="L2281" s="200"/>
      <c r="M2281" s="200"/>
      <c r="N2281" s="200"/>
      <c r="O2281" s="200"/>
      <c r="P2281" s="94"/>
      <c r="Q2281" s="94"/>
      <c r="R2281" s="94"/>
      <c r="S2281" s="94"/>
      <c r="T2281" s="94"/>
      <c r="U2281" s="94"/>
      <c r="V2281" s="94"/>
      <c r="W2281" s="94"/>
      <c r="X2281" s="94"/>
      <c r="Y2281" s="94"/>
      <c r="Z2281" s="94"/>
      <c r="AA2281" s="94"/>
      <c r="AB2281" s="94"/>
      <c r="AC2281" s="94"/>
      <c r="AD2281" s="94"/>
      <c r="AE2281" s="94"/>
      <c r="AF2281" s="94"/>
      <c r="AG2281" s="94"/>
      <c r="AH2281" s="94"/>
      <c r="AI2281" s="94"/>
      <c r="AJ2281" s="94"/>
      <c r="AK2281" s="94"/>
      <c r="AL2281" s="94"/>
      <c r="AM2281" s="94"/>
      <c r="AN2281" s="94"/>
      <c r="AO2281" s="94"/>
      <c r="AP2281" s="94"/>
      <c r="AQ2281" s="94"/>
    </row>
    <row r="2282" spans="3:43" x14ac:dyDescent="0.45">
      <c r="C2282" s="94"/>
      <c r="D2282" s="94"/>
      <c r="E2282" s="489"/>
      <c r="F2282" s="94"/>
      <c r="G2282" s="200"/>
      <c r="H2282" s="200"/>
      <c r="I2282" s="200"/>
      <c r="J2282" s="200"/>
      <c r="K2282" s="200"/>
      <c r="L2282" s="200"/>
      <c r="M2282" s="200"/>
      <c r="N2282" s="200"/>
      <c r="O2282" s="200"/>
      <c r="P2282" s="94"/>
      <c r="Q2282" s="94"/>
      <c r="R2282" s="94"/>
      <c r="S2282" s="94"/>
      <c r="T2282" s="94"/>
      <c r="U2282" s="94"/>
      <c r="V2282" s="94"/>
      <c r="W2282" s="94"/>
      <c r="X2282" s="94"/>
      <c r="Y2282" s="94"/>
      <c r="Z2282" s="94"/>
      <c r="AA2282" s="94"/>
      <c r="AB2282" s="94"/>
      <c r="AC2282" s="94"/>
      <c r="AD2282" s="94"/>
      <c r="AE2282" s="94"/>
      <c r="AF2282" s="94"/>
      <c r="AG2282" s="94"/>
      <c r="AH2282" s="94"/>
      <c r="AI2282" s="94"/>
      <c r="AJ2282" s="94"/>
      <c r="AK2282" s="94"/>
      <c r="AL2282" s="94"/>
      <c r="AM2282" s="94"/>
      <c r="AN2282" s="94"/>
      <c r="AO2282" s="94"/>
      <c r="AP2282" s="94"/>
      <c r="AQ2282" s="94"/>
    </row>
    <row r="2283" spans="3:43" x14ac:dyDescent="0.45">
      <c r="C2283" s="94"/>
      <c r="D2283" s="94"/>
      <c r="E2283" s="489"/>
      <c r="F2283" s="94"/>
      <c r="G2283" s="200"/>
      <c r="H2283" s="200"/>
      <c r="I2283" s="200"/>
      <c r="J2283" s="200"/>
      <c r="K2283" s="200"/>
      <c r="L2283" s="200"/>
      <c r="M2283" s="200"/>
      <c r="N2283" s="200"/>
      <c r="O2283" s="200"/>
      <c r="P2283" s="94"/>
      <c r="Q2283" s="94"/>
      <c r="R2283" s="94"/>
      <c r="S2283" s="94"/>
      <c r="T2283" s="94"/>
      <c r="U2283" s="94"/>
      <c r="V2283" s="94"/>
      <c r="W2283" s="94"/>
      <c r="X2283" s="94"/>
      <c r="Y2283" s="94"/>
      <c r="Z2283" s="94"/>
      <c r="AA2283" s="94"/>
      <c r="AB2283" s="94"/>
      <c r="AC2283" s="94"/>
      <c r="AD2283" s="94"/>
      <c r="AE2283" s="94"/>
      <c r="AF2283" s="94"/>
      <c r="AG2283" s="94"/>
      <c r="AH2283" s="94"/>
      <c r="AI2283" s="94"/>
      <c r="AJ2283" s="94"/>
      <c r="AK2283" s="94"/>
      <c r="AL2283" s="94"/>
      <c r="AM2283" s="94"/>
      <c r="AN2283" s="94"/>
      <c r="AO2283" s="94"/>
      <c r="AP2283" s="94"/>
      <c r="AQ2283" s="94"/>
    </row>
    <row r="2284" spans="3:43" x14ac:dyDescent="0.45">
      <c r="C2284" s="94"/>
      <c r="D2284" s="94"/>
      <c r="E2284" s="489"/>
      <c r="F2284" s="94"/>
      <c r="G2284" s="200"/>
      <c r="H2284" s="200"/>
      <c r="I2284" s="200"/>
      <c r="J2284" s="200"/>
      <c r="K2284" s="200"/>
      <c r="L2284" s="200"/>
      <c r="M2284" s="200"/>
      <c r="N2284" s="200"/>
      <c r="O2284" s="200"/>
      <c r="P2284" s="94"/>
      <c r="Q2284" s="94"/>
      <c r="R2284" s="94"/>
      <c r="S2284" s="94"/>
      <c r="T2284" s="94"/>
      <c r="U2284" s="94"/>
      <c r="V2284" s="94"/>
      <c r="W2284" s="94"/>
      <c r="X2284" s="94"/>
      <c r="Y2284" s="94"/>
      <c r="Z2284" s="94"/>
      <c r="AA2284" s="94"/>
      <c r="AB2284" s="94"/>
      <c r="AC2284" s="94"/>
      <c r="AD2284" s="94"/>
      <c r="AE2284" s="94"/>
      <c r="AF2284" s="94"/>
      <c r="AG2284" s="94"/>
      <c r="AH2284" s="94"/>
      <c r="AI2284" s="94"/>
      <c r="AJ2284" s="94"/>
      <c r="AK2284" s="94"/>
      <c r="AL2284" s="94"/>
      <c r="AM2284" s="94"/>
      <c r="AN2284" s="94"/>
      <c r="AO2284" s="94"/>
      <c r="AP2284" s="94"/>
      <c r="AQ2284" s="94"/>
    </row>
    <row r="2285" spans="3:43" x14ac:dyDescent="0.45">
      <c r="C2285" s="94"/>
      <c r="D2285" s="94"/>
      <c r="E2285" s="489"/>
      <c r="F2285" s="94"/>
      <c r="G2285" s="200"/>
      <c r="H2285" s="200"/>
      <c r="I2285" s="200"/>
      <c r="J2285" s="200"/>
      <c r="K2285" s="200"/>
      <c r="L2285" s="200"/>
      <c r="M2285" s="200"/>
      <c r="N2285" s="200"/>
      <c r="O2285" s="200"/>
      <c r="P2285" s="94"/>
      <c r="Q2285" s="94"/>
      <c r="R2285" s="94"/>
      <c r="S2285" s="94"/>
      <c r="T2285" s="94"/>
      <c r="U2285" s="94"/>
      <c r="V2285" s="94"/>
      <c r="W2285" s="94"/>
      <c r="X2285" s="94"/>
      <c r="Y2285" s="94"/>
      <c r="Z2285" s="94"/>
      <c r="AA2285" s="94"/>
      <c r="AB2285" s="94"/>
      <c r="AC2285" s="94"/>
      <c r="AD2285" s="94"/>
      <c r="AE2285" s="94"/>
      <c r="AF2285" s="94"/>
      <c r="AG2285" s="94"/>
      <c r="AH2285" s="94"/>
      <c r="AI2285" s="94"/>
      <c r="AJ2285" s="94"/>
      <c r="AK2285" s="94"/>
      <c r="AL2285" s="94"/>
      <c r="AM2285" s="94"/>
      <c r="AN2285" s="94"/>
      <c r="AO2285" s="94"/>
      <c r="AP2285" s="94"/>
      <c r="AQ2285" s="94"/>
    </row>
    <row r="2286" spans="3:43" x14ac:dyDescent="0.45">
      <c r="C2286" s="94"/>
      <c r="D2286" s="94"/>
      <c r="E2286" s="489"/>
      <c r="F2286" s="94"/>
      <c r="G2286" s="200"/>
      <c r="H2286" s="200"/>
      <c r="I2286" s="200"/>
      <c r="J2286" s="200"/>
      <c r="K2286" s="200"/>
      <c r="L2286" s="200"/>
      <c r="M2286" s="200"/>
      <c r="N2286" s="200"/>
      <c r="O2286" s="200"/>
      <c r="P2286" s="94"/>
      <c r="Q2286" s="94"/>
      <c r="R2286" s="94"/>
      <c r="S2286" s="94"/>
      <c r="T2286" s="94"/>
      <c r="U2286" s="94"/>
      <c r="V2286" s="94"/>
      <c r="W2286" s="94"/>
      <c r="X2286" s="94"/>
      <c r="Y2286" s="94"/>
      <c r="Z2286" s="94"/>
      <c r="AA2286" s="94"/>
      <c r="AB2286" s="94"/>
      <c r="AC2286" s="94"/>
      <c r="AD2286" s="94"/>
      <c r="AE2286" s="94"/>
      <c r="AF2286" s="94"/>
      <c r="AG2286" s="94"/>
      <c r="AH2286" s="94"/>
      <c r="AI2286" s="94"/>
      <c r="AJ2286" s="94"/>
      <c r="AK2286" s="94"/>
      <c r="AL2286" s="94"/>
      <c r="AM2286" s="94"/>
      <c r="AN2286" s="94"/>
      <c r="AO2286" s="94"/>
      <c r="AP2286" s="94"/>
      <c r="AQ2286" s="94"/>
    </row>
    <row r="2287" spans="3:43" x14ac:dyDescent="0.45">
      <c r="C2287" s="94"/>
      <c r="D2287" s="94"/>
      <c r="E2287" s="489"/>
      <c r="F2287" s="94"/>
      <c r="G2287" s="200"/>
      <c r="H2287" s="200"/>
      <c r="I2287" s="200"/>
      <c r="J2287" s="200"/>
      <c r="K2287" s="200"/>
      <c r="L2287" s="200"/>
      <c r="M2287" s="200"/>
      <c r="N2287" s="200"/>
      <c r="O2287" s="200"/>
      <c r="P2287" s="94"/>
      <c r="Q2287" s="94"/>
      <c r="R2287" s="94"/>
      <c r="S2287" s="94"/>
      <c r="T2287" s="94"/>
      <c r="U2287" s="94"/>
      <c r="V2287" s="94"/>
      <c r="W2287" s="94"/>
      <c r="X2287" s="94"/>
      <c r="Y2287" s="94"/>
      <c r="Z2287" s="94"/>
      <c r="AA2287" s="94"/>
      <c r="AB2287" s="94"/>
      <c r="AC2287" s="94"/>
      <c r="AD2287" s="94"/>
      <c r="AE2287" s="94"/>
      <c r="AF2287" s="94"/>
      <c r="AG2287" s="94"/>
      <c r="AH2287" s="94"/>
      <c r="AI2287" s="94"/>
      <c r="AJ2287" s="94"/>
      <c r="AK2287" s="94"/>
      <c r="AL2287" s="94"/>
      <c r="AM2287" s="94"/>
      <c r="AN2287" s="94"/>
      <c r="AO2287" s="94"/>
      <c r="AP2287" s="94"/>
      <c r="AQ2287" s="94"/>
    </row>
    <row r="2288" spans="3:43" x14ac:dyDescent="0.45">
      <c r="C2288" s="94"/>
      <c r="D2288" s="94"/>
      <c r="E2288" s="489"/>
      <c r="F2288" s="94"/>
      <c r="G2288" s="200"/>
      <c r="H2288" s="200"/>
      <c r="I2288" s="200"/>
      <c r="J2288" s="200"/>
      <c r="K2288" s="200"/>
      <c r="L2288" s="200"/>
      <c r="M2288" s="200"/>
      <c r="N2288" s="200"/>
      <c r="O2288" s="200"/>
      <c r="P2288" s="94"/>
      <c r="Q2288" s="94"/>
      <c r="R2288" s="94"/>
      <c r="S2288" s="94"/>
      <c r="T2288" s="94"/>
      <c r="U2288" s="94"/>
      <c r="V2288" s="94"/>
      <c r="W2288" s="94"/>
      <c r="X2288" s="94"/>
      <c r="Y2288" s="94"/>
      <c r="Z2288" s="94"/>
      <c r="AA2288" s="94"/>
      <c r="AB2288" s="94"/>
      <c r="AC2288" s="94"/>
      <c r="AD2288" s="94"/>
      <c r="AE2288" s="94"/>
      <c r="AF2288" s="94"/>
      <c r="AG2288" s="94"/>
      <c r="AH2288" s="94"/>
      <c r="AI2288" s="94"/>
      <c r="AJ2288" s="94"/>
      <c r="AK2288" s="94"/>
      <c r="AL2288" s="94"/>
      <c r="AM2288" s="94"/>
      <c r="AN2288" s="94"/>
      <c r="AO2288" s="94"/>
      <c r="AP2288" s="94"/>
      <c r="AQ2288" s="94"/>
    </row>
    <row r="2289" spans="3:43" x14ac:dyDescent="0.45">
      <c r="C2289" s="94"/>
      <c r="D2289" s="94"/>
      <c r="E2289" s="489"/>
      <c r="F2289" s="94"/>
      <c r="G2289" s="200"/>
      <c r="H2289" s="200"/>
      <c r="I2289" s="200"/>
      <c r="J2289" s="200"/>
      <c r="K2289" s="200"/>
      <c r="L2289" s="200"/>
      <c r="M2289" s="200"/>
      <c r="N2289" s="200"/>
      <c r="O2289" s="200"/>
      <c r="P2289" s="94"/>
      <c r="Q2289" s="94"/>
      <c r="R2289" s="94"/>
      <c r="S2289" s="94"/>
      <c r="T2289" s="94"/>
      <c r="U2289" s="94"/>
      <c r="V2289" s="94"/>
      <c r="W2289" s="94"/>
      <c r="X2289" s="94"/>
      <c r="Y2289" s="94"/>
      <c r="Z2289" s="94"/>
      <c r="AA2289" s="94"/>
      <c r="AB2289" s="94"/>
      <c r="AC2289" s="94"/>
      <c r="AD2289" s="94"/>
      <c r="AE2289" s="94"/>
      <c r="AF2289" s="94"/>
      <c r="AG2289" s="94"/>
      <c r="AH2289" s="94"/>
      <c r="AI2289" s="94"/>
      <c r="AJ2289" s="94"/>
      <c r="AK2289" s="94"/>
      <c r="AL2289" s="94"/>
      <c r="AM2289" s="94"/>
      <c r="AN2289" s="94"/>
      <c r="AO2289" s="94"/>
      <c r="AP2289" s="94"/>
      <c r="AQ2289" s="94"/>
    </row>
    <row r="2290" spans="3:43" x14ac:dyDescent="0.45">
      <c r="C2290" s="94"/>
      <c r="D2290" s="94"/>
      <c r="E2290" s="489"/>
      <c r="F2290" s="94"/>
      <c r="G2290" s="200"/>
      <c r="H2290" s="200"/>
      <c r="I2290" s="200"/>
      <c r="J2290" s="200"/>
      <c r="K2290" s="200"/>
      <c r="L2290" s="200"/>
      <c r="M2290" s="200"/>
      <c r="N2290" s="200"/>
      <c r="O2290" s="200"/>
      <c r="P2290" s="94"/>
      <c r="Q2290" s="94"/>
      <c r="R2290" s="94"/>
      <c r="S2290" s="94"/>
      <c r="T2290" s="94"/>
      <c r="U2290" s="94"/>
      <c r="V2290" s="94"/>
      <c r="W2290" s="94"/>
      <c r="X2290" s="94"/>
      <c r="Y2290" s="94"/>
      <c r="Z2290" s="94"/>
      <c r="AA2290" s="94"/>
      <c r="AB2290" s="94"/>
      <c r="AC2290" s="94"/>
      <c r="AD2290" s="94"/>
      <c r="AE2290" s="94"/>
      <c r="AF2290" s="94"/>
      <c r="AG2290" s="94"/>
      <c r="AH2290" s="94"/>
      <c r="AI2290" s="94"/>
      <c r="AJ2290" s="94"/>
      <c r="AK2290" s="94"/>
      <c r="AL2290" s="94"/>
      <c r="AM2290" s="94"/>
      <c r="AN2290" s="94"/>
      <c r="AO2290" s="94"/>
      <c r="AP2290" s="94"/>
      <c r="AQ2290" s="94"/>
    </row>
    <row r="2291" spans="3:43" x14ac:dyDescent="0.45">
      <c r="C2291" s="94"/>
      <c r="D2291" s="94"/>
      <c r="E2291" s="489"/>
      <c r="F2291" s="94"/>
      <c r="G2291" s="200"/>
      <c r="H2291" s="200"/>
      <c r="I2291" s="200"/>
      <c r="J2291" s="200"/>
      <c r="K2291" s="200"/>
      <c r="L2291" s="200"/>
      <c r="M2291" s="200"/>
      <c r="N2291" s="200"/>
      <c r="O2291" s="200"/>
      <c r="P2291" s="94"/>
      <c r="Q2291" s="94"/>
      <c r="R2291" s="94"/>
      <c r="S2291" s="94"/>
      <c r="T2291" s="94"/>
      <c r="U2291" s="94"/>
      <c r="V2291" s="94"/>
      <c r="W2291" s="94"/>
      <c r="X2291" s="94"/>
      <c r="Y2291" s="94"/>
      <c r="Z2291" s="94"/>
      <c r="AA2291" s="94"/>
      <c r="AB2291" s="94"/>
      <c r="AC2291" s="94"/>
      <c r="AD2291" s="94"/>
      <c r="AE2291" s="94"/>
      <c r="AF2291" s="94"/>
      <c r="AG2291" s="94"/>
      <c r="AH2291" s="94"/>
      <c r="AI2291" s="94"/>
      <c r="AJ2291" s="94"/>
      <c r="AK2291" s="94"/>
      <c r="AL2291" s="94"/>
      <c r="AM2291" s="94"/>
      <c r="AN2291" s="94"/>
      <c r="AO2291" s="94"/>
      <c r="AP2291" s="94"/>
      <c r="AQ2291" s="94"/>
    </row>
    <row r="2292" spans="3:43" x14ac:dyDescent="0.45">
      <c r="C2292" s="94"/>
      <c r="D2292" s="94"/>
      <c r="E2292" s="489"/>
      <c r="F2292" s="94"/>
      <c r="G2292" s="200"/>
      <c r="H2292" s="200"/>
      <c r="I2292" s="200"/>
      <c r="J2292" s="200"/>
      <c r="K2292" s="200"/>
      <c r="L2292" s="200"/>
      <c r="M2292" s="200"/>
      <c r="N2292" s="200"/>
      <c r="O2292" s="200"/>
      <c r="P2292" s="94"/>
      <c r="Q2292" s="94"/>
      <c r="R2292" s="94"/>
      <c r="S2292" s="94"/>
      <c r="T2292" s="94"/>
      <c r="U2292" s="94"/>
      <c r="V2292" s="94"/>
      <c r="W2292" s="94"/>
      <c r="X2292" s="94"/>
      <c r="Y2292" s="94"/>
      <c r="Z2292" s="94"/>
      <c r="AA2292" s="94"/>
      <c r="AB2292" s="94"/>
      <c r="AC2292" s="94"/>
      <c r="AD2292" s="94"/>
      <c r="AE2292" s="94"/>
      <c r="AF2292" s="94"/>
      <c r="AG2292" s="94"/>
      <c r="AH2292" s="94"/>
      <c r="AI2292" s="94"/>
      <c r="AJ2292" s="94"/>
      <c r="AK2292" s="94"/>
      <c r="AL2292" s="94"/>
      <c r="AM2292" s="94"/>
      <c r="AN2292" s="94"/>
      <c r="AO2292" s="94"/>
      <c r="AP2292" s="94"/>
      <c r="AQ2292" s="94"/>
    </row>
    <row r="2293" spans="3:43" x14ac:dyDescent="0.45">
      <c r="C2293" s="94"/>
      <c r="D2293" s="94"/>
      <c r="E2293" s="489"/>
      <c r="F2293" s="94"/>
      <c r="G2293" s="200"/>
      <c r="H2293" s="200"/>
      <c r="I2293" s="200"/>
      <c r="J2293" s="200"/>
      <c r="K2293" s="200"/>
      <c r="L2293" s="200"/>
      <c r="M2293" s="200"/>
      <c r="N2293" s="200"/>
      <c r="O2293" s="200"/>
      <c r="P2293" s="94"/>
      <c r="Q2293" s="94"/>
      <c r="R2293" s="94"/>
      <c r="S2293" s="94"/>
      <c r="T2293" s="94"/>
      <c r="U2293" s="94"/>
      <c r="V2293" s="94"/>
      <c r="W2293" s="94"/>
      <c r="X2293" s="94"/>
      <c r="Y2293" s="94"/>
      <c r="Z2293" s="94"/>
      <c r="AA2293" s="94"/>
      <c r="AB2293" s="94"/>
      <c r="AC2293" s="94"/>
      <c r="AD2293" s="94"/>
      <c r="AE2293" s="94"/>
      <c r="AF2293" s="94"/>
      <c r="AG2293" s="94"/>
      <c r="AH2293" s="94"/>
      <c r="AI2293" s="94"/>
      <c r="AJ2293" s="94"/>
      <c r="AK2293" s="94"/>
      <c r="AL2293" s="94"/>
      <c r="AM2293" s="94"/>
      <c r="AN2293" s="94"/>
      <c r="AO2293" s="94"/>
      <c r="AP2293" s="94"/>
      <c r="AQ2293" s="94"/>
    </row>
    <row r="2294" spans="3:43" x14ac:dyDescent="0.45">
      <c r="C2294" s="94"/>
      <c r="D2294" s="94"/>
      <c r="E2294" s="489"/>
      <c r="F2294" s="94"/>
      <c r="G2294" s="200"/>
      <c r="H2294" s="200"/>
      <c r="I2294" s="200"/>
      <c r="J2294" s="200"/>
      <c r="K2294" s="200"/>
      <c r="L2294" s="200"/>
      <c r="M2294" s="200"/>
      <c r="N2294" s="200"/>
      <c r="O2294" s="200"/>
      <c r="P2294" s="94"/>
      <c r="Q2294" s="94"/>
      <c r="R2294" s="94"/>
      <c r="S2294" s="94"/>
      <c r="T2294" s="94"/>
      <c r="U2294" s="94"/>
      <c r="V2294" s="94"/>
      <c r="W2294" s="94"/>
      <c r="X2294" s="94"/>
      <c r="Y2294" s="94"/>
      <c r="Z2294" s="94"/>
      <c r="AA2294" s="94"/>
      <c r="AB2294" s="94"/>
      <c r="AC2294" s="94"/>
      <c r="AD2294" s="94"/>
      <c r="AE2294" s="94"/>
      <c r="AF2294" s="94"/>
      <c r="AG2294" s="94"/>
      <c r="AH2294" s="94"/>
      <c r="AI2294" s="94"/>
      <c r="AJ2294" s="94"/>
      <c r="AK2294" s="94"/>
      <c r="AL2294" s="94"/>
      <c r="AM2294" s="94"/>
      <c r="AN2294" s="94"/>
      <c r="AO2294" s="94"/>
      <c r="AP2294" s="94"/>
      <c r="AQ2294" s="94"/>
    </row>
    <row r="2295" spans="3:43" x14ac:dyDescent="0.45">
      <c r="C2295" s="94"/>
      <c r="D2295" s="94"/>
      <c r="E2295" s="489"/>
      <c r="F2295" s="94"/>
      <c r="G2295" s="200"/>
      <c r="H2295" s="200"/>
      <c r="I2295" s="200"/>
      <c r="J2295" s="200"/>
      <c r="K2295" s="200"/>
      <c r="L2295" s="200"/>
      <c r="M2295" s="200"/>
      <c r="N2295" s="200"/>
      <c r="O2295" s="200"/>
      <c r="P2295" s="94"/>
      <c r="Q2295" s="94"/>
      <c r="R2295" s="94"/>
      <c r="S2295" s="94"/>
      <c r="T2295" s="94"/>
      <c r="U2295" s="94"/>
      <c r="V2295" s="94"/>
      <c r="W2295" s="94"/>
      <c r="X2295" s="94"/>
      <c r="Y2295" s="94"/>
      <c r="Z2295" s="94"/>
      <c r="AA2295" s="94"/>
      <c r="AB2295" s="94"/>
      <c r="AC2295" s="94"/>
      <c r="AD2295" s="94"/>
      <c r="AE2295" s="94"/>
      <c r="AF2295" s="94"/>
      <c r="AG2295" s="94"/>
      <c r="AH2295" s="94"/>
      <c r="AI2295" s="94"/>
      <c r="AJ2295" s="94"/>
      <c r="AK2295" s="94"/>
      <c r="AL2295" s="94"/>
      <c r="AM2295" s="94"/>
      <c r="AN2295" s="94"/>
      <c r="AO2295" s="94"/>
      <c r="AP2295" s="94"/>
      <c r="AQ2295" s="94"/>
    </row>
    <row r="2296" spans="3:43" x14ac:dyDescent="0.45">
      <c r="C2296" s="94"/>
      <c r="D2296" s="94"/>
      <c r="E2296" s="489"/>
      <c r="F2296" s="94"/>
      <c r="G2296" s="200"/>
      <c r="H2296" s="200"/>
      <c r="I2296" s="200"/>
      <c r="J2296" s="200"/>
      <c r="K2296" s="200"/>
      <c r="L2296" s="200"/>
      <c r="M2296" s="200"/>
      <c r="N2296" s="200"/>
      <c r="O2296" s="200"/>
      <c r="P2296" s="94"/>
      <c r="Q2296" s="94"/>
      <c r="R2296" s="94"/>
      <c r="S2296" s="94"/>
      <c r="T2296" s="94"/>
      <c r="U2296" s="94"/>
      <c r="V2296" s="94"/>
      <c r="W2296" s="94"/>
      <c r="X2296" s="94"/>
      <c r="Y2296" s="94"/>
      <c r="Z2296" s="94"/>
      <c r="AA2296" s="94"/>
      <c r="AB2296" s="94"/>
      <c r="AC2296" s="94"/>
      <c r="AD2296" s="94"/>
      <c r="AE2296" s="94"/>
      <c r="AF2296" s="94"/>
      <c r="AG2296" s="94"/>
      <c r="AH2296" s="94"/>
      <c r="AI2296" s="94"/>
      <c r="AJ2296" s="94"/>
      <c r="AK2296" s="94"/>
      <c r="AL2296" s="94"/>
      <c r="AM2296" s="94"/>
      <c r="AN2296" s="94"/>
      <c r="AO2296" s="94"/>
      <c r="AP2296" s="94"/>
      <c r="AQ2296" s="94"/>
    </row>
    <row r="2297" spans="3:43" x14ac:dyDescent="0.45">
      <c r="C2297" s="94"/>
      <c r="D2297" s="94"/>
      <c r="E2297" s="489"/>
      <c r="F2297" s="94"/>
      <c r="G2297" s="200"/>
      <c r="H2297" s="200"/>
      <c r="I2297" s="200"/>
      <c r="J2297" s="200"/>
      <c r="K2297" s="200"/>
      <c r="L2297" s="200"/>
      <c r="M2297" s="200"/>
      <c r="N2297" s="200"/>
      <c r="O2297" s="200"/>
      <c r="P2297" s="94"/>
      <c r="Q2297" s="94"/>
      <c r="R2297" s="94"/>
      <c r="S2297" s="94"/>
      <c r="T2297" s="94"/>
      <c r="U2297" s="94"/>
      <c r="V2297" s="94"/>
      <c r="W2297" s="94"/>
      <c r="X2297" s="94"/>
      <c r="Y2297" s="94"/>
      <c r="Z2297" s="94"/>
      <c r="AA2297" s="94"/>
      <c r="AB2297" s="94"/>
      <c r="AC2297" s="94"/>
      <c r="AD2297" s="94"/>
      <c r="AE2297" s="94"/>
      <c r="AF2297" s="94"/>
      <c r="AG2297" s="94"/>
      <c r="AH2297" s="94"/>
      <c r="AI2297" s="94"/>
      <c r="AJ2297" s="94"/>
      <c r="AK2297" s="94"/>
      <c r="AL2297" s="94"/>
      <c r="AM2297" s="94"/>
      <c r="AN2297" s="94"/>
      <c r="AO2297" s="94"/>
      <c r="AP2297" s="94"/>
      <c r="AQ2297" s="94"/>
    </row>
    <row r="2298" spans="3:43" x14ac:dyDescent="0.45">
      <c r="C2298" s="94"/>
      <c r="D2298" s="94"/>
      <c r="E2298" s="489"/>
      <c r="F2298" s="94"/>
      <c r="G2298" s="200"/>
      <c r="H2298" s="200"/>
      <c r="I2298" s="200"/>
      <c r="J2298" s="200"/>
      <c r="K2298" s="200"/>
      <c r="L2298" s="200"/>
      <c r="M2298" s="200"/>
      <c r="N2298" s="200"/>
      <c r="O2298" s="200"/>
      <c r="P2298" s="94"/>
      <c r="Q2298" s="94"/>
      <c r="R2298" s="94"/>
      <c r="S2298" s="94"/>
      <c r="T2298" s="94"/>
      <c r="U2298" s="94"/>
      <c r="V2298" s="94"/>
      <c r="W2298" s="94"/>
      <c r="X2298" s="94"/>
      <c r="Y2298" s="94"/>
      <c r="Z2298" s="94"/>
      <c r="AA2298" s="94"/>
      <c r="AB2298" s="94"/>
      <c r="AC2298" s="94"/>
      <c r="AD2298" s="94"/>
      <c r="AE2298" s="94"/>
      <c r="AF2298" s="94"/>
      <c r="AG2298" s="94"/>
      <c r="AH2298" s="94"/>
      <c r="AI2298" s="94"/>
      <c r="AJ2298" s="94"/>
      <c r="AK2298" s="94"/>
      <c r="AL2298" s="94"/>
      <c r="AM2298" s="94"/>
      <c r="AN2298" s="94"/>
      <c r="AO2298" s="94"/>
      <c r="AP2298" s="94"/>
      <c r="AQ2298" s="94"/>
    </row>
    <row r="2299" spans="3:43" x14ac:dyDescent="0.45">
      <c r="C2299" s="94"/>
      <c r="D2299" s="94"/>
      <c r="E2299" s="489"/>
      <c r="F2299" s="94"/>
      <c r="G2299" s="200"/>
      <c r="H2299" s="200"/>
      <c r="I2299" s="200"/>
      <c r="J2299" s="200"/>
      <c r="K2299" s="200"/>
      <c r="L2299" s="200"/>
      <c r="M2299" s="200"/>
      <c r="N2299" s="200"/>
      <c r="O2299" s="200"/>
      <c r="P2299" s="94"/>
      <c r="Q2299" s="94"/>
      <c r="R2299" s="94"/>
      <c r="S2299" s="94"/>
      <c r="T2299" s="94"/>
      <c r="U2299" s="94"/>
      <c r="V2299" s="94"/>
      <c r="W2299" s="94"/>
      <c r="X2299" s="94"/>
      <c r="Y2299" s="94"/>
      <c r="Z2299" s="94"/>
      <c r="AA2299" s="94"/>
      <c r="AB2299" s="94"/>
      <c r="AC2299" s="94"/>
      <c r="AD2299" s="94"/>
      <c r="AE2299" s="94"/>
      <c r="AF2299" s="94"/>
      <c r="AG2299" s="94"/>
      <c r="AH2299" s="94"/>
      <c r="AI2299" s="94"/>
      <c r="AJ2299" s="94"/>
      <c r="AK2299" s="94"/>
      <c r="AL2299" s="94"/>
      <c r="AM2299" s="94"/>
      <c r="AN2299" s="94"/>
      <c r="AO2299" s="94"/>
      <c r="AP2299" s="94"/>
      <c r="AQ2299" s="94"/>
    </row>
    <row r="2300" spans="3:43" x14ac:dyDescent="0.45">
      <c r="C2300" s="94"/>
      <c r="D2300" s="94"/>
      <c r="E2300" s="489"/>
      <c r="F2300" s="94"/>
      <c r="G2300" s="200"/>
      <c r="H2300" s="200"/>
      <c r="I2300" s="200"/>
      <c r="J2300" s="200"/>
      <c r="K2300" s="200"/>
      <c r="L2300" s="200"/>
      <c r="M2300" s="200"/>
      <c r="N2300" s="200"/>
      <c r="O2300" s="200"/>
      <c r="P2300" s="94"/>
      <c r="Q2300" s="94"/>
      <c r="R2300" s="94"/>
      <c r="S2300" s="94"/>
      <c r="T2300" s="94"/>
      <c r="U2300" s="94"/>
      <c r="V2300" s="94"/>
      <c r="W2300" s="94"/>
      <c r="X2300" s="94"/>
      <c r="Y2300" s="94"/>
      <c r="Z2300" s="94"/>
      <c r="AA2300" s="94"/>
      <c r="AB2300" s="94"/>
      <c r="AC2300" s="94"/>
      <c r="AD2300" s="94"/>
      <c r="AE2300" s="94"/>
      <c r="AF2300" s="94"/>
      <c r="AG2300" s="94"/>
      <c r="AH2300" s="94"/>
      <c r="AI2300" s="94"/>
      <c r="AJ2300" s="94"/>
      <c r="AK2300" s="94"/>
      <c r="AL2300" s="94"/>
      <c r="AM2300" s="94"/>
      <c r="AN2300" s="94"/>
      <c r="AO2300" s="94"/>
      <c r="AP2300" s="94"/>
      <c r="AQ2300" s="94"/>
    </row>
    <row r="2301" spans="3:43" x14ac:dyDescent="0.45">
      <c r="C2301" s="94"/>
      <c r="D2301" s="94"/>
      <c r="E2301" s="489"/>
      <c r="F2301" s="94"/>
      <c r="G2301" s="200"/>
      <c r="H2301" s="200"/>
      <c r="I2301" s="200"/>
      <c r="J2301" s="200"/>
      <c r="K2301" s="200"/>
      <c r="L2301" s="200"/>
      <c r="M2301" s="200"/>
      <c r="N2301" s="200"/>
      <c r="O2301" s="200"/>
      <c r="P2301" s="94"/>
      <c r="Q2301" s="94"/>
      <c r="R2301" s="94"/>
      <c r="S2301" s="94"/>
      <c r="T2301" s="94"/>
      <c r="U2301" s="94"/>
      <c r="V2301" s="94"/>
      <c r="W2301" s="94"/>
      <c r="X2301" s="94"/>
      <c r="Y2301" s="94"/>
      <c r="Z2301" s="94"/>
      <c r="AA2301" s="94"/>
      <c r="AB2301" s="94"/>
      <c r="AC2301" s="94"/>
      <c r="AD2301" s="94"/>
      <c r="AE2301" s="94"/>
      <c r="AF2301" s="94"/>
      <c r="AG2301" s="94"/>
      <c r="AH2301" s="94"/>
      <c r="AI2301" s="94"/>
      <c r="AJ2301" s="94"/>
      <c r="AK2301" s="94"/>
      <c r="AL2301" s="94"/>
      <c r="AM2301" s="94"/>
      <c r="AN2301" s="94"/>
      <c r="AO2301" s="94"/>
      <c r="AP2301" s="94"/>
      <c r="AQ2301" s="94"/>
    </row>
    <row r="2302" spans="3:43" x14ac:dyDescent="0.45">
      <c r="C2302" s="94"/>
      <c r="D2302" s="94"/>
      <c r="E2302" s="489"/>
      <c r="F2302" s="94"/>
      <c r="G2302" s="200"/>
      <c r="H2302" s="200"/>
      <c r="I2302" s="200"/>
      <c r="J2302" s="200"/>
      <c r="K2302" s="200"/>
      <c r="L2302" s="200"/>
      <c r="M2302" s="200"/>
      <c r="N2302" s="200"/>
      <c r="O2302" s="200"/>
      <c r="P2302" s="94"/>
      <c r="Q2302" s="94"/>
      <c r="R2302" s="94"/>
      <c r="S2302" s="94"/>
      <c r="T2302" s="94"/>
      <c r="U2302" s="94"/>
      <c r="V2302" s="94"/>
      <c r="W2302" s="94"/>
      <c r="X2302" s="94"/>
      <c r="Y2302" s="94"/>
      <c r="Z2302" s="94"/>
      <c r="AA2302" s="94"/>
      <c r="AB2302" s="94"/>
      <c r="AC2302" s="94"/>
      <c r="AD2302" s="94"/>
      <c r="AE2302" s="94"/>
      <c r="AF2302" s="94"/>
      <c r="AG2302" s="94"/>
      <c r="AH2302" s="94"/>
      <c r="AI2302" s="94"/>
      <c r="AJ2302" s="94"/>
      <c r="AK2302" s="94"/>
      <c r="AL2302" s="94"/>
      <c r="AM2302" s="94"/>
      <c r="AN2302" s="94"/>
      <c r="AO2302" s="94"/>
      <c r="AP2302" s="94"/>
      <c r="AQ2302" s="94"/>
    </row>
    <row r="2303" spans="3:43" x14ac:dyDescent="0.45">
      <c r="C2303" s="94"/>
      <c r="D2303" s="94"/>
      <c r="E2303" s="489"/>
      <c r="F2303" s="94"/>
      <c r="G2303" s="200"/>
      <c r="H2303" s="200"/>
      <c r="I2303" s="200"/>
      <c r="J2303" s="200"/>
      <c r="K2303" s="200"/>
      <c r="L2303" s="200"/>
      <c r="M2303" s="200"/>
      <c r="N2303" s="200"/>
      <c r="O2303" s="200"/>
      <c r="P2303" s="94"/>
      <c r="Q2303" s="94"/>
      <c r="R2303" s="94"/>
      <c r="S2303" s="94"/>
      <c r="T2303" s="94"/>
      <c r="U2303" s="94"/>
      <c r="V2303" s="94"/>
      <c r="W2303" s="94"/>
      <c r="X2303" s="94"/>
      <c r="Y2303" s="94"/>
      <c r="Z2303" s="94"/>
      <c r="AA2303" s="94"/>
      <c r="AB2303" s="94"/>
      <c r="AC2303" s="94"/>
      <c r="AD2303" s="94"/>
      <c r="AE2303" s="94"/>
      <c r="AF2303" s="94"/>
      <c r="AG2303" s="94"/>
      <c r="AH2303" s="94"/>
      <c r="AI2303" s="94"/>
      <c r="AJ2303" s="94"/>
      <c r="AK2303" s="94"/>
      <c r="AL2303" s="94"/>
      <c r="AM2303" s="94"/>
      <c r="AN2303" s="94"/>
      <c r="AO2303" s="94"/>
      <c r="AP2303" s="94"/>
      <c r="AQ2303" s="94"/>
    </row>
    <row r="2304" spans="3:43" x14ac:dyDescent="0.45">
      <c r="C2304" s="94"/>
      <c r="D2304" s="94"/>
      <c r="E2304" s="489"/>
      <c r="F2304" s="94"/>
      <c r="G2304" s="200"/>
      <c r="H2304" s="200"/>
      <c r="I2304" s="200"/>
      <c r="J2304" s="200"/>
      <c r="K2304" s="200"/>
      <c r="L2304" s="200"/>
      <c r="M2304" s="200"/>
      <c r="N2304" s="200"/>
      <c r="O2304" s="200"/>
      <c r="P2304" s="94"/>
      <c r="Q2304" s="94"/>
      <c r="R2304" s="94"/>
      <c r="S2304" s="94"/>
      <c r="T2304" s="94"/>
      <c r="U2304" s="94"/>
      <c r="V2304" s="94"/>
      <c r="W2304" s="94"/>
      <c r="X2304" s="94"/>
      <c r="Y2304" s="94"/>
      <c r="Z2304" s="94"/>
      <c r="AA2304" s="94"/>
      <c r="AB2304" s="94"/>
      <c r="AC2304" s="94"/>
      <c r="AD2304" s="94"/>
      <c r="AE2304" s="94"/>
      <c r="AF2304" s="94"/>
      <c r="AG2304" s="94"/>
      <c r="AH2304" s="94"/>
      <c r="AI2304" s="94"/>
      <c r="AJ2304" s="94"/>
      <c r="AK2304" s="94"/>
      <c r="AL2304" s="94"/>
      <c r="AM2304" s="94"/>
      <c r="AN2304" s="94"/>
      <c r="AO2304" s="94"/>
      <c r="AP2304" s="94"/>
      <c r="AQ2304" s="94"/>
    </row>
    <row r="2305" spans="3:43" x14ac:dyDescent="0.45">
      <c r="C2305" s="94"/>
      <c r="D2305" s="94"/>
      <c r="E2305" s="489"/>
      <c r="F2305" s="94"/>
      <c r="G2305" s="200"/>
      <c r="H2305" s="200"/>
      <c r="I2305" s="200"/>
      <c r="J2305" s="200"/>
      <c r="K2305" s="200"/>
      <c r="L2305" s="200"/>
      <c r="M2305" s="200"/>
      <c r="N2305" s="200"/>
      <c r="O2305" s="200"/>
      <c r="P2305" s="94"/>
      <c r="Q2305" s="94"/>
      <c r="R2305" s="94"/>
      <c r="S2305" s="94"/>
      <c r="T2305" s="94"/>
      <c r="U2305" s="94"/>
      <c r="V2305" s="94"/>
      <c r="W2305" s="94"/>
      <c r="X2305" s="94"/>
      <c r="Y2305" s="94"/>
      <c r="Z2305" s="94"/>
      <c r="AA2305" s="94"/>
      <c r="AB2305" s="94"/>
      <c r="AC2305" s="94"/>
      <c r="AD2305" s="94"/>
      <c r="AE2305" s="94"/>
      <c r="AF2305" s="94"/>
      <c r="AG2305" s="94"/>
      <c r="AH2305" s="94"/>
      <c r="AI2305" s="94"/>
      <c r="AJ2305" s="94"/>
      <c r="AK2305" s="94"/>
      <c r="AL2305" s="94"/>
      <c r="AM2305" s="94"/>
      <c r="AN2305" s="94"/>
      <c r="AO2305" s="94"/>
      <c r="AP2305" s="94"/>
      <c r="AQ2305" s="94"/>
    </row>
    <row r="2306" spans="3:43" x14ac:dyDescent="0.45">
      <c r="C2306" s="94"/>
      <c r="D2306" s="94"/>
      <c r="E2306" s="489"/>
      <c r="F2306" s="94"/>
      <c r="G2306" s="200"/>
      <c r="H2306" s="200"/>
      <c r="I2306" s="200"/>
      <c r="J2306" s="200"/>
      <c r="K2306" s="200"/>
      <c r="L2306" s="200"/>
      <c r="M2306" s="200"/>
      <c r="N2306" s="200"/>
      <c r="O2306" s="200"/>
      <c r="P2306" s="94"/>
      <c r="Q2306" s="94"/>
      <c r="R2306" s="94"/>
      <c r="S2306" s="94"/>
      <c r="T2306" s="94"/>
      <c r="U2306" s="94"/>
      <c r="V2306" s="94"/>
      <c r="W2306" s="94"/>
      <c r="X2306" s="94"/>
      <c r="Y2306" s="94"/>
      <c r="Z2306" s="94"/>
      <c r="AA2306" s="94"/>
      <c r="AB2306" s="94"/>
      <c r="AC2306" s="94"/>
      <c r="AD2306" s="94"/>
      <c r="AE2306" s="94"/>
      <c r="AF2306" s="94"/>
      <c r="AG2306" s="94"/>
      <c r="AH2306" s="94"/>
      <c r="AI2306" s="94"/>
      <c r="AJ2306" s="94"/>
      <c r="AK2306" s="94"/>
      <c r="AL2306" s="94"/>
      <c r="AM2306" s="94"/>
      <c r="AN2306" s="94"/>
      <c r="AO2306" s="94"/>
      <c r="AP2306" s="94"/>
      <c r="AQ2306" s="94"/>
    </row>
    <row r="2307" spans="3:43" x14ac:dyDescent="0.45">
      <c r="C2307" s="94"/>
      <c r="D2307" s="94"/>
      <c r="E2307" s="489"/>
      <c r="F2307" s="94"/>
      <c r="G2307" s="200"/>
      <c r="H2307" s="200"/>
      <c r="I2307" s="200"/>
      <c r="J2307" s="200"/>
      <c r="K2307" s="200"/>
      <c r="L2307" s="200"/>
      <c r="M2307" s="200"/>
      <c r="N2307" s="200"/>
      <c r="O2307" s="200"/>
      <c r="P2307" s="94"/>
      <c r="Q2307" s="94"/>
      <c r="R2307" s="94"/>
      <c r="S2307" s="94"/>
      <c r="T2307" s="94"/>
      <c r="U2307" s="94"/>
      <c r="V2307" s="94"/>
      <c r="W2307" s="94"/>
      <c r="X2307" s="94"/>
      <c r="Y2307" s="94"/>
      <c r="Z2307" s="94"/>
      <c r="AA2307" s="94"/>
      <c r="AB2307" s="94"/>
      <c r="AC2307" s="94"/>
      <c r="AD2307" s="94"/>
      <c r="AE2307" s="94"/>
      <c r="AF2307" s="94"/>
      <c r="AG2307" s="94"/>
      <c r="AH2307" s="94"/>
      <c r="AI2307" s="94"/>
      <c r="AJ2307" s="94"/>
      <c r="AK2307" s="94"/>
      <c r="AL2307" s="94"/>
      <c r="AM2307" s="94"/>
      <c r="AN2307" s="94"/>
      <c r="AO2307" s="94"/>
      <c r="AP2307" s="94"/>
      <c r="AQ2307" s="94"/>
    </row>
    <row r="2308" spans="3:43" x14ac:dyDescent="0.45">
      <c r="C2308" s="94"/>
      <c r="D2308" s="94"/>
      <c r="E2308" s="489"/>
      <c r="F2308" s="94"/>
      <c r="G2308" s="200"/>
      <c r="H2308" s="200"/>
      <c r="I2308" s="200"/>
      <c r="J2308" s="200"/>
      <c r="K2308" s="200"/>
      <c r="L2308" s="200"/>
      <c r="M2308" s="200"/>
      <c r="N2308" s="200"/>
      <c r="O2308" s="200"/>
      <c r="P2308" s="94"/>
      <c r="Q2308" s="94"/>
      <c r="R2308" s="94"/>
      <c r="S2308" s="94"/>
      <c r="T2308" s="94"/>
      <c r="U2308" s="94"/>
      <c r="V2308" s="94"/>
      <c r="W2308" s="94"/>
      <c r="X2308" s="94"/>
      <c r="Y2308" s="94"/>
      <c r="Z2308" s="94"/>
      <c r="AA2308" s="94"/>
      <c r="AB2308" s="94"/>
      <c r="AC2308" s="94"/>
      <c r="AD2308" s="94"/>
      <c r="AE2308" s="94"/>
      <c r="AF2308" s="94"/>
      <c r="AG2308" s="94"/>
      <c r="AH2308" s="94"/>
      <c r="AI2308" s="94"/>
      <c r="AJ2308" s="94"/>
      <c r="AK2308" s="94"/>
      <c r="AL2308" s="94"/>
      <c r="AM2308" s="94"/>
      <c r="AN2308" s="94"/>
      <c r="AO2308" s="94"/>
      <c r="AP2308" s="94"/>
      <c r="AQ2308" s="94"/>
    </row>
    <row r="2309" spans="3:43" x14ac:dyDescent="0.45">
      <c r="C2309" s="94"/>
      <c r="D2309" s="94"/>
      <c r="E2309" s="489"/>
      <c r="F2309" s="94"/>
      <c r="G2309" s="200"/>
      <c r="H2309" s="200"/>
      <c r="I2309" s="200"/>
      <c r="J2309" s="200"/>
      <c r="K2309" s="200"/>
      <c r="L2309" s="200"/>
      <c r="M2309" s="200"/>
      <c r="N2309" s="200"/>
      <c r="O2309" s="200"/>
      <c r="P2309" s="94"/>
      <c r="Q2309" s="94"/>
      <c r="R2309" s="94"/>
      <c r="S2309" s="94"/>
      <c r="T2309" s="94"/>
      <c r="U2309" s="94"/>
      <c r="V2309" s="94"/>
      <c r="W2309" s="94"/>
      <c r="X2309" s="94"/>
      <c r="Y2309" s="94"/>
      <c r="Z2309" s="94"/>
      <c r="AA2309" s="94"/>
      <c r="AB2309" s="94"/>
      <c r="AC2309" s="94"/>
      <c r="AD2309" s="94"/>
      <c r="AE2309" s="94"/>
      <c r="AF2309" s="94"/>
      <c r="AG2309" s="94"/>
      <c r="AH2309" s="94"/>
      <c r="AI2309" s="94"/>
      <c r="AJ2309" s="94"/>
      <c r="AK2309" s="94"/>
      <c r="AL2309" s="94"/>
      <c r="AM2309" s="94"/>
      <c r="AN2309" s="94"/>
      <c r="AO2309" s="94"/>
      <c r="AP2309" s="94"/>
      <c r="AQ2309" s="94"/>
    </row>
    <row r="2310" spans="3:43" x14ac:dyDescent="0.45">
      <c r="C2310" s="94"/>
      <c r="D2310" s="94"/>
      <c r="E2310" s="489"/>
      <c r="F2310" s="94"/>
      <c r="G2310" s="200"/>
      <c r="H2310" s="200"/>
      <c r="I2310" s="200"/>
      <c r="J2310" s="200"/>
      <c r="K2310" s="200"/>
      <c r="L2310" s="200"/>
      <c r="M2310" s="200"/>
      <c r="N2310" s="200"/>
      <c r="O2310" s="200"/>
      <c r="P2310" s="94"/>
      <c r="Q2310" s="94"/>
      <c r="R2310" s="94"/>
      <c r="S2310" s="94"/>
      <c r="T2310" s="94"/>
      <c r="U2310" s="94"/>
      <c r="V2310" s="94"/>
      <c r="W2310" s="94"/>
      <c r="X2310" s="94"/>
      <c r="Y2310" s="94"/>
      <c r="Z2310" s="94"/>
      <c r="AA2310" s="94"/>
      <c r="AB2310" s="94"/>
      <c r="AC2310" s="94"/>
      <c r="AD2310" s="94"/>
      <c r="AE2310" s="94"/>
      <c r="AF2310" s="94"/>
      <c r="AG2310" s="94"/>
      <c r="AH2310" s="94"/>
      <c r="AI2310" s="94"/>
      <c r="AJ2310" s="94"/>
      <c r="AK2310" s="94"/>
      <c r="AL2310" s="94"/>
      <c r="AM2310" s="94"/>
      <c r="AN2310" s="94"/>
      <c r="AO2310" s="94"/>
      <c r="AP2310" s="94"/>
      <c r="AQ2310" s="94"/>
    </row>
    <row r="2311" spans="3:43" x14ac:dyDescent="0.45">
      <c r="C2311" s="94"/>
      <c r="D2311" s="94"/>
      <c r="E2311" s="489"/>
      <c r="F2311" s="94"/>
      <c r="G2311" s="200"/>
      <c r="H2311" s="200"/>
      <c r="I2311" s="200"/>
      <c r="J2311" s="200"/>
      <c r="K2311" s="200"/>
      <c r="L2311" s="200"/>
      <c r="M2311" s="200"/>
      <c r="N2311" s="200"/>
      <c r="O2311" s="200"/>
      <c r="P2311" s="94"/>
      <c r="Q2311" s="94"/>
      <c r="R2311" s="94"/>
      <c r="S2311" s="94"/>
      <c r="T2311" s="94"/>
      <c r="U2311" s="94"/>
      <c r="V2311" s="94"/>
      <c r="W2311" s="94"/>
      <c r="X2311" s="94"/>
      <c r="Y2311" s="94"/>
      <c r="Z2311" s="94"/>
      <c r="AA2311" s="94"/>
      <c r="AB2311" s="94"/>
      <c r="AC2311" s="94"/>
      <c r="AD2311" s="94"/>
      <c r="AE2311" s="94"/>
      <c r="AF2311" s="94"/>
      <c r="AG2311" s="94"/>
      <c r="AH2311" s="94"/>
      <c r="AI2311" s="94"/>
      <c r="AJ2311" s="94"/>
      <c r="AK2311" s="94"/>
      <c r="AL2311" s="94"/>
      <c r="AM2311" s="94"/>
      <c r="AN2311" s="94"/>
      <c r="AO2311" s="94"/>
      <c r="AP2311" s="94"/>
      <c r="AQ2311" s="94"/>
    </row>
    <row r="2312" spans="3:43" x14ac:dyDescent="0.45">
      <c r="C2312" s="94"/>
      <c r="D2312" s="94"/>
      <c r="E2312" s="489"/>
      <c r="F2312" s="94"/>
      <c r="G2312" s="200"/>
      <c r="H2312" s="200"/>
      <c r="I2312" s="200"/>
      <c r="J2312" s="200"/>
      <c r="K2312" s="200"/>
      <c r="L2312" s="200"/>
      <c r="M2312" s="200"/>
      <c r="N2312" s="200"/>
      <c r="O2312" s="200"/>
      <c r="P2312" s="94"/>
      <c r="Q2312" s="94"/>
      <c r="R2312" s="94"/>
      <c r="S2312" s="94"/>
      <c r="T2312" s="94"/>
      <c r="U2312" s="94"/>
      <c r="V2312" s="94"/>
      <c r="W2312" s="94"/>
      <c r="X2312" s="94"/>
      <c r="Y2312" s="94"/>
      <c r="Z2312" s="94"/>
      <c r="AA2312" s="94"/>
      <c r="AB2312" s="94"/>
      <c r="AC2312" s="94"/>
      <c r="AD2312" s="94"/>
      <c r="AE2312" s="94"/>
      <c r="AF2312" s="94"/>
      <c r="AG2312" s="94"/>
      <c r="AH2312" s="94"/>
      <c r="AI2312" s="94"/>
      <c r="AJ2312" s="94"/>
      <c r="AK2312" s="94"/>
      <c r="AL2312" s="94"/>
      <c r="AM2312" s="94"/>
      <c r="AN2312" s="94"/>
      <c r="AO2312" s="94"/>
      <c r="AP2312" s="94"/>
      <c r="AQ2312" s="94"/>
    </row>
    <row r="2313" spans="3:43" x14ac:dyDescent="0.45">
      <c r="C2313" s="94"/>
      <c r="D2313" s="94"/>
      <c r="E2313" s="489"/>
      <c r="F2313" s="94"/>
      <c r="G2313" s="200"/>
      <c r="H2313" s="200"/>
      <c r="I2313" s="200"/>
      <c r="J2313" s="200"/>
      <c r="K2313" s="200"/>
      <c r="L2313" s="200"/>
      <c r="M2313" s="200"/>
      <c r="N2313" s="200"/>
      <c r="O2313" s="200"/>
      <c r="P2313" s="94"/>
      <c r="Q2313" s="94"/>
      <c r="R2313" s="94"/>
      <c r="S2313" s="94"/>
      <c r="T2313" s="94"/>
      <c r="U2313" s="94"/>
      <c r="V2313" s="94"/>
      <c r="W2313" s="94"/>
      <c r="X2313" s="94"/>
      <c r="Y2313" s="94"/>
      <c r="Z2313" s="94"/>
      <c r="AA2313" s="94"/>
      <c r="AB2313" s="94"/>
      <c r="AC2313" s="94"/>
      <c r="AD2313" s="94"/>
      <c r="AE2313" s="94"/>
      <c r="AF2313" s="94"/>
      <c r="AG2313" s="94"/>
      <c r="AH2313" s="94"/>
      <c r="AI2313" s="94"/>
      <c r="AJ2313" s="94"/>
      <c r="AK2313" s="94"/>
      <c r="AL2313" s="94"/>
      <c r="AM2313" s="94"/>
      <c r="AN2313" s="94"/>
      <c r="AO2313" s="94"/>
      <c r="AP2313" s="94"/>
      <c r="AQ2313" s="94"/>
    </row>
    <row r="2314" spans="3:43" x14ac:dyDescent="0.45">
      <c r="C2314" s="94"/>
      <c r="D2314" s="94"/>
      <c r="E2314" s="489"/>
      <c r="F2314" s="94"/>
      <c r="G2314" s="200"/>
      <c r="H2314" s="200"/>
      <c r="I2314" s="200"/>
      <c r="J2314" s="200"/>
      <c r="K2314" s="200"/>
      <c r="L2314" s="200"/>
      <c r="M2314" s="200"/>
      <c r="N2314" s="200"/>
      <c r="O2314" s="200"/>
      <c r="P2314" s="94"/>
      <c r="Q2314" s="94"/>
      <c r="R2314" s="94"/>
      <c r="S2314" s="94"/>
      <c r="T2314" s="94"/>
      <c r="U2314" s="94"/>
      <c r="V2314" s="94"/>
      <c r="W2314" s="94"/>
      <c r="X2314" s="94"/>
      <c r="Y2314" s="94"/>
      <c r="Z2314" s="94"/>
      <c r="AA2314" s="94"/>
      <c r="AB2314" s="94"/>
      <c r="AC2314" s="94"/>
      <c r="AD2314" s="94"/>
      <c r="AE2314" s="94"/>
      <c r="AF2314" s="94"/>
      <c r="AG2314" s="94"/>
      <c r="AH2314" s="94"/>
      <c r="AI2314" s="94"/>
      <c r="AJ2314" s="94"/>
      <c r="AK2314" s="94"/>
      <c r="AL2314" s="94"/>
      <c r="AM2314" s="94"/>
      <c r="AN2314" s="94"/>
      <c r="AO2314" s="94"/>
      <c r="AP2314" s="94"/>
      <c r="AQ2314" s="94"/>
    </row>
    <row r="2315" spans="3:43" x14ac:dyDescent="0.45">
      <c r="C2315" s="94"/>
      <c r="D2315" s="94"/>
      <c r="E2315" s="489"/>
      <c r="F2315" s="94"/>
      <c r="G2315" s="200"/>
      <c r="H2315" s="200"/>
      <c r="I2315" s="200"/>
      <c r="J2315" s="200"/>
      <c r="K2315" s="200"/>
      <c r="L2315" s="200"/>
      <c r="M2315" s="200"/>
      <c r="N2315" s="200"/>
      <c r="O2315" s="200"/>
      <c r="P2315" s="94"/>
      <c r="Q2315" s="94"/>
      <c r="R2315" s="94"/>
      <c r="S2315" s="94"/>
      <c r="T2315" s="94"/>
      <c r="U2315" s="94"/>
      <c r="V2315" s="94"/>
      <c r="W2315" s="94"/>
      <c r="X2315" s="94"/>
      <c r="Y2315" s="94"/>
      <c r="Z2315" s="94"/>
      <c r="AA2315" s="94"/>
      <c r="AB2315" s="94"/>
      <c r="AC2315" s="94"/>
      <c r="AD2315" s="94"/>
      <c r="AE2315" s="94"/>
      <c r="AF2315" s="94"/>
      <c r="AG2315" s="94"/>
      <c r="AH2315" s="94"/>
      <c r="AI2315" s="94"/>
      <c r="AJ2315" s="94"/>
      <c r="AK2315" s="94"/>
      <c r="AL2315" s="94"/>
      <c r="AM2315" s="94"/>
      <c r="AN2315" s="94"/>
      <c r="AO2315" s="94"/>
      <c r="AP2315" s="94"/>
      <c r="AQ2315" s="94"/>
    </row>
    <row r="2316" spans="3:43" x14ac:dyDescent="0.45">
      <c r="C2316" s="94"/>
      <c r="D2316" s="94"/>
      <c r="E2316" s="489"/>
      <c r="F2316" s="94"/>
      <c r="G2316" s="200"/>
      <c r="H2316" s="200"/>
      <c r="I2316" s="200"/>
      <c r="J2316" s="200"/>
      <c r="K2316" s="200"/>
      <c r="L2316" s="200"/>
      <c r="M2316" s="200"/>
      <c r="N2316" s="200"/>
      <c r="O2316" s="200"/>
      <c r="P2316" s="94"/>
      <c r="Q2316" s="94"/>
      <c r="R2316" s="94"/>
      <c r="S2316" s="94"/>
      <c r="T2316" s="94"/>
      <c r="U2316" s="94"/>
      <c r="V2316" s="94"/>
      <c r="W2316" s="94"/>
      <c r="X2316" s="94"/>
      <c r="Y2316" s="94"/>
      <c r="Z2316" s="94"/>
      <c r="AA2316" s="94"/>
      <c r="AB2316" s="94"/>
      <c r="AC2316" s="94"/>
      <c r="AD2316" s="94"/>
      <c r="AE2316" s="94"/>
      <c r="AF2316" s="94"/>
      <c r="AG2316" s="94"/>
      <c r="AH2316" s="94"/>
      <c r="AI2316" s="94"/>
      <c r="AJ2316" s="94"/>
      <c r="AK2316" s="94"/>
      <c r="AL2316" s="94"/>
      <c r="AM2316" s="94"/>
      <c r="AN2316" s="94"/>
      <c r="AO2316" s="94"/>
      <c r="AP2316" s="94"/>
      <c r="AQ2316" s="94"/>
    </row>
    <row r="2317" spans="3:43" x14ac:dyDescent="0.45">
      <c r="C2317" s="94"/>
      <c r="D2317" s="94"/>
      <c r="E2317" s="489"/>
      <c r="F2317" s="94"/>
      <c r="G2317" s="200"/>
      <c r="H2317" s="200"/>
      <c r="I2317" s="200"/>
      <c r="J2317" s="200"/>
      <c r="K2317" s="200"/>
      <c r="L2317" s="200"/>
      <c r="M2317" s="200"/>
      <c r="N2317" s="200"/>
      <c r="O2317" s="200"/>
      <c r="P2317" s="94"/>
      <c r="Q2317" s="94"/>
      <c r="R2317" s="94"/>
      <c r="S2317" s="94"/>
      <c r="T2317" s="94"/>
      <c r="U2317" s="94"/>
      <c r="V2317" s="94"/>
      <c r="W2317" s="94"/>
      <c r="X2317" s="94"/>
      <c r="Y2317" s="94"/>
      <c r="Z2317" s="94"/>
      <c r="AA2317" s="94"/>
      <c r="AB2317" s="94"/>
      <c r="AC2317" s="94"/>
      <c r="AD2317" s="94"/>
      <c r="AE2317" s="94"/>
      <c r="AF2317" s="94"/>
      <c r="AG2317" s="94"/>
      <c r="AH2317" s="94"/>
      <c r="AI2317" s="94"/>
      <c r="AJ2317" s="94"/>
      <c r="AK2317" s="94"/>
      <c r="AL2317" s="94"/>
      <c r="AM2317" s="94"/>
      <c r="AN2317" s="94"/>
      <c r="AO2317" s="94"/>
      <c r="AP2317" s="94"/>
      <c r="AQ2317" s="94"/>
    </row>
    <row r="2318" spans="3:43" x14ac:dyDescent="0.45">
      <c r="C2318" s="94"/>
      <c r="D2318" s="94"/>
      <c r="E2318" s="489"/>
      <c r="F2318" s="94"/>
      <c r="G2318" s="200"/>
      <c r="H2318" s="200"/>
      <c r="I2318" s="200"/>
      <c r="J2318" s="200"/>
      <c r="K2318" s="200"/>
      <c r="L2318" s="200"/>
      <c r="M2318" s="200"/>
      <c r="N2318" s="200"/>
      <c r="O2318" s="200"/>
      <c r="P2318" s="94"/>
      <c r="Q2318" s="94"/>
      <c r="R2318" s="94"/>
      <c r="S2318" s="94"/>
      <c r="T2318" s="94"/>
      <c r="U2318" s="94"/>
      <c r="V2318" s="94"/>
      <c r="W2318" s="94"/>
      <c r="X2318" s="94"/>
      <c r="Y2318" s="94"/>
      <c r="Z2318" s="94"/>
      <c r="AA2318" s="94"/>
      <c r="AB2318" s="94"/>
      <c r="AC2318" s="94"/>
      <c r="AD2318" s="94"/>
      <c r="AE2318" s="94"/>
      <c r="AF2318" s="94"/>
      <c r="AG2318" s="94"/>
      <c r="AH2318" s="94"/>
      <c r="AI2318" s="94"/>
      <c r="AJ2318" s="94"/>
      <c r="AK2318" s="94"/>
      <c r="AL2318" s="94"/>
      <c r="AM2318" s="94"/>
      <c r="AN2318" s="94"/>
      <c r="AO2318" s="94"/>
      <c r="AP2318" s="94"/>
      <c r="AQ2318" s="94"/>
    </row>
    <row r="2319" spans="3:43" x14ac:dyDescent="0.45">
      <c r="C2319" s="94"/>
      <c r="D2319" s="94"/>
      <c r="E2319" s="489"/>
      <c r="F2319" s="94"/>
      <c r="G2319" s="200"/>
      <c r="H2319" s="200"/>
      <c r="I2319" s="200"/>
      <c r="J2319" s="200"/>
      <c r="K2319" s="200"/>
      <c r="L2319" s="200"/>
      <c r="M2319" s="200"/>
      <c r="N2319" s="200"/>
      <c r="O2319" s="200"/>
      <c r="P2319" s="94"/>
      <c r="Q2319" s="94"/>
      <c r="R2319" s="94"/>
      <c r="S2319" s="94"/>
      <c r="T2319" s="94"/>
      <c r="U2319" s="94"/>
      <c r="V2319" s="94"/>
      <c r="W2319" s="94"/>
      <c r="X2319" s="94"/>
      <c r="Y2319" s="94"/>
      <c r="Z2319" s="94"/>
      <c r="AA2319" s="94"/>
      <c r="AB2319" s="94"/>
      <c r="AC2319" s="94"/>
      <c r="AD2319" s="94"/>
      <c r="AE2319" s="94"/>
      <c r="AF2319" s="94"/>
      <c r="AG2319" s="94"/>
      <c r="AH2319" s="94"/>
      <c r="AI2319" s="94"/>
      <c r="AJ2319" s="94"/>
      <c r="AK2319" s="94"/>
      <c r="AL2319" s="94"/>
      <c r="AM2319" s="94"/>
      <c r="AN2319" s="94"/>
      <c r="AO2319" s="94"/>
      <c r="AP2319" s="94"/>
      <c r="AQ2319" s="94"/>
    </row>
    <row r="2320" spans="3:43" x14ac:dyDescent="0.45">
      <c r="C2320" s="94"/>
      <c r="D2320" s="94"/>
      <c r="E2320" s="489"/>
      <c r="F2320" s="94"/>
      <c r="G2320" s="200"/>
      <c r="H2320" s="200"/>
      <c r="I2320" s="200"/>
      <c r="J2320" s="200"/>
      <c r="K2320" s="200"/>
      <c r="L2320" s="200"/>
      <c r="M2320" s="200"/>
      <c r="N2320" s="200"/>
      <c r="O2320" s="200"/>
      <c r="P2320" s="94"/>
      <c r="Q2320" s="94"/>
      <c r="R2320" s="94"/>
      <c r="S2320" s="94"/>
      <c r="T2320" s="94"/>
      <c r="U2320" s="94"/>
      <c r="V2320" s="94"/>
      <c r="W2320" s="94"/>
      <c r="X2320" s="94"/>
      <c r="Y2320" s="94"/>
      <c r="Z2320" s="94"/>
      <c r="AA2320" s="94"/>
      <c r="AB2320" s="94"/>
      <c r="AC2320" s="94"/>
      <c r="AD2320" s="94"/>
      <c r="AE2320" s="94"/>
      <c r="AF2320" s="94"/>
      <c r="AG2320" s="94"/>
      <c r="AH2320" s="94"/>
      <c r="AI2320" s="94"/>
      <c r="AJ2320" s="94"/>
      <c r="AK2320" s="94"/>
      <c r="AL2320" s="94"/>
      <c r="AM2320" s="94"/>
      <c r="AN2320" s="94"/>
      <c r="AO2320" s="94"/>
      <c r="AP2320" s="94"/>
      <c r="AQ2320" s="94"/>
    </row>
    <row r="2321" spans="3:43" x14ac:dyDescent="0.45">
      <c r="C2321" s="94"/>
      <c r="D2321" s="94"/>
      <c r="E2321" s="489"/>
      <c r="F2321" s="94"/>
      <c r="G2321" s="200"/>
      <c r="H2321" s="200"/>
      <c r="I2321" s="200"/>
      <c r="J2321" s="200"/>
      <c r="K2321" s="200"/>
      <c r="L2321" s="200"/>
      <c r="M2321" s="200"/>
      <c r="N2321" s="200"/>
      <c r="O2321" s="200"/>
      <c r="P2321" s="94"/>
      <c r="Q2321" s="94"/>
      <c r="R2321" s="94"/>
      <c r="S2321" s="94"/>
      <c r="T2321" s="94"/>
      <c r="U2321" s="94"/>
      <c r="V2321" s="94"/>
      <c r="W2321" s="94"/>
      <c r="X2321" s="94"/>
      <c r="Y2321" s="94"/>
      <c r="Z2321" s="94"/>
      <c r="AA2321" s="94"/>
      <c r="AB2321" s="94"/>
      <c r="AC2321" s="94"/>
      <c r="AD2321" s="94"/>
      <c r="AE2321" s="94"/>
      <c r="AF2321" s="94"/>
      <c r="AG2321" s="94"/>
      <c r="AH2321" s="94"/>
      <c r="AI2321" s="94"/>
      <c r="AJ2321" s="94"/>
      <c r="AK2321" s="94"/>
      <c r="AL2321" s="94"/>
      <c r="AM2321" s="94"/>
      <c r="AN2321" s="94"/>
      <c r="AO2321" s="94"/>
      <c r="AP2321" s="94"/>
      <c r="AQ2321" s="94"/>
    </row>
    <row r="2322" spans="3:43" x14ac:dyDescent="0.45">
      <c r="C2322" s="94"/>
      <c r="D2322" s="94"/>
      <c r="E2322" s="489"/>
      <c r="F2322" s="94"/>
      <c r="G2322" s="200"/>
      <c r="H2322" s="200"/>
      <c r="I2322" s="200"/>
      <c r="J2322" s="200"/>
      <c r="K2322" s="200"/>
      <c r="L2322" s="200"/>
      <c r="M2322" s="200"/>
      <c r="N2322" s="200"/>
      <c r="O2322" s="200"/>
      <c r="P2322" s="94"/>
      <c r="Q2322" s="94"/>
      <c r="R2322" s="94"/>
      <c r="S2322" s="94"/>
      <c r="T2322" s="94"/>
      <c r="U2322" s="94"/>
      <c r="V2322" s="94"/>
      <c r="W2322" s="94"/>
      <c r="X2322" s="94"/>
      <c r="Y2322" s="94"/>
      <c r="Z2322" s="94"/>
      <c r="AA2322" s="94"/>
      <c r="AB2322" s="94"/>
      <c r="AC2322" s="94"/>
      <c r="AD2322" s="94"/>
      <c r="AE2322" s="94"/>
      <c r="AF2322" s="94"/>
      <c r="AG2322" s="94"/>
      <c r="AH2322" s="94"/>
      <c r="AI2322" s="94"/>
      <c r="AJ2322" s="94"/>
      <c r="AK2322" s="94"/>
      <c r="AL2322" s="94"/>
      <c r="AM2322" s="94"/>
      <c r="AN2322" s="94"/>
      <c r="AO2322" s="94"/>
      <c r="AP2322" s="94"/>
      <c r="AQ2322" s="94"/>
    </row>
    <row r="2323" spans="3:43" x14ac:dyDescent="0.45">
      <c r="C2323" s="94"/>
      <c r="D2323" s="94"/>
      <c r="E2323" s="489"/>
      <c r="F2323" s="94"/>
      <c r="G2323" s="200"/>
      <c r="H2323" s="200"/>
      <c r="I2323" s="200"/>
      <c r="J2323" s="200"/>
      <c r="K2323" s="200"/>
      <c r="L2323" s="200"/>
      <c r="M2323" s="200"/>
      <c r="N2323" s="200"/>
      <c r="O2323" s="200"/>
      <c r="P2323" s="94"/>
      <c r="Q2323" s="94"/>
      <c r="R2323" s="94"/>
      <c r="S2323" s="94"/>
      <c r="T2323" s="94"/>
      <c r="U2323" s="94"/>
      <c r="V2323" s="94"/>
      <c r="W2323" s="94"/>
      <c r="X2323" s="94"/>
      <c r="Y2323" s="94"/>
      <c r="Z2323" s="94"/>
      <c r="AA2323" s="94"/>
      <c r="AB2323" s="94"/>
      <c r="AC2323" s="94"/>
      <c r="AD2323" s="94"/>
      <c r="AE2323" s="94"/>
      <c r="AF2323" s="94"/>
      <c r="AG2323" s="94"/>
      <c r="AH2323" s="94"/>
      <c r="AI2323" s="94"/>
      <c r="AJ2323" s="94"/>
      <c r="AK2323" s="94"/>
      <c r="AL2323" s="94"/>
      <c r="AM2323" s="94"/>
      <c r="AN2323" s="94"/>
      <c r="AO2323" s="94"/>
      <c r="AP2323" s="94"/>
      <c r="AQ2323" s="94"/>
    </row>
    <row r="2324" spans="3:43" x14ac:dyDescent="0.45">
      <c r="C2324" s="94"/>
      <c r="D2324" s="94"/>
      <c r="E2324" s="489"/>
      <c r="F2324" s="94"/>
      <c r="G2324" s="200"/>
      <c r="H2324" s="200"/>
      <c r="I2324" s="200"/>
      <c r="J2324" s="200"/>
      <c r="K2324" s="200"/>
      <c r="L2324" s="200"/>
      <c r="M2324" s="200"/>
      <c r="N2324" s="200"/>
      <c r="O2324" s="200"/>
      <c r="P2324" s="94"/>
      <c r="Q2324" s="94"/>
      <c r="R2324" s="94"/>
      <c r="S2324" s="94"/>
      <c r="T2324" s="94"/>
      <c r="U2324" s="94"/>
      <c r="V2324" s="94"/>
      <c r="W2324" s="94"/>
      <c r="X2324" s="94"/>
      <c r="Y2324" s="94"/>
      <c r="Z2324" s="94"/>
      <c r="AA2324" s="94"/>
      <c r="AB2324" s="94"/>
      <c r="AC2324" s="94"/>
      <c r="AD2324" s="94"/>
      <c r="AE2324" s="94"/>
      <c r="AF2324" s="94"/>
      <c r="AG2324" s="94"/>
      <c r="AH2324" s="94"/>
      <c r="AI2324" s="94"/>
      <c r="AJ2324" s="94"/>
      <c r="AK2324" s="94"/>
      <c r="AL2324" s="94"/>
      <c r="AM2324" s="94"/>
      <c r="AN2324" s="94"/>
      <c r="AO2324" s="94"/>
      <c r="AP2324" s="94"/>
      <c r="AQ2324" s="94"/>
    </row>
    <row r="2325" spans="3:43" x14ac:dyDescent="0.45">
      <c r="C2325" s="94"/>
      <c r="D2325" s="94"/>
      <c r="E2325" s="489"/>
      <c r="F2325" s="94"/>
      <c r="G2325" s="200"/>
      <c r="H2325" s="200"/>
      <c r="I2325" s="200"/>
      <c r="J2325" s="200"/>
      <c r="K2325" s="200"/>
      <c r="L2325" s="200"/>
      <c r="M2325" s="200"/>
      <c r="N2325" s="200"/>
      <c r="O2325" s="200"/>
      <c r="P2325" s="94"/>
      <c r="Q2325" s="94"/>
      <c r="R2325" s="94"/>
      <c r="S2325" s="94"/>
      <c r="T2325" s="94"/>
      <c r="U2325" s="94"/>
      <c r="V2325" s="94"/>
      <c r="W2325" s="94"/>
      <c r="X2325" s="94"/>
      <c r="Y2325" s="94"/>
      <c r="Z2325" s="94"/>
      <c r="AA2325" s="94"/>
      <c r="AB2325" s="94"/>
      <c r="AC2325" s="94"/>
      <c r="AD2325" s="94"/>
      <c r="AE2325" s="94"/>
      <c r="AF2325" s="94"/>
      <c r="AG2325" s="94"/>
      <c r="AH2325" s="94"/>
      <c r="AI2325" s="94"/>
      <c r="AJ2325" s="94"/>
      <c r="AK2325" s="94"/>
      <c r="AL2325" s="94"/>
      <c r="AM2325" s="94"/>
      <c r="AN2325" s="94"/>
      <c r="AO2325" s="94"/>
      <c r="AP2325" s="94"/>
      <c r="AQ2325" s="94"/>
    </row>
    <row r="2326" spans="3:43" x14ac:dyDescent="0.45">
      <c r="C2326" s="94"/>
      <c r="D2326" s="94"/>
      <c r="E2326" s="489"/>
      <c r="F2326" s="94"/>
      <c r="G2326" s="200"/>
      <c r="H2326" s="200"/>
      <c r="I2326" s="200"/>
      <c r="J2326" s="200"/>
      <c r="K2326" s="200"/>
      <c r="L2326" s="200"/>
      <c r="M2326" s="200"/>
      <c r="N2326" s="200"/>
      <c r="O2326" s="200"/>
      <c r="P2326" s="94"/>
      <c r="Q2326" s="94"/>
      <c r="R2326" s="94"/>
      <c r="S2326" s="94"/>
      <c r="T2326" s="94"/>
      <c r="U2326" s="94"/>
      <c r="V2326" s="94"/>
      <c r="W2326" s="94"/>
      <c r="X2326" s="94"/>
      <c r="Y2326" s="94"/>
      <c r="Z2326" s="94"/>
      <c r="AA2326" s="94"/>
      <c r="AB2326" s="94"/>
      <c r="AC2326" s="94"/>
      <c r="AD2326" s="94"/>
      <c r="AE2326" s="94"/>
      <c r="AF2326" s="94"/>
      <c r="AG2326" s="94"/>
      <c r="AH2326" s="94"/>
      <c r="AI2326" s="94"/>
      <c r="AJ2326" s="94"/>
      <c r="AK2326" s="94"/>
      <c r="AL2326" s="94"/>
      <c r="AM2326" s="94"/>
      <c r="AN2326" s="94"/>
      <c r="AO2326" s="94"/>
      <c r="AP2326" s="94"/>
      <c r="AQ2326" s="94"/>
    </row>
    <row r="2327" spans="3:43" x14ac:dyDescent="0.45">
      <c r="C2327" s="94"/>
      <c r="D2327" s="94"/>
      <c r="E2327" s="489"/>
      <c r="F2327" s="94"/>
      <c r="G2327" s="200"/>
      <c r="H2327" s="200"/>
      <c r="I2327" s="200"/>
      <c r="J2327" s="200"/>
      <c r="K2327" s="200"/>
      <c r="L2327" s="200"/>
      <c r="M2327" s="200"/>
      <c r="N2327" s="200"/>
      <c r="O2327" s="200"/>
      <c r="P2327" s="94"/>
      <c r="Q2327" s="94"/>
      <c r="R2327" s="94"/>
      <c r="S2327" s="94"/>
      <c r="T2327" s="94"/>
      <c r="U2327" s="94"/>
      <c r="V2327" s="94"/>
      <c r="W2327" s="94"/>
      <c r="X2327" s="94"/>
      <c r="Y2327" s="94"/>
      <c r="Z2327" s="94"/>
      <c r="AA2327" s="94"/>
      <c r="AB2327" s="94"/>
      <c r="AC2327" s="94"/>
      <c r="AD2327" s="94"/>
      <c r="AE2327" s="94"/>
      <c r="AF2327" s="94"/>
      <c r="AG2327" s="94"/>
      <c r="AH2327" s="94"/>
      <c r="AI2327" s="94"/>
      <c r="AJ2327" s="94"/>
      <c r="AK2327" s="94"/>
      <c r="AL2327" s="94"/>
      <c r="AM2327" s="94"/>
      <c r="AN2327" s="94"/>
      <c r="AO2327" s="94"/>
      <c r="AP2327" s="94"/>
      <c r="AQ2327" s="94"/>
    </row>
    <row r="2328" spans="3:43" x14ac:dyDescent="0.45">
      <c r="C2328" s="94"/>
      <c r="D2328" s="94"/>
      <c r="E2328" s="489"/>
      <c r="F2328" s="94"/>
      <c r="G2328" s="200"/>
      <c r="H2328" s="200"/>
      <c r="I2328" s="200"/>
      <c r="J2328" s="200"/>
      <c r="K2328" s="200"/>
      <c r="L2328" s="200"/>
      <c r="M2328" s="200"/>
      <c r="N2328" s="200"/>
      <c r="O2328" s="200"/>
      <c r="P2328" s="94"/>
      <c r="Q2328" s="94"/>
      <c r="R2328" s="94"/>
      <c r="S2328" s="94"/>
      <c r="T2328" s="94"/>
      <c r="U2328" s="94"/>
      <c r="V2328" s="94"/>
      <c r="W2328" s="94"/>
      <c r="X2328" s="94"/>
      <c r="Y2328" s="94"/>
      <c r="Z2328" s="94"/>
      <c r="AA2328" s="94"/>
      <c r="AB2328" s="94"/>
      <c r="AC2328" s="94"/>
      <c r="AD2328" s="94"/>
      <c r="AE2328" s="94"/>
      <c r="AF2328" s="94"/>
      <c r="AG2328" s="94"/>
      <c r="AH2328" s="94"/>
      <c r="AI2328" s="94"/>
      <c r="AJ2328" s="94"/>
      <c r="AK2328" s="94"/>
      <c r="AL2328" s="94"/>
      <c r="AM2328" s="94"/>
      <c r="AN2328" s="94"/>
      <c r="AO2328" s="94"/>
      <c r="AP2328" s="94"/>
      <c r="AQ2328" s="94"/>
    </row>
    <row r="2329" spans="3:43" x14ac:dyDescent="0.45">
      <c r="C2329" s="94"/>
      <c r="D2329" s="94"/>
      <c r="E2329" s="489"/>
      <c r="F2329" s="94"/>
      <c r="G2329" s="200"/>
      <c r="H2329" s="200"/>
      <c r="I2329" s="200"/>
      <c r="J2329" s="200"/>
      <c r="K2329" s="200"/>
      <c r="L2329" s="200"/>
      <c r="M2329" s="200"/>
      <c r="N2329" s="200"/>
      <c r="O2329" s="200"/>
      <c r="P2329" s="94"/>
      <c r="Q2329" s="94"/>
      <c r="R2329" s="94"/>
      <c r="S2329" s="94"/>
      <c r="T2329" s="94"/>
      <c r="U2329" s="94"/>
      <c r="V2329" s="94"/>
      <c r="W2329" s="94"/>
      <c r="X2329" s="94"/>
      <c r="Y2329" s="94"/>
      <c r="Z2329" s="94"/>
      <c r="AA2329" s="94"/>
      <c r="AB2329" s="94"/>
      <c r="AC2329" s="94"/>
      <c r="AD2329" s="94"/>
      <c r="AE2329" s="94"/>
      <c r="AF2329" s="94"/>
      <c r="AG2329" s="94"/>
      <c r="AH2329" s="94"/>
      <c r="AI2329" s="94"/>
      <c r="AJ2329" s="94"/>
      <c r="AK2329" s="94"/>
      <c r="AL2329" s="94"/>
      <c r="AM2329" s="94"/>
      <c r="AN2329" s="94"/>
      <c r="AO2329" s="94"/>
      <c r="AP2329" s="94"/>
      <c r="AQ2329" s="94"/>
    </row>
    <row r="2330" spans="3:43" x14ac:dyDescent="0.45">
      <c r="C2330" s="94"/>
      <c r="D2330" s="94"/>
      <c r="E2330" s="489"/>
      <c r="F2330" s="94"/>
      <c r="G2330" s="200"/>
      <c r="H2330" s="200"/>
      <c r="I2330" s="200"/>
      <c r="J2330" s="200"/>
      <c r="K2330" s="200"/>
      <c r="L2330" s="200"/>
      <c r="M2330" s="200"/>
      <c r="N2330" s="200"/>
      <c r="O2330" s="200"/>
      <c r="P2330" s="94"/>
      <c r="Q2330" s="94"/>
      <c r="R2330" s="94"/>
      <c r="S2330" s="94"/>
      <c r="T2330" s="94"/>
      <c r="U2330" s="94"/>
      <c r="V2330" s="94"/>
      <c r="W2330" s="94"/>
      <c r="X2330" s="94"/>
      <c r="Y2330" s="94"/>
      <c r="Z2330" s="94"/>
      <c r="AA2330" s="94"/>
      <c r="AB2330" s="94"/>
      <c r="AC2330" s="94"/>
      <c r="AD2330" s="94"/>
      <c r="AE2330" s="94"/>
      <c r="AF2330" s="94"/>
      <c r="AG2330" s="94"/>
      <c r="AH2330" s="94"/>
      <c r="AI2330" s="94"/>
      <c r="AJ2330" s="94"/>
      <c r="AK2330" s="94"/>
      <c r="AL2330" s="94"/>
      <c r="AM2330" s="94"/>
      <c r="AN2330" s="94"/>
      <c r="AO2330" s="94"/>
      <c r="AP2330" s="94"/>
      <c r="AQ2330" s="94"/>
    </row>
    <row r="2331" spans="3:43" x14ac:dyDescent="0.45">
      <c r="C2331" s="94"/>
      <c r="D2331" s="94"/>
      <c r="E2331" s="489"/>
      <c r="F2331" s="94"/>
      <c r="G2331" s="200"/>
      <c r="H2331" s="200"/>
      <c r="I2331" s="200"/>
      <c r="J2331" s="200"/>
      <c r="K2331" s="200"/>
      <c r="L2331" s="200"/>
      <c r="M2331" s="200"/>
      <c r="N2331" s="200"/>
      <c r="O2331" s="200"/>
      <c r="P2331" s="94"/>
      <c r="Q2331" s="94"/>
      <c r="R2331" s="94"/>
      <c r="S2331" s="94"/>
      <c r="T2331" s="94"/>
      <c r="U2331" s="94"/>
      <c r="V2331" s="94"/>
      <c r="W2331" s="94"/>
      <c r="X2331" s="94"/>
      <c r="Y2331" s="94"/>
      <c r="Z2331" s="94"/>
      <c r="AA2331" s="94"/>
      <c r="AB2331" s="94"/>
      <c r="AC2331" s="94"/>
      <c r="AD2331" s="94"/>
      <c r="AE2331" s="94"/>
      <c r="AF2331" s="94"/>
      <c r="AG2331" s="94"/>
      <c r="AH2331" s="94"/>
      <c r="AI2331" s="94"/>
      <c r="AJ2331" s="94"/>
      <c r="AK2331" s="94"/>
      <c r="AL2331" s="94"/>
      <c r="AM2331" s="94"/>
      <c r="AN2331" s="94"/>
      <c r="AO2331" s="94"/>
      <c r="AP2331" s="94"/>
      <c r="AQ2331" s="94"/>
    </row>
    <row r="2332" spans="3:43" x14ac:dyDescent="0.45">
      <c r="C2332" s="94"/>
      <c r="D2332" s="94"/>
      <c r="E2332" s="489"/>
      <c r="F2332" s="94"/>
      <c r="G2332" s="200"/>
      <c r="H2332" s="200"/>
      <c r="I2332" s="200"/>
      <c r="J2332" s="200"/>
      <c r="K2332" s="200"/>
      <c r="L2332" s="200"/>
      <c r="M2332" s="200"/>
      <c r="N2332" s="200"/>
      <c r="O2332" s="200"/>
      <c r="P2332" s="94"/>
      <c r="Q2332" s="94"/>
      <c r="R2332" s="94"/>
      <c r="S2332" s="94"/>
      <c r="T2332" s="94"/>
      <c r="U2332" s="94"/>
      <c r="V2332" s="94"/>
      <c r="W2332" s="94"/>
      <c r="X2332" s="94"/>
      <c r="Y2332" s="94"/>
      <c r="Z2332" s="94"/>
      <c r="AA2332" s="94"/>
      <c r="AB2332" s="94"/>
      <c r="AC2332" s="94"/>
      <c r="AD2332" s="94"/>
      <c r="AE2332" s="94"/>
      <c r="AF2332" s="94"/>
      <c r="AG2332" s="94"/>
      <c r="AH2332" s="94"/>
      <c r="AI2332" s="94"/>
      <c r="AJ2332" s="94"/>
      <c r="AK2332" s="94"/>
      <c r="AL2332" s="94"/>
      <c r="AM2332" s="94"/>
      <c r="AN2332" s="94"/>
      <c r="AO2332" s="94"/>
      <c r="AP2332" s="94"/>
      <c r="AQ2332" s="94"/>
    </row>
    <row r="2333" spans="3:43" x14ac:dyDescent="0.45">
      <c r="C2333" s="94"/>
      <c r="D2333" s="94"/>
      <c r="E2333" s="489"/>
      <c r="F2333" s="94"/>
      <c r="G2333" s="200"/>
      <c r="H2333" s="200"/>
      <c r="I2333" s="200"/>
      <c r="J2333" s="200"/>
      <c r="K2333" s="200"/>
      <c r="L2333" s="200"/>
      <c r="M2333" s="200"/>
      <c r="N2333" s="200"/>
      <c r="O2333" s="200"/>
      <c r="P2333" s="94"/>
      <c r="Q2333" s="94"/>
      <c r="R2333" s="94"/>
      <c r="S2333" s="94"/>
      <c r="T2333" s="94"/>
      <c r="U2333" s="94"/>
      <c r="V2333" s="94"/>
      <c r="W2333" s="94"/>
      <c r="X2333" s="94"/>
      <c r="Y2333" s="94"/>
      <c r="Z2333" s="94"/>
      <c r="AA2333" s="94"/>
      <c r="AB2333" s="94"/>
      <c r="AC2333" s="94"/>
      <c r="AD2333" s="94"/>
      <c r="AE2333" s="94"/>
      <c r="AF2333" s="94"/>
      <c r="AG2333" s="94"/>
      <c r="AH2333" s="94"/>
      <c r="AI2333" s="94"/>
      <c r="AJ2333" s="94"/>
      <c r="AK2333" s="94"/>
      <c r="AL2333" s="94"/>
      <c r="AM2333" s="94"/>
      <c r="AN2333" s="94"/>
      <c r="AO2333" s="94"/>
      <c r="AP2333" s="94"/>
      <c r="AQ2333" s="94"/>
    </row>
    <row r="2334" spans="3:43" x14ac:dyDescent="0.45">
      <c r="C2334" s="94"/>
      <c r="D2334" s="94"/>
      <c r="E2334" s="489"/>
      <c r="F2334" s="94"/>
      <c r="G2334" s="200"/>
      <c r="H2334" s="200"/>
      <c r="I2334" s="200"/>
      <c r="J2334" s="200"/>
      <c r="K2334" s="200"/>
      <c r="L2334" s="200"/>
      <c r="M2334" s="200"/>
      <c r="N2334" s="200"/>
      <c r="O2334" s="200"/>
      <c r="P2334" s="94"/>
      <c r="Q2334" s="94"/>
      <c r="R2334" s="94"/>
      <c r="S2334" s="94"/>
      <c r="T2334" s="94"/>
      <c r="U2334" s="94"/>
      <c r="V2334" s="94"/>
      <c r="W2334" s="94"/>
      <c r="X2334" s="94"/>
      <c r="Y2334" s="94"/>
      <c r="Z2334" s="94"/>
      <c r="AA2334" s="94"/>
      <c r="AB2334" s="94"/>
      <c r="AC2334" s="94"/>
      <c r="AD2334" s="94"/>
      <c r="AE2334" s="94"/>
      <c r="AF2334" s="94"/>
      <c r="AG2334" s="94"/>
      <c r="AH2334" s="94"/>
      <c r="AI2334" s="94"/>
      <c r="AJ2334" s="94"/>
      <c r="AK2334" s="94"/>
      <c r="AL2334" s="94"/>
      <c r="AM2334" s="94"/>
      <c r="AN2334" s="94"/>
      <c r="AO2334" s="94"/>
      <c r="AP2334" s="94"/>
      <c r="AQ2334" s="94"/>
    </row>
    <row r="2335" spans="3:43" x14ac:dyDescent="0.45">
      <c r="C2335" s="94"/>
      <c r="D2335" s="94"/>
      <c r="E2335" s="489"/>
      <c r="F2335" s="94"/>
      <c r="G2335" s="200"/>
      <c r="H2335" s="200"/>
      <c r="I2335" s="200"/>
      <c r="J2335" s="200"/>
      <c r="K2335" s="200"/>
      <c r="L2335" s="200"/>
      <c r="M2335" s="200"/>
      <c r="N2335" s="200"/>
      <c r="O2335" s="200"/>
      <c r="P2335" s="94"/>
      <c r="Q2335" s="94"/>
      <c r="R2335" s="94"/>
      <c r="S2335" s="94"/>
      <c r="T2335" s="94"/>
      <c r="U2335" s="94"/>
      <c r="V2335" s="94"/>
      <c r="W2335" s="94"/>
      <c r="X2335" s="94"/>
      <c r="Y2335" s="94"/>
      <c r="Z2335" s="94"/>
      <c r="AA2335" s="94"/>
      <c r="AB2335" s="94"/>
      <c r="AC2335" s="94"/>
      <c r="AD2335" s="94"/>
      <c r="AE2335" s="94"/>
      <c r="AF2335" s="94"/>
      <c r="AG2335" s="94"/>
      <c r="AH2335" s="94"/>
      <c r="AI2335" s="94"/>
      <c r="AJ2335" s="94"/>
      <c r="AK2335" s="94"/>
      <c r="AL2335" s="94"/>
      <c r="AM2335" s="94"/>
      <c r="AN2335" s="94"/>
      <c r="AO2335" s="94"/>
      <c r="AP2335" s="94"/>
      <c r="AQ2335" s="94"/>
    </row>
    <row r="2336" spans="3:43" x14ac:dyDescent="0.45">
      <c r="C2336" s="94"/>
      <c r="D2336" s="94"/>
      <c r="E2336" s="489"/>
      <c r="F2336" s="94"/>
      <c r="G2336" s="200"/>
      <c r="H2336" s="200"/>
      <c r="I2336" s="200"/>
      <c r="J2336" s="200"/>
      <c r="K2336" s="200"/>
      <c r="L2336" s="200"/>
      <c r="M2336" s="200"/>
      <c r="N2336" s="200"/>
      <c r="O2336" s="200"/>
      <c r="P2336" s="94"/>
      <c r="Q2336" s="94"/>
      <c r="R2336" s="94"/>
      <c r="S2336" s="94"/>
      <c r="T2336" s="94"/>
      <c r="U2336" s="94"/>
      <c r="V2336" s="94"/>
      <c r="W2336" s="94"/>
      <c r="X2336" s="94"/>
      <c r="Y2336" s="94"/>
      <c r="Z2336" s="94"/>
      <c r="AA2336" s="94"/>
      <c r="AB2336" s="94"/>
      <c r="AC2336" s="94"/>
      <c r="AD2336" s="94"/>
      <c r="AE2336" s="94"/>
      <c r="AF2336" s="94"/>
      <c r="AG2336" s="94"/>
      <c r="AH2336" s="94"/>
      <c r="AI2336" s="94"/>
      <c r="AJ2336" s="94"/>
      <c r="AK2336" s="94"/>
      <c r="AL2336" s="94"/>
      <c r="AM2336" s="94"/>
      <c r="AN2336" s="94"/>
      <c r="AO2336" s="94"/>
      <c r="AP2336" s="94"/>
      <c r="AQ2336" s="94"/>
    </row>
    <row r="2337" spans="3:43" x14ac:dyDescent="0.45">
      <c r="C2337" s="94"/>
      <c r="D2337" s="94"/>
      <c r="E2337" s="489"/>
      <c r="F2337" s="94"/>
      <c r="G2337" s="200"/>
      <c r="H2337" s="200"/>
      <c r="I2337" s="200"/>
      <c r="J2337" s="200"/>
      <c r="K2337" s="200"/>
      <c r="L2337" s="200"/>
      <c r="M2337" s="200"/>
      <c r="N2337" s="200"/>
      <c r="O2337" s="200"/>
      <c r="P2337" s="94"/>
      <c r="Q2337" s="94"/>
      <c r="R2337" s="94"/>
      <c r="S2337" s="94"/>
      <c r="T2337" s="94"/>
      <c r="U2337" s="94"/>
      <c r="V2337" s="94"/>
      <c r="W2337" s="94"/>
      <c r="X2337" s="94"/>
      <c r="Y2337" s="94"/>
      <c r="Z2337" s="94"/>
      <c r="AA2337" s="94"/>
      <c r="AB2337" s="94"/>
      <c r="AC2337" s="94"/>
      <c r="AD2337" s="94"/>
      <c r="AE2337" s="94"/>
      <c r="AF2337" s="94"/>
      <c r="AG2337" s="94"/>
      <c r="AH2337" s="94"/>
      <c r="AI2337" s="94"/>
      <c r="AJ2337" s="94"/>
      <c r="AK2337" s="94"/>
      <c r="AL2337" s="94"/>
      <c r="AM2337" s="94"/>
      <c r="AN2337" s="94"/>
      <c r="AO2337" s="94"/>
      <c r="AP2337" s="94"/>
      <c r="AQ2337" s="94"/>
    </row>
    <row r="2338" spans="3:43" x14ac:dyDescent="0.45">
      <c r="C2338" s="94"/>
      <c r="D2338" s="94"/>
      <c r="E2338" s="489"/>
      <c r="F2338" s="94"/>
      <c r="G2338" s="200"/>
      <c r="H2338" s="200"/>
      <c r="I2338" s="200"/>
      <c r="J2338" s="200"/>
      <c r="K2338" s="200"/>
      <c r="L2338" s="200"/>
      <c r="M2338" s="200"/>
      <c r="N2338" s="200"/>
      <c r="O2338" s="200"/>
      <c r="P2338" s="94"/>
      <c r="Q2338" s="94"/>
      <c r="R2338" s="94"/>
      <c r="S2338" s="94"/>
      <c r="T2338" s="94"/>
      <c r="U2338" s="94"/>
      <c r="V2338" s="94"/>
      <c r="W2338" s="94"/>
      <c r="X2338" s="94"/>
      <c r="Y2338" s="94"/>
      <c r="Z2338" s="94"/>
      <c r="AA2338" s="94"/>
      <c r="AB2338" s="94"/>
      <c r="AC2338" s="94"/>
      <c r="AD2338" s="94"/>
      <c r="AE2338" s="94"/>
      <c r="AF2338" s="94"/>
      <c r="AG2338" s="94"/>
      <c r="AH2338" s="94"/>
      <c r="AI2338" s="94"/>
      <c r="AJ2338" s="94"/>
      <c r="AK2338" s="94"/>
      <c r="AL2338" s="94"/>
      <c r="AM2338" s="94"/>
      <c r="AN2338" s="94"/>
      <c r="AO2338" s="94"/>
      <c r="AP2338" s="94"/>
      <c r="AQ2338" s="94"/>
    </row>
    <row r="2339" spans="3:43" x14ac:dyDescent="0.45">
      <c r="C2339" s="94"/>
      <c r="D2339" s="94"/>
      <c r="E2339" s="489"/>
      <c r="F2339" s="94"/>
      <c r="G2339" s="200"/>
      <c r="H2339" s="200"/>
      <c r="I2339" s="200"/>
      <c r="J2339" s="200"/>
      <c r="K2339" s="200"/>
      <c r="L2339" s="200"/>
      <c r="M2339" s="200"/>
      <c r="N2339" s="200"/>
      <c r="O2339" s="200"/>
      <c r="P2339" s="94"/>
      <c r="Q2339" s="94"/>
      <c r="R2339" s="94"/>
      <c r="S2339" s="94"/>
      <c r="T2339" s="94"/>
      <c r="U2339" s="94"/>
      <c r="V2339" s="94"/>
      <c r="W2339" s="94"/>
      <c r="X2339" s="94"/>
      <c r="Y2339" s="94"/>
      <c r="Z2339" s="94"/>
      <c r="AA2339" s="94"/>
      <c r="AB2339" s="94"/>
      <c r="AC2339" s="94"/>
      <c r="AD2339" s="94"/>
      <c r="AE2339" s="94"/>
      <c r="AF2339" s="94"/>
      <c r="AG2339" s="94"/>
      <c r="AH2339" s="94"/>
      <c r="AI2339" s="94"/>
      <c r="AJ2339" s="94"/>
      <c r="AK2339" s="94"/>
      <c r="AL2339" s="94"/>
      <c r="AM2339" s="94"/>
      <c r="AN2339" s="94"/>
      <c r="AO2339" s="94"/>
      <c r="AP2339" s="94"/>
      <c r="AQ2339" s="94"/>
    </row>
    <row r="2340" spans="3:43" x14ac:dyDescent="0.45">
      <c r="C2340" s="94"/>
      <c r="D2340" s="94"/>
      <c r="E2340" s="489"/>
      <c r="F2340" s="94"/>
      <c r="G2340" s="200"/>
      <c r="H2340" s="200"/>
      <c r="I2340" s="200"/>
      <c r="J2340" s="200"/>
      <c r="K2340" s="200"/>
      <c r="L2340" s="200"/>
      <c r="M2340" s="200"/>
      <c r="N2340" s="200"/>
      <c r="O2340" s="200"/>
      <c r="P2340" s="94"/>
      <c r="Q2340" s="94"/>
      <c r="R2340" s="94"/>
      <c r="S2340" s="94"/>
      <c r="T2340" s="94"/>
      <c r="U2340" s="94"/>
      <c r="V2340" s="94"/>
      <c r="W2340" s="94"/>
      <c r="X2340" s="94"/>
      <c r="Y2340" s="94"/>
      <c r="Z2340" s="94"/>
      <c r="AA2340" s="94"/>
      <c r="AB2340" s="94"/>
      <c r="AC2340" s="94"/>
      <c r="AD2340" s="94"/>
      <c r="AE2340" s="94"/>
      <c r="AF2340" s="94"/>
      <c r="AG2340" s="94"/>
      <c r="AH2340" s="94"/>
      <c r="AI2340" s="94"/>
      <c r="AJ2340" s="94"/>
      <c r="AK2340" s="94"/>
      <c r="AL2340" s="94"/>
      <c r="AM2340" s="94"/>
      <c r="AN2340" s="94"/>
      <c r="AO2340" s="94"/>
      <c r="AP2340" s="94"/>
      <c r="AQ2340" s="94"/>
    </row>
    <row r="2341" spans="3:43" x14ac:dyDescent="0.45">
      <c r="C2341" s="94"/>
      <c r="D2341" s="94"/>
      <c r="E2341" s="489"/>
      <c r="F2341" s="94"/>
      <c r="G2341" s="200"/>
      <c r="H2341" s="200"/>
      <c r="I2341" s="200"/>
      <c r="J2341" s="200"/>
      <c r="K2341" s="200"/>
      <c r="L2341" s="200"/>
      <c r="M2341" s="200"/>
      <c r="N2341" s="200"/>
      <c r="O2341" s="200"/>
      <c r="P2341" s="94"/>
      <c r="Q2341" s="94"/>
      <c r="R2341" s="94"/>
      <c r="S2341" s="94"/>
      <c r="T2341" s="94"/>
      <c r="U2341" s="94"/>
      <c r="V2341" s="94"/>
      <c r="W2341" s="94"/>
      <c r="X2341" s="94"/>
      <c r="Y2341" s="94"/>
      <c r="Z2341" s="94"/>
      <c r="AA2341" s="94"/>
      <c r="AB2341" s="94"/>
      <c r="AC2341" s="94"/>
      <c r="AD2341" s="94"/>
      <c r="AE2341" s="94"/>
      <c r="AF2341" s="94"/>
      <c r="AG2341" s="94"/>
      <c r="AH2341" s="94"/>
      <c r="AI2341" s="94"/>
      <c r="AJ2341" s="94"/>
      <c r="AK2341" s="94"/>
      <c r="AL2341" s="94"/>
      <c r="AM2341" s="94"/>
      <c r="AN2341" s="94"/>
      <c r="AO2341" s="94"/>
      <c r="AP2341" s="94"/>
      <c r="AQ2341" s="94"/>
    </row>
    <row r="2342" spans="3:43" x14ac:dyDescent="0.45">
      <c r="C2342" s="94"/>
      <c r="D2342" s="94"/>
      <c r="E2342" s="489"/>
      <c r="F2342" s="94"/>
      <c r="G2342" s="200"/>
      <c r="H2342" s="200"/>
      <c r="I2342" s="200"/>
      <c r="J2342" s="200"/>
      <c r="K2342" s="200"/>
      <c r="L2342" s="200"/>
      <c r="M2342" s="200"/>
      <c r="N2342" s="200"/>
      <c r="O2342" s="200"/>
      <c r="P2342" s="94"/>
      <c r="Q2342" s="94"/>
      <c r="R2342" s="94"/>
      <c r="S2342" s="94"/>
      <c r="T2342" s="94"/>
      <c r="U2342" s="94"/>
      <c r="V2342" s="94"/>
      <c r="W2342" s="94"/>
      <c r="X2342" s="94"/>
      <c r="Y2342" s="94"/>
      <c r="Z2342" s="94"/>
      <c r="AA2342" s="94"/>
      <c r="AB2342" s="94"/>
      <c r="AC2342" s="94"/>
      <c r="AD2342" s="94"/>
      <c r="AE2342" s="94"/>
      <c r="AF2342" s="94"/>
      <c r="AG2342" s="94"/>
      <c r="AH2342" s="94"/>
      <c r="AI2342" s="94"/>
      <c r="AJ2342" s="94"/>
      <c r="AK2342" s="94"/>
      <c r="AL2342" s="94"/>
      <c r="AM2342" s="94"/>
      <c r="AN2342" s="94"/>
      <c r="AO2342" s="94"/>
      <c r="AP2342" s="94"/>
      <c r="AQ2342" s="94"/>
    </row>
    <row r="2343" spans="3:43" x14ac:dyDescent="0.45">
      <c r="C2343" s="94"/>
      <c r="D2343" s="94"/>
      <c r="E2343" s="489"/>
      <c r="F2343" s="94"/>
      <c r="G2343" s="200"/>
      <c r="H2343" s="200"/>
      <c r="I2343" s="200"/>
      <c r="J2343" s="200"/>
      <c r="K2343" s="200"/>
      <c r="L2343" s="200"/>
      <c r="M2343" s="200"/>
      <c r="N2343" s="200"/>
      <c r="O2343" s="200"/>
      <c r="P2343" s="94"/>
      <c r="Q2343" s="94"/>
      <c r="R2343" s="94"/>
      <c r="S2343" s="94"/>
      <c r="T2343" s="94"/>
      <c r="U2343" s="94"/>
      <c r="V2343" s="94"/>
      <c r="W2343" s="94"/>
      <c r="X2343" s="94"/>
      <c r="Y2343" s="94"/>
      <c r="Z2343" s="94"/>
      <c r="AA2343" s="94"/>
      <c r="AB2343" s="94"/>
      <c r="AC2343" s="94"/>
      <c r="AD2343" s="94"/>
      <c r="AE2343" s="94"/>
      <c r="AF2343" s="94"/>
      <c r="AG2343" s="94"/>
      <c r="AH2343" s="94"/>
      <c r="AI2343" s="94"/>
      <c r="AJ2343" s="94"/>
      <c r="AK2343" s="94"/>
      <c r="AL2343" s="94"/>
      <c r="AM2343" s="94"/>
      <c r="AN2343" s="94"/>
      <c r="AO2343" s="94"/>
      <c r="AP2343" s="94"/>
      <c r="AQ2343" s="94"/>
    </row>
    <row r="2344" spans="3:43" x14ac:dyDescent="0.45">
      <c r="C2344" s="94"/>
      <c r="D2344" s="94"/>
      <c r="E2344" s="489"/>
      <c r="F2344" s="94"/>
      <c r="G2344" s="200"/>
      <c r="H2344" s="200"/>
      <c r="I2344" s="200"/>
      <c r="J2344" s="200"/>
      <c r="K2344" s="200"/>
      <c r="L2344" s="200"/>
      <c r="M2344" s="200"/>
      <c r="N2344" s="200"/>
      <c r="O2344" s="200"/>
      <c r="P2344" s="94"/>
      <c r="Q2344" s="94"/>
      <c r="R2344" s="94"/>
      <c r="S2344" s="94"/>
      <c r="T2344" s="94"/>
      <c r="U2344" s="94"/>
      <c r="V2344" s="94"/>
      <c r="W2344" s="94"/>
      <c r="X2344" s="94"/>
      <c r="Y2344" s="94"/>
      <c r="Z2344" s="94"/>
      <c r="AA2344" s="94"/>
      <c r="AB2344" s="94"/>
      <c r="AC2344" s="94"/>
      <c r="AD2344" s="94"/>
      <c r="AE2344" s="94"/>
      <c r="AF2344" s="94"/>
      <c r="AG2344" s="94"/>
      <c r="AH2344" s="94"/>
      <c r="AI2344" s="94"/>
      <c r="AJ2344" s="94"/>
      <c r="AK2344" s="94"/>
      <c r="AL2344" s="94"/>
      <c r="AM2344" s="94"/>
      <c r="AN2344" s="94"/>
      <c r="AO2344" s="94"/>
      <c r="AP2344" s="94"/>
      <c r="AQ2344" s="94"/>
    </row>
    <row r="2345" spans="3:43" x14ac:dyDescent="0.45">
      <c r="C2345" s="94"/>
      <c r="D2345" s="94"/>
      <c r="E2345" s="489"/>
      <c r="F2345" s="94"/>
      <c r="G2345" s="200"/>
      <c r="H2345" s="200"/>
      <c r="I2345" s="200"/>
      <c r="J2345" s="200"/>
      <c r="K2345" s="200"/>
      <c r="L2345" s="200"/>
      <c r="M2345" s="200"/>
      <c r="N2345" s="200"/>
      <c r="O2345" s="200"/>
      <c r="P2345" s="94"/>
      <c r="Q2345" s="94"/>
      <c r="R2345" s="94"/>
      <c r="S2345" s="94"/>
      <c r="T2345" s="94"/>
      <c r="U2345" s="94"/>
      <c r="V2345" s="94"/>
      <c r="W2345" s="94"/>
      <c r="X2345" s="94"/>
      <c r="Y2345" s="94"/>
      <c r="Z2345" s="94"/>
      <c r="AA2345" s="94"/>
      <c r="AB2345" s="94"/>
      <c r="AC2345" s="94"/>
      <c r="AD2345" s="94"/>
      <c r="AE2345" s="94"/>
      <c r="AF2345" s="94"/>
      <c r="AG2345" s="94"/>
      <c r="AH2345" s="94"/>
      <c r="AI2345" s="94"/>
      <c r="AJ2345" s="94"/>
      <c r="AK2345" s="94"/>
      <c r="AL2345" s="94"/>
      <c r="AM2345" s="94"/>
      <c r="AN2345" s="94"/>
      <c r="AO2345" s="94"/>
      <c r="AP2345" s="94"/>
      <c r="AQ2345" s="94"/>
    </row>
    <row r="2346" spans="3:43" x14ac:dyDescent="0.45">
      <c r="C2346" s="94"/>
      <c r="D2346" s="94"/>
      <c r="E2346" s="489"/>
      <c r="F2346" s="94"/>
      <c r="G2346" s="200"/>
      <c r="H2346" s="200"/>
      <c r="I2346" s="200"/>
      <c r="J2346" s="200"/>
      <c r="K2346" s="200"/>
      <c r="L2346" s="200"/>
      <c r="M2346" s="200"/>
      <c r="N2346" s="200"/>
      <c r="O2346" s="200"/>
      <c r="P2346" s="94"/>
      <c r="Q2346" s="94"/>
      <c r="R2346" s="94"/>
      <c r="S2346" s="94"/>
      <c r="T2346" s="94"/>
      <c r="U2346" s="94"/>
      <c r="V2346" s="94"/>
      <c r="W2346" s="94"/>
      <c r="X2346" s="94"/>
      <c r="Y2346" s="94"/>
      <c r="Z2346" s="94"/>
      <c r="AA2346" s="94"/>
      <c r="AB2346" s="94"/>
      <c r="AC2346" s="94"/>
      <c r="AD2346" s="94"/>
      <c r="AE2346" s="94"/>
      <c r="AF2346" s="94"/>
      <c r="AG2346" s="94"/>
      <c r="AH2346" s="94"/>
      <c r="AI2346" s="94"/>
      <c r="AJ2346" s="94"/>
      <c r="AK2346" s="94"/>
      <c r="AL2346" s="94"/>
      <c r="AM2346" s="94"/>
      <c r="AN2346" s="94"/>
      <c r="AO2346" s="94"/>
      <c r="AP2346" s="94"/>
      <c r="AQ2346" s="94"/>
    </row>
    <row r="2347" spans="3:43" x14ac:dyDescent="0.45">
      <c r="C2347" s="94"/>
      <c r="D2347" s="94"/>
      <c r="E2347" s="489"/>
      <c r="F2347" s="94"/>
      <c r="G2347" s="200"/>
      <c r="H2347" s="200"/>
      <c r="I2347" s="200"/>
      <c r="J2347" s="200"/>
      <c r="K2347" s="200"/>
      <c r="L2347" s="200"/>
      <c r="M2347" s="200"/>
      <c r="N2347" s="200"/>
      <c r="O2347" s="200"/>
      <c r="P2347" s="94"/>
      <c r="Q2347" s="94"/>
      <c r="R2347" s="94"/>
      <c r="S2347" s="94"/>
      <c r="T2347" s="94"/>
      <c r="U2347" s="94"/>
      <c r="V2347" s="94"/>
      <c r="W2347" s="94"/>
      <c r="X2347" s="94"/>
      <c r="Y2347" s="94"/>
      <c r="Z2347" s="94"/>
      <c r="AA2347" s="94"/>
      <c r="AB2347" s="94"/>
      <c r="AC2347" s="94"/>
      <c r="AD2347" s="94"/>
      <c r="AE2347" s="94"/>
      <c r="AF2347" s="94"/>
      <c r="AG2347" s="94"/>
      <c r="AH2347" s="94"/>
      <c r="AI2347" s="94"/>
      <c r="AJ2347" s="94"/>
      <c r="AK2347" s="94"/>
      <c r="AL2347" s="94"/>
      <c r="AM2347" s="94"/>
      <c r="AN2347" s="94"/>
      <c r="AO2347" s="94"/>
      <c r="AP2347" s="94"/>
      <c r="AQ2347" s="94"/>
    </row>
    <row r="2348" spans="3:43" x14ac:dyDescent="0.45">
      <c r="C2348" s="94"/>
      <c r="D2348" s="94"/>
      <c r="E2348" s="489"/>
      <c r="F2348" s="94"/>
      <c r="G2348" s="200"/>
      <c r="H2348" s="200"/>
      <c r="I2348" s="200"/>
      <c r="J2348" s="200"/>
      <c r="K2348" s="200"/>
      <c r="L2348" s="200"/>
      <c r="M2348" s="200"/>
      <c r="N2348" s="200"/>
      <c r="O2348" s="200"/>
      <c r="P2348" s="94"/>
      <c r="Q2348" s="94"/>
      <c r="R2348" s="94"/>
      <c r="S2348" s="94"/>
      <c r="T2348" s="94"/>
      <c r="U2348" s="94"/>
      <c r="V2348" s="94"/>
      <c r="W2348" s="94"/>
      <c r="X2348" s="94"/>
      <c r="Y2348" s="94"/>
      <c r="Z2348" s="94"/>
      <c r="AA2348" s="94"/>
      <c r="AB2348" s="94"/>
      <c r="AC2348" s="94"/>
      <c r="AD2348" s="94"/>
      <c r="AE2348" s="94"/>
      <c r="AF2348" s="94"/>
      <c r="AG2348" s="94"/>
      <c r="AH2348" s="94"/>
      <c r="AI2348" s="94"/>
      <c r="AJ2348" s="94"/>
      <c r="AK2348" s="94"/>
      <c r="AL2348" s="94"/>
      <c r="AM2348" s="94"/>
      <c r="AN2348" s="94"/>
      <c r="AO2348" s="94"/>
      <c r="AP2348" s="94"/>
      <c r="AQ2348" s="94"/>
    </row>
    <row r="2349" spans="3:43" x14ac:dyDescent="0.45">
      <c r="C2349" s="94"/>
      <c r="D2349" s="94"/>
      <c r="E2349" s="489"/>
      <c r="F2349" s="94"/>
      <c r="G2349" s="200"/>
      <c r="H2349" s="200"/>
      <c r="I2349" s="200"/>
      <c r="J2349" s="200"/>
      <c r="K2349" s="200"/>
      <c r="L2349" s="200"/>
      <c r="M2349" s="200"/>
      <c r="N2349" s="200"/>
      <c r="O2349" s="200"/>
      <c r="P2349" s="94"/>
      <c r="Q2349" s="94"/>
      <c r="R2349" s="94"/>
      <c r="S2349" s="94"/>
      <c r="T2349" s="94"/>
      <c r="U2349" s="94"/>
      <c r="V2349" s="94"/>
      <c r="W2349" s="94"/>
      <c r="X2349" s="94"/>
      <c r="Y2349" s="94"/>
      <c r="Z2349" s="94"/>
      <c r="AA2349" s="94"/>
      <c r="AB2349" s="94"/>
      <c r="AC2349" s="94"/>
      <c r="AD2349" s="94"/>
      <c r="AE2349" s="94"/>
      <c r="AF2349" s="94"/>
      <c r="AG2349" s="94"/>
      <c r="AH2349" s="94"/>
      <c r="AI2349" s="94"/>
      <c r="AJ2349" s="94"/>
      <c r="AK2349" s="94"/>
      <c r="AL2349" s="94"/>
      <c r="AM2349" s="94"/>
      <c r="AN2349" s="94"/>
      <c r="AO2349" s="94"/>
      <c r="AP2349" s="94"/>
      <c r="AQ2349" s="94"/>
    </row>
    <row r="2350" spans="3:43" x14ac:dyDescent="0.45">
      <c r="C2350" s="94"/>
      <c r="D2350" s="94"/>
      <c r="E2350" s="489"/>
      <c r="F2350" s="94"/>
      <c r="G2350" s="200"/>
      <c r="H2350" s="200"/>
      <c r="I2350" s="200"/>
      <c r="J2350" s="200"/>
      <c r="K2350" s="200"/>
      <c r="L2350" s="200"/>
      <c r="M2350" s="200"/>
      <c r="N2350" s="200"/>
      <c r="O2350" s="200"/>
      <c r="P2350" s="94"/>
      <c r="Q2350" s="94"/>
      <c r="R2350" s="94"/>
      <c r="S2350" s="94"/>
      <c r="T2350" s="94"/>
      <c r="U2350" s="94"/>
      <c r="V2350" s="94"/>
      <c r="W2350" s="94"/>
      <c r="X2350" s="94"/>
      <c r="Y2350" s="94"/>
      <c r="Z2350" s="94"/>
      <c r="AA2350" s="94"/>
      <c r="AB2350" s="94"/>
      <c r="AC2350" s="94"/>
      <c r="AD2350" s="94"/>
      <c r="AE2350" s="94"/>
      <c r="AF2350" s="94"/>
      <c r="AG2350" s="94"/>
      <c r="AH2350" s="94"/>
      <c r="AI2350" s="94"/>
      <c r="AJ2350" s="94"/>
      <c r="AK2350" s="94"/>
      <c r="AL2350" s="94"/>
      <c r="AM2350" s="94"/>
      <c r="AN2350" s="94"/>
      <c r="AO2350" s="94"/>
      <c r="AP2350" s="94"/>
      <c r="AQ2350" s="94"/>
    </row>
    <row r="2351" spans="3:43" x14ac:dyDescent="0.45">
      <c r="C2351" s="94"/>
      <c r="D2351" s="94"/>
      <c r="E2351" s="489"/>
      <c r="F2351" s="94"/>
      <c r="G2351" s="200"/>
      <c r="H2351" s="200"/>
      <c r="I2351" s="200"/>
      <c r="J2351" s="200"/>
      <c r="K2351" s="200"/>
      <c r="L2351" s="200"/>
      <c r="M2351" s="200"/>
      <c r="N2351" s="200"/>
      <c r="O2351" s="200"/>
      <c r="P2351" s="94"/>
      <c r="Q2351" s="94"/>
      <c r="R2351" s="94"/>
      <c r="S2351" s="94"/>
      <c r="T2351" s="94"/>
      <c r="U2351" s="94"/>
      <c r="V2351" s="94"/>
      <c r="W2351" s="94"/>
      <c r="X2351" s="94"/>
      <c r="Y2351" s="94"/>
      <c r="Z2351" s="94"/>
      <c r="AA2351" s="94"/>
      <c r="AB2351" s="94"/>
      <c r="AC2351" s="94"/>
      <c r="AD2351" s="94"/>
      <c r="AE2351" s="94"/>
      <c r="AF2351" s="94"/>
      <c r="AG2351" s="94"/>
      <c r="AH2351" s="94"/>
      <c r="AI2351" s="94"/>
      <c r="AJ2351" s="94"/>
      <c r="AK2351" s="94"/>
      <c r="AL2351" s="94"/>
      <c r="AM2351" s="94"/>
      <c r="AN2351" s="94"/>
      <c r="AO2351" s="94"/>
      <c r="AP2351" s="94"/>
      <c r="AQ2351" s="94"/>
    </row>
    <row r="2352" spans="3:43" x14ac:dyDescent="0.45">
      <c r="C2352" s="94"/>
      <c r="D2352" s="94"/>
      <c r="E2352" s="489"/>
      <c r="F2352" s="94"/>
      <c r="G2352" s="200"/>
      <c r="H2352" s="200"/>
      <c r="I2352" s="200"/>
      <c r="J2352" s="200"/>
      <c r="K2352" s="200"/>
      <c r="L2352" s="200"/>
      <c r="M2352" s="200"/>
      <c r="N2352" s="200"/>
      <c r="O2352" s="200"/>
      <c r="P2352" s="94"/>
      <c r="Q2352" s="94"/>
      <c r="R2352" s="94"/>
      <c r="S2352" s="94"/>
      <c r="T2352" s="94"/>
      <c r="U2352" s="94"/>
      <c r="V2352" s="94"/>
      <c r="W2352" s="94"/>
      <c r="X2352" s="94"/>
      <c r="Y2352" s="94"/>
      <c r="Z2352" s="94"/>
      <c r="AA2352" s="94"/>
      <c r="AB2352" s="94"/>
      <c r="AC2352" s="94"/>
      <c r="AD2352" s="94"/>
      <c r="AE2352" s="94"/>
      <c r="AF2352" s="94"/>
      <c r="AG2352" s="94"/>
      <c r="AH2352" s="94"/>
      <c r="AI2352" s="94"/>
      <c r="AJ2352" s="94"/>
      <c r="AK2352" s="94"/>
      <c r="AL2352" s="94"/>
      <c r="AM2352" s="94"/>
      <c r="AN2352" s="94"/>
      <c r="AO2352" s="94"/>
      <c r="AP2352" s="94"/>
      <c r="AQ2352" s="94"/>
    </row>
    <row r="2353" spans="3:43" x14ac:dyDescent="0.45">
      <c r="C2353" s="94"/>
      <c r="D2353" s="94"/>
      <c r="E2353" s="489"/>
      <c r="F2353" s="94"/>
      <c r="G2353" s="200"/>
      <c r="H2353" s="200"/>
      <c r="I2353" s="200"/>
      <c r="J2353" s="200"/>
      <c r="K2353" s="200"/>
      <c r="L2353" s="200"/>
      <c r="M2353" s="200"/>
      <c r="N2353" s="200"/>
      <c r="O2353" s="200"/>
      <c r="P2353" s="94"/>
      <c r="Q2353" s="94"/>
      <c r="R2353" s="94"/>
      <c r="S2353" s="94"/>
      <c r="T2353" s="94"/>
      <c r="U2353" s="94"/>
      <c r="V2353" s="94"/>
      <c r="W2353" s="94"/>
      <c r="X2353" s="94"/>
      <c r="Y2353" s="94"/>
      <c r="Z2353" s="94"/>
      <c r="AA2353" s="94"/>
      <c r="AB2353" s="94"/>
      <c r="AC2353" s="94"/>
      <c r="AD2353" s="94"/>
      <c r="AE2353" s="94"/>
      <c r="AF2353" s="94"/>
      <c r="AG2353" s="94"/>
      <c r="AH2353" s="94"/>
      <c r="AI2353" s="94"/>
      <c r="AJ2353" s="94"/>
      <c r="AK2353" s="94"/>
      <c r="AL2353" s="94"/>
      <c r="AM2353" s="94"/>
      <c r="AN2353" s="94"/>
      <c r="AO2353" s="94"/>
      <c r="AP2353" s="94"/>
      <c r="AQ2353" s="94"/>
    </row>
    <row r="2354" spans="3:43" x14ac:dyDescent="0.45">
      <c r="C2354" s="94"/>
      <c r="D2354" s="94"/>
      <c r="E2354" s="489"/>
      <c r="F2354" s="94"/>
      <c r="G2354" s="200"/>
      <c r="H2354" s="200"/>
      <c r="I2354" s="200"/>
      <c r="J2354" s="200"/>
      <c r="K2354" s="200"/>
      <c r="L2354" s="200"/>
      <c r="M2354" s="200"/>
      <c r="N2354" s="200"/>
      <c r="O2354" s="200"/>
      <c r="P2354" s="94"/>
      <c r="Q2354" s="94"/>
      <c r="R2354" s="94"/>
      <c r="S2354" s="94"/>
      <c r="T2354" s="94"/>
      <c r="U2354" s="94"/>
      <c r="V2354" s="94"/>
      <c r="W2354" s="94"/>
      <c r="X2354" s="94"/>
      <c r="Y2354" s="94"/>
      <c r="Z2354" s="94"/>
      <c r="AA2354" s="94"/>
      <c r="AB2354" s="94"/>
      <c r="AC2354" s="94"/>
      <c r="AD2354" s="94"/>
      <c r="AE2354" s="94"/>
      <c r="AF2354" s="94"/>
      <c r="AG2354" s="94"/>
      <c r="AH2354" s="94"/>
      <c r="AI2354" s="94"/>
      <c r="AJ2354" s="94"/>
      <c r="AK2354" s="94"/>
      <c r="AL2354" s="94"/>
      <c r="AM2354" s="94"/>
      <c r="AN2354" s="94"/>
      <c r="AO2354" s="94"/>
      <c r="AP2354" s="94"/>
      <c r="AQ2354" s="94"/>
    </row>
    <row r="2355" spans="3:43" x14ac:dyDescent="0.45">
      <c r="C2355" s="94"/>
      <c r="D2355" s="94"/>
      <c r="E2355" s="489"/>
      <c r="F2355" s="94"/>
      <c r="G2355" s="200"/>
      <c r="H2355" s="200"/>
      <c r="I2355" s="200"/>
      <c r="J2355" s="200"/>
      <c r="K2355" s="200"/>
      <c r="L2355" s="200"/>
      <c r="M2355" s="200"/>
      <c r="N2355" s="200"/>
      <c r="O2355" s="200"/>
      <c r="P2355" s="94"/>
      <c r="Q2355" s="94"/>
      <c r="R2355" s="94"/>
      <c r="S2355" s="94"/>
      <c r="T2355" s="94"/>
      <c r="U2355" s="94"/>
      <c r="V2355" s="94"/>
      <c r="W2355" s="94"/>
      <c r="X2355" s="94"/>
      <c r="Y2355" s="94"/>
      <c r="Z2355" s="94"/>
      <c r="AA2355" s="94"/>
      <c r="AB2355" s="94"/>
      <c r="AC2355" s="94"/>
      <c r="AD2355" s="94"/>
      <c r="AE2355" s="94"/>
      <c r="AF2355" s="94"/>
      <c r="AG2355" s="94"/>
      <c r="AH2355" s="94"/>
      <c r="AI2355" s="94"/>
      <c r="AJ2355" s="94"/>
      <c r="AK2355" s="94"/>
      <c r="AL2355" s="94"/>
      <c r="AM2355" s="94"/>
      <c r="AN2355" s="94"/>
      <c r="AO2355" s="94"/>
      <c r="AP2355" s="94"/>
      <c r="AQ2355" s="94"/>
    </row>
    <row r="2356" spans="3:43" x14ac:dyDescent="0.45">
      <c r="C2356" s="94"/>
      <c r="D2356" s="94"/>
      <c r="E2356" s="489"/>
      <c r="F2356" s="94"/>
      <c r="G2356" s="200"/>
      <c r="H2356" s="200"/>
      <c r="I2356" s="200"/>
      <c r="J2356" s="200"/>
      <c r="K2356" s="200"/>
      <c r="L2356" s="200"/>
      <c r="M2356" s="200"/>
      <c r="N2356" s="200"/>
      <c r="O2356" s="200"/>
      <c r="P2356" s="94"/>
      <c r="Q2356" s="94"/>
      <c r="R2356" s="94"/>
      <c r="S2356" s="94"/>
      <c r="T2356" s="94"/>
      <c r="U2356" s="94"/>
      <c r="V2356" s="94"/>
      <c r="W2356" s="94"/>
      <c r="X2356" s="94"/>
      <c r="Y2356" s="94"/>
      <c r="Z2356" s="94"/>
      <c r="AA2356" s="94"/>
      <c r="AB2356" s="94"/>
      <c r="AC2356" s="94"/>
      <c r="AD2356" s="94"/>
      <c r="AE2356" s="94"/>
      <c r="AF2356" s="94"/>
      <c r="AG2356" s="94"/>
      <c r="AH2356" s="94"/>
      <c r="AI2356" s="94"/>
      <c r="AJ2356" s="94"/>
      <c r="AK2356" s="94"/>
      <c r="AL2356" s="94"/>
      <c r="AM2356" s="94"/>
      <c r="AN2356" s="94"/>
      <c r="AO2356" s="94"/>
      <c r="AP2356" s="94"/>
      <c r="AQ2356" s="94"/>
    </row>
    <row r="2357" spans="3:43" x14ac:dyDescent="0.45">
      <c r="C2357" s="94"/>
      <c r="D2357" s="94"/>
      <c r="E2357" s="489"/>
      <c r="F2357" s="94"/>
      <c r="G2357" s="200"/>
      <c r="H2357" s="200"/>
      <c r="I2357" s="200"/>
      <c r="J2357" s="200"/>
      <c r="K2357" s="200"/>
      <c r="L2357" s="200"/>
      <c r="M2357" s="200"/>
      <c r="N2357" s="200"/>
      <c r="O2357" s="200"/>
      <c r="P2357" s="94"/>
      <c r="Q2357" s="94"/>
      <c r="R2357" s="94"/>
      <c r="S2357" s="94"/>
      <c r="T2357" s="94"/>
      <c r="U2357" s="94"/>
      <c r="V2357" s="94"/>
      <c r="W2357" s="94"/>
      <c r="X2357" s="94"/>
      <c r="Y2357" s="94"/>
      <c r="Z2357" s="94"/>
      <c r="AA2357" s="94"/>
      <c r="AB2357" s="94"/>
      <c r="AC2357" s="94"/>
      <c r="AD2357" s="94"/>
      <c r="AE2357" s="94"/>
      <c r="AF2357" s="94"/>
      <c r="AG2357" s="94"/>
      <c r="AH2357" s="94"/>
      <c r="AI2357" s="94"/>
      <c r="AJ2357" s="94"/>
      <c r="AK2357" s="94"/>
      <c r="AL2357" s="94"/>
      <c r="AM2357" s="94"/>
      <c r="AN2357" s="94"/>
      <c r="AO2357" s="94"/>
      <c r="AP2357" s="94"/>
      <c r="AQ2357" s="94"/>
    </row>
    <row r="2358" spans="3:43" x14ac:dyDescent="0.45">
      <c r="C2358" s="94"/>
      <c r="D2358" s="94"/>
      <c r="E2358" s="489"/>
      <c r="F2358" s="94"/>
      <c r="G2358" s="200"/>
      <c r="H2358" s="200"/>
      <c r="I2358" s="200"/>
      <c r="J2358" s="200"/>
      <c r="K2358" s="200"/>
      <c r="L2358" s="200"/>
      <c r="M2358" s="200"/>
      <c r="N2358" s="200"/>
      <c r="O2358" s="200"/>
      <c r="P2358" s="94"/>
      <c r="Q2358" s="94"/>
      <c r="R2358" s="94"/>
      <c r="S2358" s="94"/>
      <c r="T2358" s="94"/>
      <c r="U2358" s="94"/>
      <c r="V2358" s="94"/>
      <c r="W2358" s="94"/>
      <c r="X2358" s="94"/>
      <c r="Y2358" s="94"/>
      <c r="Z2358" s="94"/>
      <c r="AA2358" s="94"/>
      <c r="AB2358" s="94"/>
      <c r="AC2358" s="94"/>
      <c r="AD2358" s="94"/>
      <c r="AE2358" s="94"/>
      <c r="AF2358" s="94"/>
      <c r="AG2358" s="94"/>
      <c r="AH2358" s="94"/>
      <c r="AI2358" s="94"/>
      <c r="AJ2358" s="94"/>
      <c r="AK2358" s="94"/>
      <c r="AL2358" s="94"/>
      <c r="AM2358" s="94"/>
      <c r="AN2358" s="94"/>
      <c r="AO2358" s="94"/>
      <c r="AP2358" s="94"/>
      <c r="AQ2358" s="94"/>
    </row>
    <row r="2359" spans="3:43" x14ac:dyDescent="0.45">
      <c r="C2359" s="94"/>
      <c r="D2359" s="94"/>
      <c r="E2359" s="489"/>
      <c r="F2359" s="94"/>
      <c r="G2359" s="200"/>
      <c r="H2359" s="200"/>
      <c r="I2359" s="200"/>
      <c r="J2359" s="200"/>
      <c r="K2359" s="200"/>
      <c r="L2359" s="200"/>
      <c r="M2359" s="200"/>
      <c r="N2359" s="200"/>
      <c r="O2359" s="200"/>
      <c r="P2359" s="94"/>
      <c r="Q2359" s="94"/>
      <c r="R2359" s="94"/>
      <c r="S2359" s="94"/>
      <c r="T2359" s="94"/>
      <c r="U2359" s="94"/>
      <c r="V2359" s="94"/>
      <c r="W2359" s="94"/>
      <c r="X2359" s="94"/>
      <c r="Y2359" s="94"/>
      <c r="Z2359" s="94"/>
      <c r="AA2359" s="94"/>
      <c r="AB2359" s="94"/>
      <c r="AC2359" s="94"/>
      <c r="AD2359" s="94"/>
      <c r="AE2359" s="94"/>
      <c r="AF2359" s="94"/>
      <c r="AG2359" s="94"/>
      <c r="AH2359" s="94"/>
      <c r="AI2359" s="94"/>
      <c r="AJ2359" s="94"/>
      <c r="AK2359" s="94"/>
      <c r="AL2359" s="94"/>
      <c r="AM2359" s="94"/>
      <c r="AN2359" s="94"/>
      <c r="AO2359" s="94"/>
      <c r="AP2359" s="94"/>
      <c r="AQ2359" s="94"/>
    </row>
    <row r="2360" spans="3:43" x14ac:dyDescent="0.45">
      <c r="C2360" s="94"/>
      <c r="D2360" s="94"/>
      <c r="E2360" s="489"/>
      <c r="F2360" s="94"/>
      <c r="G2360" s="200"/>
      <c r="H2360" s="200"/>
      <c r="I2360" s="200"/>
      <c r="J2360" s="200"/>
      <c r="K2360" s="200"/>
      <c r="L2360" s="200"/>
      <c r="M2360" s="200"/>
      <c r="N2360" s="200"/>
      <c r="O2360" s="200"/>
      <c r="P2360" s="94"/>
      <c r="Q2360" s="94"/>
      <c r="R2360" s="94"/>
      <c r="S2360" s="94"/>
      <c r="T2360" s="94"/>
      <c r="U2360" s="94"/>
      <c r="V2360" s="94"/>
      <c r="W2360" s="94"/>
      <c r="X2360" s="94"/>
      <c r="Y2360" s="94"/>
      <c r="Z2360" s="94"/>
      <c r="AA2360" s="94"/>
      <c r="AB2360" s="94"/>
      <c r="AC2360" s="94"/>
      <c r="AD2360" s="94"/>
      <c r="AE2360" s="94"/>
      <c r="AF2360" s="94"/>
      <c r="AG2360" s="94"/>
      <c r="AH2360" s="94"/>
      <c r="AI2360" s="94"/>
      <c r="AJ2360" s="94"/>
      <c r="AK2360" s="94"/>
      <c r="AL2360" s="94"/>
      <c r="AM2360" s="94"/>
      <c r="AN2360" s="94"/>
      <c r="AO2360" s="94"/>
      <c r="AP2360" s="94"/>
      <c r="AQ2360" s="94"/>
    </row>
    <row r="2361" spans="3:43" x14ac:dyDescent="0.45">
      <c r="C2361" s="94"/>
      <c r="D2361" s="94"/>
      <c r="E2361" s="489"/>
      <c r="F2361" s="94"/>
      <c r="G2361" s="200"/>
      <c r="H2361" s="200"/>
      <c r="I2361" s="200"/>
      <c r="J2361" s="200"/>
      <c r="K2361" s="200"/>
      <c r="L2361" s="200"/>
      <c r="M2361" s="200"/>
      <c r="N2361" s="200"/>
      <c r="O2361" s="200"/>
      <c r="P2361" s="94"/>
      <c r="Q2361" s="94"/>
      <c r="R2361" s="94"/>
      <c r="S2361" s="94"/>
      <c r="T2361" s="94"/>
      <c r="U2361" s="94"/>
      <c r="V2361" s="94"/>
      <c r="W2361" s="94"/>
      <c r="X2361" s="94"/>
      <c r="Y2361" s="94"/>
      <c r="Z2361" s="94"/>
      <c r="AA2361" s="94"/>
      <c r="AB2361" s="94"/>
      <c r="AC2361" s="94"/>
      <c r="AD2361" s="94"/>
      <c r="AE2361" s="94"/>
      <c r="AF2361" s="94"/>
      <c r="AG2361" s="94"/>
      <c r="AH2361" s="94"/>
      <c r="AI2361" s="94"/>
      <c r="AJ2361" s="94"/>
      <c r="AK2361" s="94"/>
      <c r="AL2361" s="94"/>
      <c r="AM2361" s="94"/>
      <c r="AN2361" s="94"/>
      <c r="AO2361" s="94"/>
      <c r="AP2361" s="94"/>
      <c r="AQ2361" s="94"/>
    </row>
    <row r="2362" spans="3:43" x14ac:dyDescent="0.45">
      <c r="C2362" s="94"/>
      <c r="D2362" s="94"/>
      <c r="E2362" s="489"/>
      <c r="F2362" s="94"/>
      <c r="G2362" s="200"/>
      <c r="H2362" s="200"/>
      <c r="I2362" s="200"/>
      <c r="J2362" s="200"/>
      <c r="K2362" s="200"/>
      <c r="L2362" s="200"/>
      <c r="M2362" s="200"/>
      <c r="N2362" s="200"/>
      <c r="O2362" s="200"/>
      <c r="P2362" s="94"/>
      <c r="Q2362" s="94"/>
      <c r="R2362" s="94"/>
      <c r="S2362" s="94"/>
      <c r="T2362" s="94"/>
      <c r="U2362" s="94"/>
      <c r="V2362" s="94"/>
      <c r="W2362" s="94"/>
      <c r="X2362" s="94"/>
      <c r="Y2362" s="94"/>
      <c r="Z2362" s="94"/>
      <c r="AA2362" s="94"/>
      <c r="AB2362" s="94"/>
      <c r="AC2362" s="94"/>
      <c r="AD2362" s="94"/>
      <c r="AE2362" s="94"/>
      <c r="AF2362" s="94"/>
      <c r="AG2362" s="94"/>
      <c r="AH2362" s="94"/>
      <c r="AI2362" s="94"/>
      <c r="AJ2362" s="94"/>
      <c r="AK2362" s="94"/>
      <c r="AL2362" s="94"/>
      <c r="AM2362" s="94"/>
      <c r="AN2362" s="94"/>
      <c r="AO2362" s="94"/>
      <c r="AP2362" s="94"/>
      <c r="AQ2362" s="94"/>
    </row>
    <row r="2363" spans="3:43" x14ac:dyDescent="0.45">
      <c r="C2363" s="94"/>
      <c r="D2363" s="94"/>
      <c r="E2363" s="489"/>
      <c r="F2363" s="94"/>
      <c r="G2363" s="200"/>
      <c r="H2363" s="200"/>
      <c r="I2363" s="200"/>
      <c r="J2363" s="200"/>
      <c r="K2363" s="200"/>
      <c r="L2363" s="200"/>
      <c r="M2363" s="200"/>
      <c r="N2363" s="200"/>
      <c r="O2363" s="200"/>
      <c r="P2363" s="94"/>
      <c r="Q2363" s="94"/>
      <c r="R2363" s="94"/>
      <c r="S2363" s="94"/>
      <c r="T2363" s="94"/>
      <c r="U2363" s="94"/>
      <c r="V2363" s="94"/>
      <c r="W2363" s="94"/>
      <c r="X2363" s="94"/>
      <c r="Y2363" s="94"/>
      <c r="Z2363" s="94"/>
      <c r="AA2363" s="94"/>
      <c r="AB2363" s="94"/>
      <c r="AC2363" s="94"/>
      <c r="AD2363" s="94"/>
      <c r="AE2363" s="94"/>
      <c r="AF2363" s="94"/>
      <c r="AG2363" s="94"/>
      <c r="AH2363" s="94"/>
      <c r="AI2363" s="94"/>
      <c r="AJ2363" s="94"/>
      <c r="AK2363" s="94"/>
      <c r="AL2363" s="94"/>
      <c r="AM2363" s="94"/>
      <c r="AN2363" s="94"/>
      <c r="AO2363" s="94"/>
      <c r="AP2363" s="94"/>
      <c r="AQ2363" s="94"/>
    </row>
    <row r="2364" spans="3:43" x14ac:dyDescent="0.45">
      <c r="C2364" s="94"/>
      <c r="D2364" s="94"/>
      <c r="E2364" s="489"/>
      <c r="F2364" s="94"/>
      <c r="G2364" s="200"/>
      <c r="H2364" s="200"/>
      <c r="I2364" s="200"/>
      <c r="J2364" s="200"/>
      <c r="K2364" s="200"/>
      <c r="L2364" s="200"/>
      <c r="M2364" s="200"/>
      <c r="N2364" s="200"/>
      <c r="O2364" s="200"/>
      <c r="P2364" s="94"/>
      <c r="Q2364" s="94"/>
      <c r="R2364" s="94"/>
      <c r="S2364" s="94"/>
      <c r="T2364" s="94"/>
      <c r="U2364" s="94"/>
      <c r="V2364" s="94"/>
      <c r="W2364" s="94"/>
      <c r="X2364" s="94"/>
      <c r="Y2364" s="94"/>
      <c r="Z2364" s="94"/>
      <c r="AA2364" s="94"/>
      <c r="AB2364" s="94"/>
      <c r="AC2364" s="94"/>
      <c r="AD2364" s="94"/>
      <c r="AE2364" s="94"/>
      <c r="AF2364" s="94"/>
      <c r="AG2364" s="94"/>
      <c r="AH2364" s="94"/>
      <c r="AI2364" s="94"/>
      <c r="AJ2364" s="94"/>
      <c r="AK2364" s="94"/>
      <c r="AL2364" s="94"/>
      <c r="AM2364" s="94"/>
      <c r="AN2364" s="94"/>
      <c r="AO2364" s="94"/>
      <c r="AP2364" s="94"/>
      <c r="AQ2364" s="94"/>
    </row>
    <row r="2365" spans="3:43" x14ac:dyDescent="0.45">
      <c r="C2365" s="94"/>
      <c r="D2365" s="94"/>
      <c r="E2365" s="489"/>
      <c r="F2365" s="94"/>
      <c r="G2365" s="200"/>
      <c r="H2365" s="200"/>
      <c r="I2365" s="200"/>
      <c r="J2365" s="200"/>
      <c r="K2365" s="200"/>
      <c r="L2365" s="200"/>
      <c r="M2365" s="200"/>
      <c r="N2365" s="200"/>
      <c r="O2365" s="200"/>
      <c r="P2365" s="94"/>
      <c r="Q2365" s="94"/>
      <c r="R2365" s="94"/>
      <c r="S2365" s="94"/>
      <c r="T2365" s="94"/>
      <c r="U2365" s="94"/>
      <c r="V2365" s="94"/>
      <c r="W2365" s="94"/>
      <c r="X2365" s="94"/>
      <c r="Y2365" s="94"/>
      <c r="Z2365" s="94"/>
      <c r="AA2365" s="94"/>
      <c r="AB2365" s="94"/>
      <c r="AC2365" s="94"/>
      <c r="AD2365" s="94"/>
      <c r="AE2365" s="94"/>
      <c r="AF2365" s="94"/>
      <c r="AG2365" s="94"/>
      <c r="AH2365" s="94"/>
      <c r="AI2365" s="94"/>
      <c r="AJ2365" s="94"/>
      <c r="AK2365" s="94"/>
      <c r="AL2365" s="94"/>
      <c r="AM2365" s="94"/>
      <c r="AN2365" s="94"/>
      <c r="AO2365" s="94"/>
      <c r="AP2365" s="94"/>
      <c r="AQ2365" s="94"/>
    </row>
    <row r="2366" spans="3:43" x14ac:dyDescent="0.45">
      <c r="C2366" s="94"/>
      <c r="D2366" s="94"/>
      <c r="E2366" s="489"/>
      <c r="F2366" s="94"/>
      <c r="G2366" s="200"/>
      <c r="H2366" s="200"/>
      <c r="I2366" s="200"/>
      <c r="J2366" s="200"/>
      <c r="K2366" s="200"/>
      <c r="L2366" s="200"/>
      <c r="M2366" s="200"/>
      <c r="N2366" s="200"/>
      <c r="O2366" s="200"/>
      <c r="P2366" s="94"/>
      <c r="Q2366" s="94"/>
      <c r="R2366" s="94"/>
      <c r="S2366" s="94"/>
      <c r="T2366" s="94"/>
      <c r="U2366" s="94"/>
      <c r="V2366" s="94"/>
      <c r="W2366" s="94"/>
      <c r="X2366" s="94"/>
      <c r="Y2366" s="94"/>
      <c r="Z2366" s="94"/>
      <c r="AA2366" s="94"/>
      <c r="AB2366" s="94"/>
      <c r="AC2366" s="94"/>
      <c r="AD2366" s="94"/>
      <c r="AE2366" s="94"/>
      <c r="AF2366" s="94"/>
      <c r="AG2366" s="94"/>
      <c r="AH2366" s="94"/>
      <c r="AI2366" s="94"/>
      <c r="AJ2366" s="94"/>
      <c r="AK2366" s="94"/>
      <c r="AL2366" s="94"/>
      <c r="AM2366" s="94"/>
      <c r="AN2366" s="94"/>
      <c r="AO2366" s="94"/>
      <c r="AP2366" s="94"/>
      <c r="AQ2366" s="94"/>
    </row>
    <row r="2367" spans="3:43" x14ac:dyDescent="0.45">
      <c r="C2367" s="94"/>
      <c r="D2367" s="94"/>
      <c r="E2367" s="489"/>
      <c r="F2367" s="94"/>
      <c r="G2367" s="200"/>
      <c r="H2367" s="200"/>
      <c r="I2367" s="200"/>
      <c r="J2367" s="200"/>
      <c r="K2367" s="200"/>
      <c r="L2367" s="200"/>
      <c r="M2367" s="200"/>
      <c r="N2367" s="200"/>
      <c r="O2367" s="200"/>
      <c r="P2367" s="94"/>
      <c r="Q2367" s="94"/>
      <c r="R2367" s="94"/>
      <c r="S2367" s="94"/>
      <c r="T2367" s="94"/>
      <c r="U2367" s="94"/>
      <c r="V2367" s="94"/>
      <c r="W2367" s="94"/>
      <c r="X2367" s="94"/>
      <c r="Y2367" s="94"/>
      <c r="Z2367" s="94"/>
      <c r="AA2367" s="94"/>
      <c r="AB2367" s="94"/>
      <c r="AC2367" s="94"/>
      <c r="AD2367" s="94"/>
      <c r="AE2367" s="94"/>
      <c r="AF2367" s="94"/>
      <c r="AG2367" s="94"/>
      <c r="AH2367" s="94"/>
      <c r="AI2367" s="94"/>
      <c r="AJ2367" s="94"/>
      <c r="AK2367" s="94"/>
      <c r="AL2367" s="94"/>
      <c r="AM2367" s="94"/>
      <c r="AN2367" s="94"/>
      <c r="AO2367" s="94"/>
      <c r="AP2367" s="94"/>
      <c r="AQ2367" s="94"/>
    </row>
    <row r="2368" spans="3:43" x14ac:dyDescent="0.45">
      <c r="C2368" s="94"/>
      <c r="D2368" s="94"/>
      <c r="E2368" s="489"/>
      <c r="F2368" s="94"/>
      <c r="G2368" s="200"/>
      <c r="H2368" s="200"/>
      <c r="I2368" s="200"/>
      <c r="J2368" s="200"/>
      <c r="K2368" s="200"/>
      <c r="L2368" s="200"/>
      <c r="M2368" s="200"/>
      <c r="N2368" s="200"/>
      <c r="O2368" s="200"/>
      <c r="P2368" s="94"/>
      <c r="Q2368" s="94"/>
      <c r="R2368" s="94"/>
      <c r="S2368" s="94"/>
      <c r="T2368" s="94"/>
      <c r="U2368" s="94"/>
      <c r="V2368" s="94"/>
      <c r="W2368" s="94"/>
      <c r="X2368" s="94"/>
      <c r="Y2368" s="94"/>
      <c r="Z2368" s="94"/>
      <c r="AA2368" s="94"/>
      <c r="AB2368" s="94"/>
      <c r="AC2368" s="94"/>
      <c r="AD2368" s="94"/>
      <c r="AE2368" s="94"/>
      <c r="AF2368" s="94"/>
      <c r="AG2368" s="94"/>
      <c r="AH2368" s="94"/>
      <c r="AI2368" s="94"/>
      <c r="AJ2368" s="94"/>
      <c r="AK2368" s="94"/>
      <c r="AL2368" s="94"/>
      <c r="AM2368" s="94"/>
      <c r="AN2368" s="94"/>
      <c r="AO2368" s="94"/>
      <c r="AP2368" s="94"/>
      <c r="AQ2368" s="94"/>
    </row>
    <row r="2369" spans="3:43" x14ac:dyDescent="0.45">
      <c r="C2369" s="94"/>
      <c r="D2369" s="94"/>
      <c r="E2369" s="489"/>
      <c r="F2369" s="94"/>
      <c r="G2369" s="200"/>
      <c r="H2369" s="200"/>
      <c r="I2369" s="200"/>
      <c r="J2369" s="200"/>
      <c r="K2369" s="200"/>
      <c r="L2369" s="200"/>
      <c r="M2369" s="200"/>
      <c r="N2369" s="200"/>
      <c r="O2369" s="200"/>
      <c r="P2369" s="94"/>
      <c r="Q2369" s="94"/>
      <c r="R2369" s="94"/>
      <c r="S2369" s="94"/>
      <c r="T2369" s="94"/>
      <c r="U2369" s="94"/>
      <c r="V2369" s="94"/>
      <c r="W2369" s="94"/>
      <c r="X2369" s="94"/>
      <c r="Y2369" s="94"/>
      <c r="Z2369" s="94"/>
      <c r="AA2369" s="94"/>
      <c r="AB2369" s="94"/>
      <c r="AC2369" s="94"/>
      <c r="AD2369" s="94"/>
      <c r="AE2369" s="94"/>
      <c r="AF2369" s="94"/>
      <c r="AG2369" s="94"/>
      <c r="AH2369" s="94"/>
      <c r="AI2369" s="94"/>
      <c r="AJ2369" s="94"/>
      <c r="AK2369" s="94"/>
      <c r="AL2369" s="94"/>
      <c r="AM2369" s="94"/>
      <c r="AN2369" s="94"/>
      <c r="AO2369" s="94"/>
      <c r="AP2369" s="94"/>
      <c r="AQ2369" s="94"/>
    </row>
    <row r="2370" spans="3:43" x14ac:dyDescent="0.45">
      <c r="C2370" s="94"/>
      <c r="D2370" s="94"/>
      <c r="E2370" s="489"/>
      <c r="F2370" s="94"/>
      <c r="G2370" s="200"/>
      <c r="H2370" s="200"/>
      <c r="I2370" s="200"/>
      <c r="J2370" s="200"/>
      <c r="K2370" s="200"/>
      <c r="L2370" s="200"/>
      <c r="M2370" s="200"/>
      <c r="N2370" s="200"/>
      <c r="O2370" s="200"/>
      <c r="P2370" s="94"/>
      <c r="Q2370" s="94"/>
      <c r="R2370" s="94"/>
      <c r="S2370" s="94"/>
      <c r="T2370" s="94"/>
      <c r="U2370" s="94"/>
      <c r="V2370" s="94"/>
      <c r="W2370" s="94"/>
      <c r="X2370" s="94"/>
      <c r="Y2370" s="94"/>
      <c r="Z2370" s="94"/>
      <c r="AA2370" s="94"/>
      <c r="AB2370" s="94"/>
      <c r="AC2370" s="94"/>
      <c r="AD2370" s="94"/>
      <c r="AE2370" s="94"/>
      <c r="AF2370" s="94"/>
      <c r="AG2370" s="94"/>
      <c r="AH2370" s="94"/>
      <c r="AI2370" s="94"/>
      <c r="AJ2370" s="94"/>
      <c r="AK2370" s="94"/>
      <c r="AL2370" s="94"/>
      <c r="AM2370" s="94"/>
      <c r="AN2370" s="94"/>
      <c r="AO2370" s="94"/>
      <c r="AP2370" s="94"/>
      <c r="AQ2370" s="94"/>
    </row>
    <row r="2371" spans="3:43" x14ac:dyDescent="0.45">
      <c r="C2371" s="94"/>
      <c r="D2371" s="94"/>
      <c r="E2371" s="489"/>
      <c r="F2371" s="94"/>
      <c r="G2371" s="200"/>
      <c r="H2371" s="200"/>
      <c r="I2371" s="200"/>
      <c r="J2371" s="200"/>
      <c r="K2371" s="200"/>
      <c r="L2371" s="200"/>
      <c r="M2371" s="200"/>
      <c r="N2371" s="200"/>
      <c r="O2371" s="200"/>
      <c r="P2371" s="94"/>
      <c r="Q2371" s="94"/>
      <c r="R2371" s="94"/>
      <c r="S2371" s="94"/>
      <c r="T2371" s="94"/>
      <c r="U2371" s="94"/>
      <c r="V2371" s="94"/>
      <c r="W2371" s="94"/>
      <c r="X2371" s="94"/>
      <c r="Y2371" s="94"/>
      <c r="Z2371" s="94"/>
      <c r="AA2371" s="94"/>
      <c r="AB2371" s="94"/>
      <c r="AC2371" s="94"/>
      <c r="AD2371" s="94"/>
      <c r="AE2371" s="94"/>
      <c r="AF2371" s="94"/>
      <c r="AG2371" s="94"/>
      <c r="AH2371" s="94"/>
      <c r="AI2371" s="94"/>
      <c r="AJ2371" s="94"/>
      <c r="AK2371" s="94"/>
      <c r="AL2371" s="94"/>
      <c r="AM2371" s="94"/>
      <c r="AN2371" s="94"/>
      <c r="AO2371" s="94"/>
      <c r="AP2371" s="94"/>
      <c r="AQ2371" s="94"/>
    </row>
    <row r="2372" spans="3:43" x14ac:dyDescent="0.45">
      <c r="C2372" s="94"/>
      <c r="D2372" s="94"/>
      <c r="E2372" s="489"/>
      <c r="F2372" s="94"/>
      <c r="G2372" s="200"/>
      <c r="H2372" s="200"/>
      <c r="I2372" s="200"/>
      <c r="J2372" s="200"/>
      <c r="K2372" s="200"/>
      <c r="L2372" s="200"/>
      <c r="M2372" s="200"/>
      <c r="N2372" s="200"/>
      <c r="O2372" s="200"/>
      <c r="P2372" s="94"/>
      <c r="Q2372" s="94"/>
      <c r="R2372" s="94"/>
      <c r="S2372" s="94"/>
      <c r="T2372" s="94"/>
      <c r="U2372" s="94"/>
      <c r="V2372" s="94"/>
      <c r="W2372" s="94"/>
      <c r="X2372" s="94"/>
      <c r="Y2372" s="94"/>
      <c r="Z2372" s="94"/>
      <c r="AA2372" s="94"/>
      <c r="AB2372" s="94"/>
      <c r="AC2372" s="94"/>
      <c r="AD2372" s="94"/>
      <c r="AE2372" s="94"/>
      <c r="AF2372" s="94"/>
      <c r="AG2372" s="94"/>
      <c r="AH2372" s="94"/>
      <c r="AI2372" s="94"/>
      <c r="AJ2372" s="94"/>
      <c r="AK2372" s="94"/>
      <c r="AL2372" s="94"/>
      <c r="AM2372" s="94"/>
      <c r="AN2372" s="94"/>
      <c r="AO2372" s="94"/>
      <c r="AP2372" s="94"/>
      <c r="AQ2372" s="94"/>
    </row>
    <row r="2373" spans="3:43" x14ac:dyDescent="0.45">
      <c r="C2373" s="94"/>
      <c r="D2373" s="94"/>
      <c r="E2373" s="489"/>
      <c r="F2373" s="94"/>
      <c r="G2373" s="200"/>
      <c r="H2373" s="200"/>
      <c r="I2373" s="200"/>
      <c r="J2373" s="200"/>
      <c r="K2373" s="200"/>
      <c r="L2373" s="200"/>
      <c r="M2373" s="200"/>
      <c r="N2373" s="200"/>
      <c r="O2373" s="200"/>
      <c r="P2373" s="94"/>
      <c r="Q2373" s="94"/>
      <c r="R2373" s="94"/>
      <c r="S2373" s="94"/>
      <c r="T2373" s="94"/>
      <c r="U2373" s="94"/>
      <c r="V2373" s="94"/>
      <c r="W2373" s="94"/>
      <c r="X2373" s="94"/>
      <c r="Y2373" s="94"/>
      <c r="Z2373" s="94"/>
      <c r="AA2373" s="94"/>
      <c r="AB2373" s="94"/>
      <c r="AC2373" s="94"/>
      <c r="AD2373" s="94"/>
      <c r="AE2373" s="94"/>
      <c r="AF2373" s="94"/>
      <c r="AG2373" s="94"/>
      <c r="AH2373" s="94"/>
      <c r="AI2373" s="94"/>
      <c r="AJ2373" s="94"/>
      <c r="AK2373" s="94"/>
      <c r="AL2373" s="94"/>
      <c r="AM2373" s="94"/>
      <c r="AN2373" s="94"/>
      <c r="AO2373" s="94"/>
      <c r="AP2373" s="94"/>
      <c r="AQ2373" s="94"/>
    </row>
    <row r="2374" spans="3:43" x14ac:dyDescent="0.45">
      <c r="C2374" s="94"/>
      <c r="D2374" s="94"/>
      <c r="E2374" s="489"/>
      <c r="F2374" s="94"/>
      <c r="G2374" s="200"/>
      <c r="H2374" s="200"/>
      <c r="I2374" s="200"/>
      <c r="J2374" s="200"/>
      <c r="K2374" s="200"/>
      <c r="L2374" s="200"/>
      <c r="M2374" s="200"/>
      <c r="N2374" s="200"/>
      <c r="O2374" s="200"/>
      <c r="P2374" s="94"/>
      <c r="Q2374" s="94"/>
      <c r="R2374" s="94"/>
      <c r="S2374" s="94"/>
      <c r="T2374" s="94"/>
      <c r="U2374" s="94"/>
      <c r="V2374" s="94"/>
      <c r="W2374" s="94"/>
      <c r="X2374" s="94"/>
      <c r="Y2374" s="94"/>
      <c r="Z2374" s="94"/>
      <c r="AA2374" s="94"/>
      <c r="AB2374" s="94"/>
      <c r="AC2374" s="94"/>
      <c r="AD2374" s="94"/>
      <c r="AE2374" s="94"/>
      <c r="AF2374" s="94"/>
      <c r="AG2374" s="94"/>
      <c r="AH2374" s="94"/>
      <c r="AI2374" s="94"/>
      <c r="AJ2374" s="94"/>
      <c r="AK2374" s="94"/>
      <c r="AL2374" s="94"/>
      <c r="AM2374" s="94"/>
      <c r="AN2374" s="94"/>
      <c r="AO2374" s="94"/>
      <c r="AP2374" s="94"/>
      <c r="AQ2374" s="94"/>
    </row>
    <row r="2375" spans="3:43" x14ac:dyDescent="0.45">
      <c r="C2375" s="94"/>
      <c r="D2375" s="94"/>
      <c r="E2375" s="489"/>
      <c r="F2375" s="94"/>
      <c r="G2375" s="200"/>
      <c r="H2375" s="200"/>
      <c r="I2375" s="200"/>
      <c r="J2375" s="200"/>
      <c r="K2375" s="200"/>
      <c r="L2375" s="200"/>
      <c r="M2375" s="200"/>
      <c r="N2375" s="200"/>
      <c r="O2375" s="200"/>
      <c r="P2375" s="94"/>
      <c r="Q2375" s="94"/>
      <c r="R2375" s="94"/>
      <c r="S2375" s="94"/>
      <c r="T2375" s="94"/>
      <c r="U2375" s="94"/>
      <c r="V2375" s="94"/>
      <c r="W2375" s="94"/>
      <c r="X2375" s="94"/>
      <c r="Y2375" s="94"/>
      <c r="Z2375" s="94"/>
      <c r="AA2375" s="94"/>
      <c r="AB2375" s="94"/>
      <c r="AC2375" s="94"/>
      <c r="AD2375" s="94"/>
      <c r="AE2375" s="94"/>
      <c r="AF2375" s="94"/>
      <c r="AG2375" s="94"/>
      <c r="AH2375" s="94"/>
      <c r="AI2375" s="94"/>
      <c r="AJ2375" s="94"/>
      <c r="AK2375" s="94"/>
      <c r="AL2375" s="94"/>
      <c r="AM2375" s="94"/>
      <c r="AN2375" s="94"/>
      <c r="AO2375" s="94"/>
      <c r="AP2375" s="94"/>
      <c r="AQ2375" s="94"/>
    </row>
    <row r="2376" spans="3:43" x14ac:dyDescent="0.45">
      <c r="C2376" s="94"/>
      <c r="D2376" s="94"/>
      <c r="E2376" s="489"/>
      <c r="F2376" s="94"/>
      <c r="G2376" s="200"/>
      <c r="H2376" s="200"/>
      <c r="I2376" s="200"/>
      <c r="J2376" s="200"/>
      <c r="K2376" s="200"/>
      <c r="L2376" s="200"/>
      <c r="M2376" s="200"/>
      <c r="N2376" s="200"/>
      <c r="O2376" s="200"/>
      <c r="P2376" s="94"/>
      <c r="Q2376" s="94"/>
      <c r="R2376" s="94"/>
      <c r="S2376" s="94"/>
      <c r="T2376" s="94"/>
      <c r="U2376" s="94"/>
      <c r="V2376" s="94"/>
      <c r="W2376" s="94"/>
      <c r="X2376" s="94"/>
      <c r="Y2376" s="94"/>
      <c r="Z2376" s="94"/>
      <c r="AA2376" s="94"/>
      <c r="AB2376" s="94"/>
      <c r="AC2376" s="94"/>
      <c r="AD2376" s="94"/>
      <c r="AE2376" s="94"/>
      <c r="AF2376" s="94"/>
      <c r="AG2376" s="94"/>
      <c r="AH2376" s="94"/>
      <c r="AI2376" s="94"/>
      <c r="AJ2376" s="94"/>
      <c r="AK2376" s="94"/>
      <c r="AL2376" s="94"/>
      <c r="AM2376" s="94"/>
      <c r="AN2376" s="94"/>
      <c r="AO2376" s="94"/>
      <c r="AP2376" s="94"/>
      <c r="AQ2376" s="94"/>
    </row>
    <row r="2377" spans="3:43" x14ac:dyDescent="0.45">
      <c r="C2377" s="94"/>
      <c r="D2377" s="94"/>
      <c r="E2377" s="489"/>
      <c r="F2377" s="94"/>
      <c r="G2377" s="200"/>
      <c r="H2377" s="200"/>
      <c r="I2377" s="200"/>
      <c r="J2377" s="200"/>
      <c r="K2377" s="200"/>
      <c r="L2377" s="200"/>
      <c r="M2377" s="200"/>
      <c r="N2377" s="200"/>
      <c r="O2377" s="200"/>
      <c r="P2377" s="94"/>
      <c r="Q2377" s="94"/>
      <c r="R2377" s="94"/>
      <c r="S2377" s="94"/>
      <c r="T2377" s="94"/>
      <c r="U2377" s="94"/>
      <c r="V2377" s="94"/>
      <c r="W2377" s="94"/>
      <c r="X2377" s="94"/>
      <c r="Y2377" s="94"/>
      <c r="Z2377" s="94"/>
      <c r="AA2377" s="94"/>
      <c r="AB2377" s="94"/>
      <c r="AC2377" s="94"/>
      <c r="AD2377" s="94"/>
      <c r="AE2377" s="94"/>
      <c r="AF2377" s="94"/>
      <c r="AG2377" s="94"/>
      <c r="AH2377" s="94"/>
      <c r="AI2377" s="94"/>
      <c r="AJ2377" s="94"/>
      <c r="AK2377" s="94"/>
      <c r="AL2377" s="94"/>
      <c r="AM2377" s="94"/>
      <c r="AN2377" s="94"/>
      <c r="AO2377" s="94"/>
      <c r="AP2377" s="94"/>
      <c r="AQ2377" s="94"/>
    </row>
    <row r="2378" spans="3:43" x14ac:dyDescent="0.45">
      <c r="C2378" s="94"/>
      <c r="D2378" s="94"/>
      <c r="E2378" s="489"/>
      <c r="F2378" s="94"/>
      <c r="G2378" s="200"/>
      <c r="H2378" s="200"/>
      <c r="I2378" s="200"/>
      <c r="J2378" s="200"/>
      <c r="K2378" s="200"/>
      <c r="L2378" s="200"/>
      <c r="M2378" s="200"/>
      <c r="N2378" s="200"/>
      <c r="O2378" s="200"/>
      <c r="P2378" s="94"/>
      <c r="Q2378" s="94"/>
      <c r="R2378" s="94"/>
      <c r="S2378" s="94"/>
      <c r="T2378" s="94"/>
      <c r="U2378" s="94"/>
      <c r="V2378" s="94"/>
      <c r="W2378" s="94"/>
      <c r="X2378" s="94"/>
      <c r="Y2378" s="94"/>
      <c r="Z2378" s="94"/>
      <c r="AA2378" s="94"/>
      <c r="AB2378" s="94"/>
      <c r="AC2378" s="94"/>
      <c r="AD2378" s="94"/>
      <c r="AE2378" s="94"/>
      <c r="AF2378" s="94"/>
      <c r="AG2378" s="94"/>
      <c r="AH2378" s="94"/>
      <c r="AI2378" s="94"/>
      <c r="AJ2378" s="94"/>
      <c r="AK2378" s="94"/>
      <c r="AL2378" s="94"/>
      <c r="AM2378" s="94"/>
      <c r="AN2378" s="94"/>
      <c r="AO2378" s="94"/>
      <c r="AP2378" s="94"/>
      <c r="AQ2378" s="94"/>
    </row>
    <row r="2379" spans="3:43" x14ac:dyDescent="0.45">
      <c r="C2379" s="94"/>
      <c r="D2379" s="94"/>
      <c r="E2379" s="489"/>
      <c r="F2379" s="94"/>
      <c r="G2379" s="200"/>
      <c r="H2379" s="200"/>
      <c r="I2379" s="200"/>
      <c r="J2379" s="200"/>
      <c r="K2379" s="200"/>
      <c r="L2379" s="200"/>
      <c r="M2379" s="200"/>
      <c r="N2379" s="200"/>
      <c r="O2379" s="200"/>
      <c r="P2379" s="94"/>
      <c r="Q2379" s="94"/>
      <c r="R2379" s="94"/>
      <c r="S2379" s="94"/>
      <c r="T2379" s="94"/>
      <c r="U2379" s="94"/>
      <c r="V2379" s="94"/>
      <c r="W2379" s="94"/>
      <c r="X2379" s="94"/>
      <c r="Y2379" s="94"/>
      <c r="Z2379" s="94"/>
      <c r="AA2379" s="94"/>
      <c r="AB2379" s="94"/>
      <c r="AC2379" s="94"/>
      <c r="AD2379" s="94"/>
      <c r="AE2379" s="94"/>
      <c r="AF2379" s="94"/>
      <c r="AG2379" s="94"/>
      <c r="AH2379" s="94"/>
      <c r="AI2379" s="94"/>
      <c r="AJ2379" s="94"/>
      <c r="AK2379" s="94"/>
      <c r="AL2379" s="94"/>
      <c r="AM2379" s="94"/>
      <c r="AN2379" s="94"/>
      <c r="AO2379" s="94"/>
      <c r="AP2379" s="94"/>
      <c r="AQ2379" s="94"/>
    </row>
    <row r="2380" spans="3:43" x14ac:dyDescent="0.45">
      <c r="C2380" s="94"/>
      <c r="D2380" s="94"/>
      <c r="E2380" s="489"/>
      <c r="F2380" s="94"/>
      <c r="G2380" s="200"/>
      <c r="H2380" s="200"/>
      <c r="I2380" s="200"/>
      <c r="J2380" s="200"/>
      <c r="K2380" s="200"/>
      <c r="L2380" s="200"/>
      <c r="M2380" s="200"/>
      <c r="N2380" s="200"/>
      <c r="O2380" s="200"/>
      <c r="P2380" s="94"/>
      <c r="Q2380" s="94"/>
      <c r="R2380" s="94"/>
      <c r="S2380" s="94"/>
      <c r="T2380" s="94"/>
      <c r="U2380" s="94"/>
      <c r="V2380" s="94"/>
      <c r="W2380" s="94"/>
      <c r="X2380" s="94"/>
      <c r="Y2380" s="94"/>
      <c r="Z2380" s="94"/>
      <c r="AA2380" s="94"/>
      <c r="AB2380" s="94"/>
      <c r="AC2380" s="94"/>
      <c r="AD2380" s="94"/>
      <c r="AE2380" s="94"/>
      <c r="AF2380" s="94"/>
      <c r="AG2380" s="94"/>
      <c r="AH2380" s="94"/>
      <c r="AI2380" s="94"/>
      <c r="AJ2380" s="94"/>
      <c r="AK2380" s="94"/>
      <c r="AL2380" s="94"/>
      <c r="AM2380" s="94"/>
      <c r="AN2380" s="94"/>
      <c r="AO2380" s="94"/>
      <c r="AP2380" s="94"/>
      <c r="AQ2380" s="94"/>
    </row>
    <row r="2381" spans="3:43" x14ac:dyDescent="0.45">
      <c r="C2381" s="94"/>
      <c r="D2381" s="94"/>
      <c r="E2381" s="489"/>
      <c r="F2381" s="94"/>
      <c r="G2381" s="200"/>
      <c r="H2381" s="200"/>
      <c r="I2381" s="200"/>
      <c r="J2381" s="200"/>
      <c r="K2381" s="200"/>
      <c r="L2381" s="200"/>
      <c r="M2381" s="200"/>
      <c r="N2381" s="200"/>
      <c r="O2381" s="200"/>
      <c r="P2381" s="94"/>
      <c r="Q2381" s="94"/>
      <c r="R2381" s="94"/>
      <c r="S2381" s="94"/>
      <c r="T2381" s="94"/>
      <c r="U2381" s="94"/>
      <c r="V2381" s="94"/>
      <c r="W2381" s="94"/>
      <c r="X2381" s="94"/>
      <c r="Y2381" s="94"/>
      <c r="Z2381" s="94"/>
      <c r="AA2381" s="94"/>
      <c r="AB2381" s="94"/>
      <c r="AC2381" s="94"/>
      <c r="AD2381" s="94"/>
      <c r="AE2381" s="94"/>
      <c r="AF2381" s="94"/>
      <c r="AG2381" s="94"/>
      <c r="AH2381" s="94"/>
      <c r="AI2381" s="94"/>
      <c r="AJ2381" s="94"/>
      <c r="AK2381" s="94"/>
      <c r="AL2381" s="94"/>
      <c r="AM2381" s="94"/>
      <c r="AN2381" s="94"/>
      <c r="AO2381" s="94"/>
      <c r="AP2381" s="94"/>
      <c r="AQ2381" s="94"/>
    </row>
    <row r="2382" spans="3:43" x14ac:dyDescent="0.45">
      <c r="C2382" s="94"/>
      <c r="D2382" s="94"/>
      <c r="E2382" s="489"/>
      <c r="F2382" s="94"/>
      <c r="G2382" s="200"/>
      <c r="H2382" s="200"/>
      <c r="I2382" s="200"/>
      <c r="J2382" s="200"/>
      <c r="K2382" s="200"/>
      <c r="L2382" s="200"/>
      <c r="M2382" s="200"/>
      <c r="N2382" s="200"/>
      <c r="O2382" s="200"/>
      <c r="P2382" s="94"/>
      <c r="Q2382" s="94"/>
      <c r="R2382" s="94"/>
      <c r="S2382" s="94"/>
      <c r="T2382" s="94"/>
      <c r="U2382" s="94"/>
      <c r="V2382" s="94"/>
      <c r="W2382" s="94"/>
      <c r="X2382" s="94"/>
      <c r="Y2382" s="94"/>
      <c r="Z2382" s="94"/>
      <c r="AA2382" s="94"/>
      <c r="AB2382" s="94"/>
      <c r="AC2382" s="94"/>
      <c r="AD2382" s="94"/>
      <c r="AE2382" s="94"/>
      <c r="AF2382" s="94"/>
      <c r="AG2382" s="94"/>
      <c r="AH2382" s="94"/>
      <c r="AI2382" s="94"/>
      <c r="AJ2382" s="94"/>
      <c r="AK2382" s="94"/>
      <c r="AL2382" s="94"/>
      <c r="AM2382" s="94"/>
      <c r="AN2382" s="94"/>
      <c r="AO2382" s="94"/>
      <c r="AP2382" s="94"/>
      <c r="AQ2382" s="94"/>
    </row>
    <row r="2383" spans="3:43" x14ac:dyDescent="0.45">
      <c r="C2383" s="94"/>
      <c r="D2383" s="94"/>
      <c r="E2383" s="489"/>
      <c r="F2383" s="94"/>
      <c r="G2383" s="200"/>
      <c r="H2383" s="200"/>
      <c r="I2383" s="200"/>
      <c r="J2383" s="200"/>
      <c r="K2383" s="200"/>
      <c r="L2383" s="200"/>
      <c r="M2383" s="200"/>
      <c r="N2383" s="200"/>
      <c r="O2383" s="200"/>
      <c r="P2383" s="94"/>
      <c r="Q2383" s="94"/>
      <c r="R2383" s="94"/>
      <c r="S2383" s="94"/>
      <c r="T2383" s="94"/>
      <c r="U2383" s="94"/>
      <c r="V2383" s="94"/>
      <c r="W2383" s="94"/>
      <c r="X2383" s="94"/>
      <c r="Y2383" s="94"/>
      <c r="Z2383" s="94"/>
      <c r="AA2383" s="94"/>
      <c r="AB2383" s="94"/>
      <c r="AC2383" s="94"/>
      <c r="AD2383" s="94"/>
      <c r="AE2383" s="94"/>
      <c r="AF2383" s="94"/>
      <c r="AG2383" s="94"/>
      <c r="AH2383" s="94"/>
      <c r="AI2383" s="94"/>
      <c r="AJ2383" s="94"/>
      <c r="AK2383" s="94"/>
      <c r="AL2383" s="94"/>
      <c r="AM2383" s="94"/>
      <c r="AN2383" s="94"/>
      <c r="AO2383" s="94"/>
      <c r="AP2383" s="94"/>
      <c r="AQ2383" s="94"/>
    </row>
    <row r="2384" spans="3:43" x14ac:dyDescent="0.45">
      <c r="C2384" s="94"/>
      <c r="D2384" s="94"/>
      <c r="E2384" s="489"/>
      <c r="F2384" s="94"/>
      <c r="G2384" s="200"/>
      <c r="H2384" s="200"/>
      <c r="I2384" s="200"/>
      <c r="J2384" s="200"/>
      <c r="K2384" s="200"/>
      <c r="L2384" s="200"/>
      <c r="M2384" s="200"/>
      <c r="N2384" s="200"/>
      <c r="O2384" s="200"/>
      <c r="P2384" s="94"/>
      <c r="Q2384" s="94"/>
      <c r="R2384" s="94"/>
      <c r="S2384" s="94"/>
      <c r="T2384" s="94"/>
      <c r="U2384" s="94"/>
      <c r="V2384" s="94"/>
      <c r="W2384" s="94"/>
      <c r="X2384" s="94"/>
      <c r="Y2384" s="94"/>
      <c r="Z2384" s="94"/>
      <c r="AA2384" s="94"/>
      <c r="AB2384" s="94"/>
      <c r="AC2384" s="94"/>
      <c r="AD2384" s="94"/>
      <c r="AE2384" s="94"/>
      <c r="AF2384" s="94"/>
      <c r="AG2384" s="94"/>
      <c r="AH2384" s="94"/>
      <c r="AI2384" s="94"/>
      <c r="AJ2384" s="94"/>
      <c r="AK2384" s="94"/>
      <c r="AL2384" s="94"/>
      <c r="AM2384" s="94"/>
      <c r="AN2384" s="94"/>
      <c r="AO2384" s="94"/>
      <c r="AP2384" s="94"/>
      <c r="AQ2384" s="94"/>
    </row>
    <row r="2385" spans="3:43" x14ac:dyDescent="0.45">
      <c r="C2385" s="94"/>
      <c r="D2385" s="94"/>
      <c r="E2385" s="489"/>
      <c r="F2385" s="94"/>
      <c r="G2385" s="200"/>
      <c r="H2385" s="200"/>
      <c r="I2385" s="200"/>
      <c r="J2385" s="200"/>
      <c r="K2385" s="200"/>
      <c r="L2385" s="200"/>
      <c r="M2385" s="200"/>
      <c r="N2385" s="200"/>
      <c r="O2385" s="200"/>
      <c r="P2385" s="94"/>
      <c r="Q2385" s="94"/>
      <c r="R2385" s="94"/>
      <c r="S2385" s="94"/>
      <c r="T2385" s="94"/>
      <c r="U2385" s="94"/>
      <c r="V2385" s="94"/>
      <c r="W2385" s="94"/>
      <c r="X2385" s="94"/>
      <c r="Y2385" s="94"/>
      <c r="Z2385" s="94"/>
      <c r="AA2385" s="94"/>
      <c r="AB2385" s="94"/>
      <c r="AC2385" s="94"/>
      <c r="AD2385" s="94"/>
      <c r="AE2385" s="94"/>
      <c r="AF2385" s="94"/>
      <c r="AG2385" s="94"/>
      <c r="AH2385" s="94"/>
      <c r="AI2385" s="94"/>
      <c r="AJ2385" s="94"/>
      <c r="AK2385" s="94"/>
      <c r="AL2385" s="94"/>
      <c r="AM2385" s="94"/>
      <c r="AN2385" s="94"/>
      <c r="AO2385" s="94"/>
      <c r="AP2385" s="94"/>
      <c r="AQ2385" s="94"/>
    </row>
    <row r="2386" spans="3:43" x14ac:dyDescent="0.45">
      <c r="C2386" s="94"/>
      <c r="D2386" s="94"/>
      <c r="E2386" s="489"/>
      <c r="F2386" s="94"/>
      <c r="G2386" s="200"/>
      <c r="H2386" s="200"/>
      <c r="I2386" s="200"/>
      <c r="J2386" s="200"/>
      <c r="K2386" s="200"/>
      <c r="L2386" s="200"/>
      <c r="M2386" s="200"/>
      <c r="N2386" s="200"/>
      <c r="O2386" s="200"/>
      <c r="P2386" s="94"/>
      <c r="Q2386" s="94"/>
      <c r="R2386" s="94"/>
      <c r="S2386" s="94"/>
      <c r="T2386" s="94"/>
      <c r="U2386" s="94"/>
      <c r="V2386" s="94"/>
      <c r="W2386" s="94"/>
      <c r="X2386" s="94"/>
      <c r="Y2386" s="94"/>
      <c r="Z2386" s="94"/>
      <c r="AA2386" s="94"/>
      <c r="AB2386" s="94"/>
      <c r="AC2386" s="94"/>
      <c r="AD2386" s="94"/>
      <c r="AE2386" s="94"/>
      <c r="AF2386" s="94"/>
      <c r="AG2386" s="94"/>
      <c r="AH2386" s="94"/>
      <c r="AI2386" s="94"/>
      <c r="AJ2386" s="94"/>
      <c r="AK2386" s="94"/>
      <c r="AL2386" s="94"/>
      <c r="AM2386" s="94"/>
      <c r="AN2386" s="94"/>
      <c r="AO2386" s="94"/>
      <c r="AP2386" s="94"/>
      <c r="AQ2386" s="94"/>
    </row>
    <row r="2387" spans="3:43" x14ac:dyDescent="0.45">
      <c r="C2387" s="94"/>
      <c r="D2387" s="94"/>
      <c r="E2387" s="489"/>
      <c r="F2387" s="94"/>
      <c r="G2387" s="200"/>
      <c r="H2387" s="200"/>
      <c r="I2387" s="200"/>
      <c r="J2387" s="200"/>
      <c r="K2387" s="200"/>
      <c r="L2387" s="200"/>
      <c r="M2387" s="200"/>
      <c r="N2387" s="200"/>
      <c r="O2387" s="200"/>
      <c r="P2387" s="94"/>
      <c r="Q2387" s="94"/>
      <c r="R2387" s="94"/>
      <c r="S2387" s="94"/>
      <c r="T2387" s="94"/>
      <c r="U2387" s="94"/>
      <c r="V2387" s="94"/>
      <c r="W2387" s="94"/>
      <c r="X2387" s="94"/>
      <c r="Y2387" s="94"/>
      <c r="Z2387" s="94"/>
      <c r="AA2387" s="94"/>
      <c r="AB2387" s="94"/>
      <c r="AC2387" s="94"/>
      <c r="AD2387" s="94"/>
      <c r="AE2387" s="94"/>
      <c r="AF2387" s="94"/>
      <c r="AG2387" s="94"/>
      <c r="AH2387" s="94"/>
      <c r="AI2387" s="94"/>
      <c r="AJ2387" s="94"/>
      <c r="AK2387" s="94"/>
      <c r="AL2387" s="94"/>
      <c r="AM2387" s="94"/>
      <c r="AN2387" s="94"/>
      <c r="AO2387" s="94"/>
      <c r="AP2387" s="94"/>
      <c r="AQ2387" s="94"/>
    </row>
    <row r="2388" spans="3:43" x14ac:dyDescent="0.45">
      <c r="C2388" s="94"/>
      <c r="D2388" s="94"/>
      <c r="E2388" s="489"/>
      <c r="F2388" s="94"/>
      <c r="G2388" s="200"/>
      <c r="H2388" s="200"/>
      <c r="I2388" s="200"/>
      <c r="J2388" s="200"/>
      <c r="K2388" s="200"/>
      <c r="L2388" s="200"/>
      <c r="M2388" s="200"/>
      <c r="N2388" s="200"/>
      <c r="O2388" s="200"/>
      <c r="P2388" s="94"/>
      <c r="Q2388" s="94"/>
      <c r="R2388" s="94"/>
      <c r="S2388" s="94"/>
      <c r="T2388" s="94"/>
      <c r="U2388" s="94"/>
      <c r="V2388" s="94"/>
      <c r="W2388" s="94"/>
      <c r="X2388" s="94"/>
      <c r="Y2388" s="94"/>
      <c r="Z2388" s="94"/>
      <c r="AA2388" s="94"/>
      <c r="AB2388" s="94"/>
      <c r="AC2388" s="94"/>
      <c r="AD2388" s="94"/>
      <c r="AE2388" s="94"/>
      <c r="AF2388" s="94"/>
      <c r="AG2388" s="94"/>
      <c r="AH2388" s="94"/>
      <c r="AI2388" s="94"/>
      <c r="AJ2388" s="94"/>
      <c r="AK2388" s="94"/>
      <c r="AL2388" s="94"/>
      <c r="AM2388" s="94"/>
      <c r="AN2388" s="94"/>
      <c r="AO2388" s="94"/>
      <c r="AP2388" s="94"/>
      <c r="AQ2388" s="94"/>
    </row>
    <row r="2389" spans="3:43" x14ac:dyDescent="0.45">
      <c r="C2389" s="94"/>
      <c r="D2389" s="94"/>
      <c r="E2389" s="489"/>
      <c r="F2389" s="94"/>
      <c r="G2389" s="200"/>
      <c r="H2389" s="200"/>
      <c r="I2389" s="200"/>
      <c r="J2389" s="200"/>
      <c r="K2389" s="200"/>
      <c r="L2389" s="200"/>
      <c r="M2389" s="200"/>
      <c r="N2389" s="200"/>
      <c r="O2389" s="200"/>
      <c r="P2389" s="94"/>
      <c r="Q2389" s="94"/>
      <c r="R2389" s="94"/>
      <c r="S2389" s="94"/>
      <c r="T2389" s="94"/>
      <c r="U2389" s="94"/>
      <c r="V2389" s="94"/>
      <c r="W2389" s="94"/>
      <c r="X2389" s="94"/>
      <c r="Y2389" s="94"/>
      <c r="Z2389" s="94"/>
      <c r="AA2389" s="94"/>
      <c r="AB2389" s="94"/>
      <c r="AC2389" s="94"/>
      <c r="AD2389" s="94"/>
      <c r="AE2389" s="94"/>
      <c r="AF2389" s="94"/>
      <c r="AG2389" s="94"/>
      <c r="AH2389" s="94"/>
      <c r="AI2389" s="94"/>
      <c r="AJ2389" s="94"/>
      <c r="AK2389" s="94"/>
      <c r="AL2389" s="94"/>
      <c r="AM2389" s="94"/>
      <c r="AN2389" s="94"/>
      <c r="AO2389" s="94"/>
      <c r="AP2389" s="94"/>
      <c r="AQ2389" s="94"/>
    </row>
    <row r="2390" spans="3:43" x14ac:dyDescent="0.45">
      <c r="C2390" s="94"/>
      <c r="D2390" s="94"/>
      <c r="E2390" s="489"/>
      <c r="F2390" s="94"/>
      <c r="G2390" s="200"/>
      <c r="H2390" s="200"/>
      <c r="I2390" s="200"/>
      <c r="J2390" s="200"/>
      <c r="K2390" s="200"/>
      <c r="L2390" s="200"/>
      <c r="M2390" s="200"/>
      <c r="N2390" s="200"/>
      <c r="O2390" s="200"/>
      <c r="P2390" s="94"/>
      <c r="Q2390" s="94"/>
      <c r="R2390" s="94"/>
      <c r="S2390" s="94"/>
      <c r="T2390" s="94"/>
      <c r="U2390" s="94"/>
      <c r="V2390" s="94"/>
      <c r="W2390" s="94"/>
      <c r="X2390" s="94"/>
      <c r="Y2390" s="94"/>
      <c r="Z2390" s="94"/>
      <c r="AA2390" s="94"/>
      <c r="AB2390" s="94"/>
      <c r="AC2390" s="94"/>
      <c r="AD2390" s="94"/>
      <c r="AE2390" s="94"/>
      <c r="AF2390" s="94"/>
      <c r="AG2390" s="94"/>
      <c r="AH2390" s="94"/>
      <c r="AI2390" s="94"/>
      <c r="AJ2390" s="94"/>
      <c r="AK2390" s="94"/>
      <c r="AL2390" s="94"/>
      <c r="AM2390" s="94"/>
      <c r="AN2390" s="94"/>
      <c r="AO2390" s="94"/>
      <c r="AP2390" s="94"/>
      <c r="AQ2390" s="94"/>
    </row>
    <row r="2391" spans="3:43" x14ac:dyDescent="0.45">
      <c r="C2391" s="94"/>
      <c r="D2391" s="94"/>
      <c r="E2391" s="489"/>
      <c r="F2391" s="94"/>
      <c r="G2391" s="200"/>
      <c r="H2391" s="200"/>
      <c r="I2391" s="200"/>
      <c r="J2391" s="200"/>
      <c r="K2391" s="200"/>
      <c r="L2391" s="200"/>
      <c r="M2391" s="200"/>
      <c r="N2391" s="200"/>
      <c r="O2391" s="200"/>
      <c r="P2391" s="94"/>
      <c r="Q2391" s="94"/>
      <c r="R2391" s="94"/>
      <c r="S2391" s="94"/>
      <c r="T2391" s="94"/>
      <c r="U2391" s="94"/>
      <c r="V2391" s="94"/>
      <c r="W2391" s="94"/>
      <c r="X2391" s="94"/>
      <c r="Y2391" s="94"/>
      <c r="Z2391" s="94"/>
      <c r="AA2391" s="94"/>
      <c r="AB2391" s="94"/>
      <c r="AC2391" s="94"/>
      <c r="AD2391" s="94"/>
      <c r="AE2391" s="94"/>
      <c r="AF2391" s="94"/>
      <c r="AG2391" s="94"/>
      <c r="AH2391" s="94"/>
      <c r="AI2391" s="94"/>
      <c r="AJ2391" s="94"/>
      <c r="AK2391" s="94"/>
      <c r="AL2391" s="94"/>
      <c r="AM2391" s="94"/>
      <c r="AN2391" s="94"/>
      <c r="AO2391" s="94"/>
      <c r="AP2391" s="94"/>
      <c r="AQ2391" s="94"/>
    </row>
    <row r="2392" spans="3:43" x14ac:dyDescent="0.45">
      <c r="C2392" s="94"/>
      <c r="D2392" s="94"/>
      <c r="E2392" s="489"/>
      <c r="F2392" s="94"/>
      <c r="G2392" s="200"/>
      <c r="H2392" s="200"/>
      <c r="I2392" s="200"/>
      <c r="J2392" s="200"/>
      <c r="K2392" s="200"/>
      <c r="L2392" s="200"/>
      <c r="M2392" s="200"/>
      <c r="N2392" s="200"/>
      <c r="O2392" s="200"/>
      <c r="P2392" s="94"/>
      <c r="Q2392" s="94"/>
      <c r="R2392" s="94"/>
      <c r="S2392" s="94"/>
      <c r="T2392" s="94"/>
      <c r="U2392" s="94"/>
      <c r="V2392" s="94"/>
      <c r="W2392" s="94"/>
      <c r="X2392" s="94"/>
      <c r="Y2392" s="94"/>
      <c r="Z2392" s="94"/>
      <c r="AA2392" s="94"/>
      <c r="AB2392" s="94"/>
      <c r="AC2392" s="94"/>
      <c r="AD2392" s="94"/>
      <c r="AE2392" s="94"/>
      <c r="AF2392" s="94"/>
      <c r="AG2392" s="94"/>
      <c r="AH2392" s="94"/>
      <c r="AI2392" s="94"/>
      <c r="AJ2392" s="94"/>
      <c r="AK2392" s="94"/>
      <c r="AL2392" s="94"/>
      <c r="AM2392" s="94"/>
      <c r="AN2392" s="94"/>
      <c r="AO2392" s="94"/>
      <c r="AP2392" s="94"/>
      <c r="AQ2392" s="94"/>
    </row>
    <row r="2393" spans="3:43" x14ac:dyDescent="0.45">
      <c r="C2393" s="94"/>
      <c r="D2393" s="94"/>
      <c r="E2393" s="489"/>
      <c r="F2393" s="94"/>
      <c r="G2393" s="200"/>
      <c r="H2393" s="200"/>
      <c r="I2393" s="200"/>
      <c r="J2393" s="200"/>
      <c r="K2393" s="200"/>
      <c r="L2393" s="200"/>
      <c r="M2393" s="200"/>
      <c r="N2393" s="200"/>
      <c r="O2393" s="200"/>
      <c r="P2393" s="94"/>
      <c r="Q2393" s="94"/>
      <c r="R2393" s="94"/>
      <c r="S2393" s="94"/>
      <c r="T2393" s="94"/>
      <c r="U2393" s="94"/>
      <c r="V2393" s="94"/>
      <c r="W2393" s="94"/>
      <c r="X2393" s="94"/>
      <c r="Y2393" s="94"/>
      <c r="Z2393" s="94"/>
      <c r="AA2393" s="94"/>
      <c r="AB2393" s="94"/>
      <c r="AC2393" s="94"/>
      <c r="AD2393" s="94"/>
      <c r="AE2393" s="94"/>
      <c r="AF2393" s="94"/>
      <c r="AG2393" s="94"/>
      <c r="AH2393" s="94"/>
      <c r="AI2393" s="94"/>
      <c r="AJ2393" s="94"/>
      <c r="AK2393" s="94"/>
      <c r="AL2393" s="94"/>
      <c r="AM2393" s="94"/>
      <c r="AN2393" s="94"/>
      <c r="AO2393" s="94"/>
      <c r="AP2393" s="94"/>
      <c r="AQ2393" s="94"/>
    </row>
    <row r="2394" spans="3:43" x14ac:dyDescent="0.45">
      <c r="C2394" s="94"/>
      <c r="D2394" s="94"/>
      <c r="E2394" s="489"/>
      <c r="F2394" s="94"/>
      <c r="G2394" s="200"/>
      <c r="H2394" s="200"/>
      <c r="I2394" s="200"/>
      <c r="J2394" s="200"/>
      <c r="K2394" s="200"/>
      <c r="L2394" s="200"/>
      <c r="M2394" s="200"/>
      <c r="N2394" s="200"/>
      <c r="O2394" s="200"/>
      <c r="P2394" s="94"/>
      <c r="Q2394" s="94"/>
      <c r="R2394" s="94"/>
      <c r="S2394" s="94"/>
      <c r="T2394" s="94"/>
      <c r="U2394" s="94"/>
      <c r="V2394" s="94"/>
      <c r="W2394" s="94"/>
      <c r="X2394" s="94"/>
      <c r="Y2394" s="94"/>
      <c r="Z2394" s="94"/>
      <c r="AA2394" s="94"/>
      <c r="AB2394" s="94"/>
      <c r="AC2394" s="94"/>
      <c r="AD2394" s="94"/>
      <c r="AE2394" s="94"/>
      <c r="AF2394" s="94"/>
      <c r="AG2394" s="94"/>
      <c r="AH2394" s="94"/>
      <c r="AI2394" s="94"/>
      <c r="AJ2394" s="94"/>
      <c r="AK2394" s="94"/>
      <c r="AL2394" s="94"/>
      <c r="AM2394" s="94"/>
      <c r="AN2394" s="94"/>
      <c r="AO2394" s="94"/>
      <c r="AP2394" s="94"/>
      <c r="AQ2394" s="94"/>
    </row>
    <row r="2395" spans="3:43" x14ac:dyDescent="0.45">
      <c r="C2395" s="94"/>
      <c r="D2395" s="94"/>
      <c r="E2395" s="489"/>
      <c r="F2395" s="94"/>
      <c r="G2395" s="200"/>
      <c r="H2395" s="200"/>
      <c r="I2395" s="200"/>
      <c r="J2395" s="200"/>
      <c r="K2395" s="200"/>
      <c r="L2395" s="200"/>
      <c r="M2395" s="200"/>
      <c r="N2395" s="200"/>
      <c r="O2395" s="200"/>
      <c r="P2395" s="94"/>
      <c r="Q2395" s="94"/>
      <c r="R2395" s="94"/>
      <c r="S2395" s="94"/>
      <c r="T2395" s="94"/>
      <c r="U2395" s="94"/>
      <c r="V2395" s="94"/>
      <c r="W2395" s="94"/>
      <c r="X2395" s="94"/>
      <c r="Y2395" s="94"/>
      <c r="Z2395" s="94"/>
      <c r="AA2395" s="94"/>
      <c r="AB2395" s="94"/>
      <c r="AC2395" s="94"/>
      <c r="AD2395" s="94"/>
      <c r="AE2395" s="94"/>
      <c r="AF2395" s="94"/>
      <c r="AG2395" s="94"/>
      <c r="AH2395" s="94"/>
      <c r="AI2395" s="94"/>
      <c r="AJ2395" s="94"/>
      <c r="AK2395" s="94"/>
      <c r="AL2395" s="94"/>
      <c r="AM2395" s="94"/>
      <c r="AN2395" s="94"/>
      <c r="AO2395" s="94"/>
      <c r="AP2395" s="94"/>
      <c r="AQ2395" s="94"/>
    </row>
    <row r="2396" spans="3:43" x14ac:dyDescent="0.45">
      <c r="C2396" s="94"/>
      <c r="D2396" s="94"/>
      <c r="E2396" s="489"/>
      <c r="F2396" s="94"/>
      <c r="G2396" s="200"/>
      <c r="H2396" s="200"/>
      <c r="I2396" s="200"/>
      <c r="J2396" s="200"/>
      <c r="K2396" s="200"/>
      <c r="L2396" s="200"/>
      <c r="M2396" s="200"/>
      <c r="N2396" s="200"/>
      <c r="O2396" s="200"/>
      <c r="P2396" s="94"/>
      <c r="Q2396" s="94"/>
      <c r="R2396" s="94"/>
      <c r="S2396" s="94"/>
      <c r="T2396" s="94"/>
      <c r="U2396" s="94"/>
      <c r="V2396" s="94"/>
      <c r="W2396" s="94"/>
      <c r="X2396" s="94"/>
      <c r="Y2396" s="94"/>
      <c r="Z2396" s="94"/>
      <c r="AA2396" s="94"/>
      <c r="AB2396" s="94"/>
      <c r="AC2396" s="94"/>
      <c r="AD2396" s="94"/>
      <c r="AE2396" s="94"/>
      <c r="AF2396" s="94"/>
      <c r="AG2396" s="94"/>
      <c r="AH2396" s="94"/>
      <c r="AI2396" s="94"/>
      <c r="AJ2396" s="94"/>
      <c r="AK2396" s="94"/>
      <c r="AL2396" s="94"/>
      <c r="AM2396" s="94"/>
      <c r="AN2396" s="94"/>
      <c r="AO2396" s="94"/>
      <c r="AP2396" s="94"/>
      <c r="AQ2396" s="94"/>
    </row>
    <row r="2397" spans="3:43" x14ac:dyDescent="0.45">
      <c r="C2397" s="94"/>
      <c r="D2397" s="94"/>
      <c r="E2397" s="489"/>
      <c r="F2397" s="94"/>
      <c r="G2397" s="200"/>
      <c r="H2397" s="200"/>
      <c r="I2397" s="200"/>
      <c r="J2397" s="200"/>
      <c r="K2397" s="200"/>
      <c r="L2397" s="200"/>
      <c r="M2397" s="200"/>
      <c r="N2397" s="200"/>
      <c r="O2397" s="200"/>
      <c r="P2397" s="94"/>
      <c r="Q2397" s="94"/>
      <c r="R2397" s="94"/>
      <c r="S2397" s="94"/>
      <c r="T2397" s="94"/>
      <c r="U2397" s="94"/>
      <c r="V2397" s="94"/>
      <c r="W2397" s="94"/>
      <c r="X2397" s="94"/>
      <c r="Y2397" s="94"/>
      <c r="Z2397" s="94"/>
      <c r="AA2397" s="94"/>
      <c r="AB2397" s="94"/>
      <c r="AC2397" s="94"/>
      <c r="AD2397" s="94"/>
      <c r="AE2397" s="94"/>
      <c r="AF2397" s="94"/>
      <c r="AG2397" s="94"/>
      <c r="AH2397" s="94"/>
      <c r="AI2397" s="94"/>
      <c r="AJ2397" s="94"/>
      <c r="AK2397" s="94"/>
      <c r="AL2397" s="94"/>
      <c r="AM2397" s="94"/>
      <c r="AN2397" s="94"/>
      <c r="AO2397" s="94"/>
      <c r="AP2397" s="94"/>
      <c r="AQ2397" s="94"/>
    </row>
    <row r="2398" spans="3:43" x14ac:dyDescent="0.45">
      <c r="C2398" s="94"/>
      <c r="D2398" s="94"/>
      <c r="E2398" s="489"/>
      <c r="F2398" s="94"/>
      <c r="G2398" s="200"/>
      <c r="H2398" s="200"/>
      <c r="I2398" s="200"/>
      <c r="J2398" s="200"/>
      <c r="K2398" s="200"/>
      <c r="L2398" s="200"/>
      <c r="M2398" s="200"/>
      <c r="N2398" s="200"/>
      <c r="O2398" s="200"/>
      <c r="P2398" s="94"/>
      <c r="Q2398" s="94"/>
      <c r="R2398" s="94"/>
      <c r="S2398" s="94"/>
      <c r="T2398" s="94"/>
      <c r="U2398" s="94"/>
      <c r="V2398" s="94"/>
      <c r="W2398" s="94"/>
      <c r="X2398" s="94"/>
      <c r="Y2398" s="94"/>
      <c r="Z2398" s="94"/>
      <c r="AA2398" s="94"/>
      <c r="AB2398" s="94"/>
      <c r="AC2398" s="94"/>
      <c r="AD2398" s="94"/>
      <c r="AE2398" s="94"/>
      <c r="AF2398" s="94"/>
      <c r="AG2398" s="94"/>
      <c r="AH2398" s="94"/>
      <c r="AI2398" s="94"/>
      <c r="AJ2398" s="94"/>
      <c r="AK2398" s="94"/>
      <c r="AL2398" s="94"/>
      <c r="AM2398" s="94"/>
      <c r="AN2398" s="94"/>
      <c r="AO2398" s="94"/>
      <c r="AP2398" s="94"/>
      <c r="AQ2398" s="94"/>
    </row>
    <row r="2399" spans="3:43" x14ac:dyDescent="0.45">
      <c r="C2399" s="94"/>
      <c r="D2399" s="94"/>
      <c r="E2399" s="489"/>
      <c r="F2399" s="94"/>
      <c r="G2399" s="200"/>
      <c r="H2399" s="200"/>
      <c r="I2399" s="200"/>
      <c r="J2399" s="200"/>
      <c r="K2399" s="200"/>
      <c r="L2399" s="200"/>
      <c r="M2399" s="200"/>
      <c r="N2399" s="200"/>
      <c r="O2399" s="200"/>
      <c r="P2399" s="94"/>
      <c r="Q2399" s="94"/>
      <c r="R2399" s="94"/>
      <c r="S2399" s="94"/>
      <c r="T2399" s="94"/>
      <c r="U2399" s="94"/>
      <c r="V2399" s="94"/>
      <c r="W2399" s="94"/>
      <c r="X2399" s="94"/>
      <c r="Y2399" s="94"/>
      <c r="Z2399" s="94"/>
      <c r="AA2399" s="94"/>
      <c r="AB2399" s="94"/>
      <c r="AC2399" s="94"/>
      <c r="AD2399" s="94"/>
      <c r="AE2399" s="94"/>
      <c r="AF2399" s="94"/>
      <c r="AG2399" s="94"/>
      <c r="AH2399" s="94"/>
      <c r="AI2399" s="94"/>
      <c r="AJ2399" s="94"/>
      <c r="AK2399" s="94"/>
      <c r="AL2399" s="94"/>
      <c r="AM2399" s="94"/>
      <c r="AN2399" s="94"/>
      <c r="AO2399" s="94"/>
      <c r="AP2399" s="94"/>
      <c r="AQ2399" s="94"/>
    </row>
    <row r="2400" spans="3:43" x14ac:dyDescent="0.45">
      <c r="C2400" s="94"/>
      <c r="D2400" s="94"/>
      <c r="E2400" s="489"/>
      <c r="F2400" s="94"/>
      <c r="G2400" s="200"/>
      <c r="H2400" s="200"/>
      <c r="I2400" s="200"/>
      <c r="J2400" s="200"/>
      <c r="K2400" s="200"/>
      <c r="L2400" s="200"/>
      <c r="M2400" s="200"/>
      <c r="N2400" s="200"/>
      <c r="O2400" s="200"/>
      <c r="P2400" s="94"/>
      <c r="Q2400" s="94"/>
      <c r="R2400" s="94"/>
      <c r="S2400" s="94"/>
      <c r="T2400" s="94"/>
      <c r="U2400" s="94"/>
      <c r="V2400" s="94"/>
      <c r="W2400" s="94"/>
      <c r="X2400" s="94"/>
      <c r="Y2400" s="94"/>
      <c r="Z2400" s="94"/>
      <c r="AA2400" s="94"/>
      <c r="AB2400" s="94"/>
      <c r="AC2400" s="94"/>
      <c r="AD2400" s="94"/>
      <c r="AE2400" s="94"/>
      <c r="AF2400" s="94"/>
      <c r="AG2400" s="94"/>
      <c r="AH2400" s="94"/>
      <c r="AI2400" s="94"/>
      <c r="AJ2400" s="94"/>
      <c r="AK2400" s="94"/>
      <c r="AL2400" s="94"/>
      <c r="AM2400" s="94"/>
      <c r="AN2400" s="94"/>
      <c r="AO2400" s="94"/>
      <c r="AP2400" s="94"/>
      <c r="AQ2400" s="94"/>
    </row>
    <row r="2401" spans="3:43" x14ac:dyDescent="0.45">
      <c r="C2401" s="94"/>
      <c r="D2401" s="94"/>
      <c r="E2401" s="489"/>
      <c r="F2401" s="94"/>
      <c r="G2401" s="200"/>
      <c r="H2401" s="200"/>
      <c r="I2401" s="200"/>
      <c r="J2401" s="200"/>
      <c r="K2401" s="200"/>
      <c r="L2401" s="200"/>
      <c r="M2401" s="200"/>
      <c r="N2401" s="200"/>
      <c r="O2401" s="200"/>
      <c r="P2401" s="94"/>
      <c r="Q2401" s="94"/>
      <c r="R2401" s="94"/>
      <c r="S2401" s="94"/>
      <c r="T2401" s="94"/>
      <c r="U2401" s="94"/>
      <c r="V2401" s="94"/>
      <c r="W2401" s="94"/>
      <c r="X2401" s="94"/>
      <c r="Y2401" s="94"/>
      <c r="Z2401" s="94"/>
      <c r="AA2401" s="94"/>
      <c r="AB2401" s="94"/>
      <c r="AC2401" s="94"/>
      <c r="AD2401" s="94"/>
      <c r="AE2401" s="94"/>
      <c r="AF2401" s="94"/>
      <c r="AG2401" s="94"/>
      <c r="AH2401" s="94"/>
      <c r="AI2401" s="94"/>
      <c r="AJ2401" s="94"/>
      <c r="AK2401" s="94"/>
      <c r="AL2401" s="94"/>
      <c r="AM2401" s="94"/>
      <c r="AN2401" s="94"/>
      <c r="AO2401" s="94"/>
      <c r="AP2401" s="94"/>
      <c r="AQ2401" s="94"/>
    </row>
    <row r="2402" spans="3:43" x14ac:dyDescent="0.45">
      <c r="C2402" s="94"/>
      <c r="D2402" s="94"/>
      <c r="E2402" s="489"/>
      <c r="F2402" s="94"/>
      <c r="G2402" s="200"/>
      <c r="H2402" s="200"/>
      <c r="I2402" s="200"/>
      <c r="J2402" s="200"/>
      <c r="K2402" s="200"/>
      <c r="L2402" s="200"/>
      <c r="M2402" s="200"/>
      <c r="N2402" s="200"/>
      <c r="O2402" s="200"/>
      <c r="P2402" s="94"/>
      <c r="Q2402" s="94"/>
      <c r="R2402" s="94"/>
      <c r="S2402" s="94"/>
      <c r="T2402" s="94"/>
      <c r="U2402" s="94"/>
      <c r="V2402" s="94"/>
      <c r="W2402" s="94"/>
      <c r="X2402" s="94"/>
      <c r="Y2402" s="94"/>
      <c r="Z2402" s="94"/>
      <c r="AA2402" s="94"/>
      <c r="AB2402" s="94"/>
      <c r="AC2402" s="94"/>
      <c r="AD2402" s="94"/>
      <c r="AE2402" s="94"/>
      <c r="AF2402" s="94"/>
      <c r="AG2402" s="94"/>
      <c r="AH2402" s="94"/>
      <c r="AI2402" s="94"/>
      <c r="AJ2402" s="94"/>
      <c r="AK2402" s="94"/>
      <c r="AL2402" s="94"/>
      <c r="AM2402" s="94"/>
      <c r="AN2402" s="94"/>
      <c r="AO2402" s="94"/>
      <c r="AP2402" s="94"/>
      <c r="AQ2402" s="94"/>
    </row>
    <row r="2403" spans="3:43" x14ac:dyDescent="0.45">
      <c r="C2403" s="94"/>
      <c r="D2403" s="94"/>
      <c r="E2403" s="489"/>
      <c r="F2403" s="94"/>
      <c r="G2403" s="200"/>
      <c r="H2403" s="200"/>
      <c r="I2403" s="200"/>
      <c r="J2403" s="200"/>
      <c r="K2403" s="200"/>
      <c r="L2403" s="200"/>
      <c r="M2403" s="200"/>
      <c r="N2403" s="200"/>
      <c r="O2403" s="200"/>
      <c r="P2403" s="94"/>
      <c r="Q2403" s="94"/>
      <c r="R2403" s="94"/>
      <c r="S2403" s="94"/>
      <c r="T2403" s="94"/>
      <c r="U2403" s="94"/>
      <c r="V2403" s="94"/>
      <c r="W2403" s="94"/>
      <c r="X2403" s="94"/>
      <c r="Y2403" s="94"/>
      <c r="Z2403" s="94"/>
      <c r="AA2403" s="94"/>
      <c r="AB2403" s="94"/>
      <c r="AC2403" s="94"/>
      <c r="AD2403" s="94"/>
      <c r="AE2403" s="94"/>
      <c r="AF2403" s="94"/>
      <c r="AG2403" s="94"/>
      <c r="AH2403" s="94"/>
      <c r="AI2403" s="94"/>
      <c r="AJ2403" s="94"/>
      <c r="AK2403" s="94"/>
      <c r="AL2403" s="94"/>
      <c r="AM2403" s="94"/>
      <c r="AN2403" s="94"/>
      <c r="AO2403" s="94"/>
      <c r="AP2403" s="94"/>
      <c r="AQ2403" s="94"/>
    </row>
    <row r="2404" spans="3:43" x14ac:dyDescent="0.45">
      <c r="C2404" s="94"/>
      <c r="D2404" s="94"/>
      <c r="E2404" s="489"/>
      <c r="F2404" s="94"/>
      <c r="G2404" s="200"/>
      <c r="H2404" s="200"/>
      <c r="I2404" s="200"/>
      <c r="J2404" s="200"/>
      <c r="K2404" s="200"/>
      <c r="L2404" s="200"/>
      <c r="M2404" s="200"/>
      <c r="N2404" s="200"/>
      <c r="O2404" s="200"/>
      <c r="P2404" s="94"/>
      <c r="Q2404" s="94"/>
      <c r="R2404" s="94"/>
      <c r="S2404" s="94"/>
      <c r="T2404" s="94"/>
      <c r="U2404" s="94"/>
      <c r="V2404" s="94"/>
      <c r="W2404" s="94"/>
      <c r="X2404" s="94"/>
      <c r="Y2404" s="94"/>
      <c r="Z2404" s="94"/>
      <c r="AA2404" s="94"/>
      <c r="AB2404" s="94"/>
      <c r="AC2404" s="94"/>
      <c r="AD2404" s="94"/>
      <c r="AE2404" s="94"/>
      <c r="AF2404" s="94"/>
      <c r="AG2404" s="94"/>
      <c r="AH2404" s="94"/>
      <c r="AI2404" s="94"/>
      <c r="AJ2404" s="94"/>
      <c r="AK2404" s="94"/>
      <c r="AL2404" s="94"/>
      <c r="AM2404" s="94"/>
      <c r="AN2404" s="94"/>
      <c r="AO2404" s="94"/>
      <c r="AP2404" s="94"/>
      <c r="AQ2404" s="94"/>
    </row>
    <row r="2405" spans="3:43" x14ac:dyDescent="0.45">
      <c r="C2405" s="94"/>
      <c r="D2405" s="94"/>
      <c r="E2405" s="489"/>
      <c r="F2405" s="94"/>
      <c r="G2405" s="200"/>
      <c r="H2405" s="200"/>
      <c r="I2405" s="200"/>
      <c r="J2405" s="200"/>
      <c r="K2405" s="200"/>
      <c r="L2405" s="200"/>
      <c r="M2405" s="200"/>
      <c r="N2405" s="200"/>
      <c r="O2405" s="200"/>
      <c r="P2405" s="94"/>
      <c r="Q2405" s="94"/>
      <c r="R2405" s="94"/>
      <c r="S2405" s="94"/>
      <c r="T2405" s="94"/>
      <c r="U2405" s="94"/>
      <c r="V2405" s="94"/>
      <c r="W2405" s="94"/>
      <c r="X2405" s="94"/>
      <c r="Y2405" s="94"/>
      <c r="Z2405" s="94"/>
      <c r="AA2405" s="94"/>
      <c r="AB2405" s="94"/>
      <c r="AC2405" s="94"/>
      <c r="AD2405" s="94"/>
      <c r="AE2405" s="94"/>
      <c r="AF2405" s="94"/>
      <c r="AG2405" s="94"/>
      <c r="AH2405" s="94"/>
      <c r="AI2405" s="94"/>
      <c r="AJ2405" s="94"/>
      <c r="AK2405" s="94"/>
      <c r="AL2405" s="94"/>
      <c r="AM2405" s="94"/>
      <c r="AN2405" s="94"/>
      <c r="AO2405" s="94"/>
      <c r="AP2405" s="94"/>
      <c r="AQ2405" s="94"/>
    </row>
    <row r="2406" spans="3:43" x14ac:dyDescent="0.45">
      <c r="C2406" s="94"/>
      <c r="D2406" s="94"/>
      <c r="E2406" s="489"/>
      <c r="F2406" s="94"/>
      <c r="G2406" s="200"/>
      <c r="H2406" s="200"/>
      <c r="I2406" s="200"/>
      <c r="J2406" s="200"/>
      <c r="K2406" s="200"/>
      <c r="L2406" s="200"/>
      <c r="M2406" s="200"/>
      <c r="N2406" s="200"/>
      <c r="O2406" s="200"/>
      <c r="P2406" s="94"/>
      <c r="Q2406" s="94"/>
      <c r="R2406" s="94"/>
      <c r="S2406" s="94"/>
      <c r="T2406" s="94"/>
      <c r="U2406" s="94"/>
      <c r="V2406" s="94"/>
      <c r="W2406" s="94"/>
      <c r="X2406" s="94"/>
      <c r="Y2406" s="94"/>
      <c r="Z2406" s="94"/>
      <c r="AA2406" s="94"/>
      <c r="AB2406" s="94"/>
      <c r="AC2406" s="94"/>
      <c r="AD2406" s="94"/>
      <c r="AE2406" s="94"/>
      <c r="AF2406" s="94"/>
      <c r="AG2406" s="94"/>
      <c r="AH2406" s="94"/>
      <c r="AI2406" s="94"/>
      <c r="AJ2406" s="94"/>
      <c r="AK2406" s="94"/>
      <c r="AL2406" s="94"/>
      <c r="AM2406" s="94"/>
      <c r="AN2406" s="94"/>
      <c r="AO2406" s="94"/>
      <c r="AP2406" s="94"/>
      <c r="AQ2406" s="94"/>
    </row>
    <row r="2407" spans="3:43" x14ac:dyDescent="0.45">
      <c r="C2407" s="94"/>
      <c r="D2407" s="94"/>
      <c r="E2407" s="489"/>
      <c r="F2407" s="94"/>
      <c r="G2407" s="200"/>
      <c r="H2407" s="200"/>
      <c r="I2407" s="200"/>
      <c r="J2407" s="200"/>
      <c r="K2407" s="200"/>
      <c r="L2407" s="200"/>
      <c r="M2407" s="200"/>
      <c r="N2407" s="200"/>
      <c r="O2407" s="200"/>
      <c r="P2407" s="94"/>
      <c r="Q2407" s="94"/>
      <c r="R2407" s="94"/>
      <c r="S2407" s="94"/>
      <c r="T2407" s="94"/>
      <c r="U2407" s="94"/>
      <c r="V2407" s="94"/>
      <c r="W2407" s="94"/>
      <c r="X2407" s="94"/>
      <c r="Y2407" s="94"/>
      <c r="Z2407" s="94"/>
      <c r="AA2407" s="94"/>
      <c r="AB2407" s="94"/>
      <c r="AC2407" s="94"/>
      <c r="AD2407" s="94"/>
      <c r="AE2407" s="94"/>
      <c r="AF2407" s="94"/>
      <c r="AG2407" s="94"/>
      <c r="AH2407" s="94"/>
      <c r="AI2407" s="94"/>
      <c r="AJ2407" s="94"/>
      <c r="AK2407" s="94"/>
      <c r="AL2407" s="94"/>
      <c r="AM2407" s="94"/>
      <c r="AN2407" s="94"/>
      <c r="AO2407" s="94"/>
      <c r="AP2407" s="94"/>
      <c r="AQ2407" s="94"/>
    </row>
    <row r="2408" spans="3:43" x14ac:dyDescent="0.45">
      <c r="C2408" s="94"/>
      <c r="D2408" s="94"/>
      <c r="E2408" s="489"/>
      <c r="F2408" s="94"/>
      <c r="G2408" s="200"/>
      <c r="H2408" s="200"/>
      <c r="I2408" s="200"/>
      <c r="J2408" s="200"/>
      <c r="K2408" s="200"/>
      <c r="L2408" s="200"/>
      <c r="M2408" s="200"/>
      <c r="N2408" s="200"/>
      <c r="O2408" s="200"/>
      <c r="P2408" s="94"/>
      <c r="Q2408" s="94"/>
      <c r="R2408" s="94"/>
      <c r="S2408" s="94"/>
      <c r="T2408" s="94"/>
      <c r="U2408" s="94"/>
      <c r="V2408" s="94"/>
      <c r="W2408" s="94"/>
      <c r="X2408" s="94"/>
      <c r="Y2408" s="94"/>
      <c r="Z2408" s="94"/>
      <c r="AA2408" s="94"/>
      <c r="AB2408" s="94"/>
      <c r="AC2408" s="94"/>
      <c r="AD2408" s="94"/>
      <c r="AE2408" s="94"/>
      <c r="AF2408" s="94"/>
      <c r="AG2408" s="94"/>
      <c r="AH2408" s="94"/>
      <c r="AI2408" s="94"/>
      <c r="AJ2408" s="94"/>
      <c r="AK2408" s="94"/>
      <c r="AL2408" s="94"/>
      <c r="AM2408" s="94"/>
      <c r="AN2408" s="94"/>
      <c r="AO2408" s="94"/>
      <c r="AP2408" s="94"/>
      <c r="AQ2408" s="94"/>
    </row>
    <row r="2409" spans="3:43" x14ac:dyDescent="0.45">
      <c r="C2409" s="94"/>
      <c r="D2409" s="94"/>
      <c r="E2409" s="489"/>
      <c r="F2409" s="94"/>
      <c r="G2409" s="200"/>
      <c r="H2409" s="200"/>
      <c r="I2409" s="200"/>
      <c r="J2409" s="200"/>
      <c r="K2409" s="200"/>
      <c r="L2409" s="200"/>
      <c r="M2409" s="200"/>
      <c r="N2409" s="200"/>
      <c r="O2409" s="200"/>
      <c r="P2409" s="94"/>
      <c r="Q2409" s="94"/>
      <c r="R2409" s="94"/>
      <c r="S2409" s="94"/>
      <c r="T2409" s="94"/>
      <c r="U2409" s="94"/>
      <c r="V2409" s="94"/>
      <c r="W2409" s="94"/>
      <c r="X2409" s="94"/>
      <c r="Y2409" s="94"/>
      <c r="Z2409" s="94"/>
      <c r="AA2409" s="94"/>
      <c r="AB2409" s="94"/>
      <c r="AC2409" s="94"/>
      <c r="AD2409" s="94"/>
      <c r="AE2409" s="94"/>
      <c r="AF2409" s="94"/>
      <c r="AG2409" s="94"/>
      <c r="AH2409" s="94"/>
      <c r="AI2409" s="94"/>
      <c r="AJ2409" s="94"/>
      <c r="AK2409" s="94"/>
      <c r="AL2409" s="94"/>
      <c r="AM2409" s="94"/>
      <c r="AN2409" s="94"/>
      <c r="AO2409" s="94"/>
      <c r="AP2409" s="94"/>
      <c r="AQ2409" s="94"/>
    </row>
    <row r="2410" spans="3:43" x14ac:dyDescent="0.45">
      <c r="C2410" s="94"/>
      <c r="D2410" s="94"/>
      <c r="E2410" s="489"/>
      <c r="F2410" s="94"/>
      <c r="G2410" s="200"/>
      <c r="H2410" s="200"/>
      <c r="I2410" s="200"/>
      <c r="J2410" s="200"/>
      <c r="K2410" s="200"/>
      <c r="L2410" s="200"/>
      <c r="M2410" s="200"/>
      <c r="N2410" s="200"/>
      <c r="O2410" s="200"/>
      <c r="P2410" s="94"/>
      <c r="Q2410" s="94"/>
      <c r="R2410" s="94"/>
      <c r="S2410" s="94"/>
      <c r="T2410" s="94"/>
      <c r="U2410" s="94"/>
      <c r="V2410" s="94"/>
      <c r="W2410" s="94"/>
      <c r="X2410" s="94"/>
      <c r="Y2410" s="94"/>
      <c r="Z2410" s="94"/>
      <c r="AA2410" s="94"/>
      <c r="AB2410" s="94"/>
      <c r="AC2410" s="94"/>
      <c r="AD2410" s="94"/>
      <c r="AE2410" s="94"/>
      <c r="AF2410" s="94"/>
      <c r="AG2410" s="94"/>
      <c r="AH2410" s="94"/>
      <c r="AI2410" s="94"/>
      <c r="AJ2410" s="94"/>
      <c r="AK2410" s="94"/>
      <c r="AL2410" s="94"/>
      <c r="AM2410" s="94"/>
      <c r="AN2410" s="94"/>
      <c r="AO2410" s="94"/>
      <c r="AP2410" s="94"/>
      <c r="AQ2410" s="94"/>
    </row>
    <row r="2411" spans="3:43" x14ac:dyDescent="0.45">
      <c r="C2411" s="94"/>
      <c r="D2411" s="94"/>
      <c r="E2411" s="489"/>
      <c r="F2411" s="94"/>
      <c r="G2411" s="200"/>
      <c r="H2411" s="200"/>
      <c r="I2411" s="200"/>
      <c r="J2411" s="200"/>
      <c r="K2411" s="200"/>
      <c r="L2411" s="200"/>
      <c r="M2411" s="200"/>
      <c r="N2411" s="200"/>
      <c r="O2411" s="200"/>
      <c r="P2411" s="94"/>
      <c r="Q2411" s="94"/>
      <c r="R2411" s="94"/>
      <c r="S2411" s="94"/>
      <c r="T2411" s="94"/>
      <c r="U2411" s="94"/>
      <c r="V2411" s="94"/>
      <c r="W2411" s="94"/>
      <c r="X2411" s="94"/>
      <c r="Y2411" s="94"/>
      <c r="Z2411" s="94"/>
      <c r="AA2411" s="94"/>
      <c r="AB2411" s="94"/>
      <c r="AC2411" s="94"/>
      <c r="AD2411" s="94"/>
      <c r="AE2411" s="94"/>
      <c r="AF2411" s="94"/>
      <c r="AG2411" s="94"/>
      <c r="AH2411" s="94"/>
      <c r="AI2411" s="94"/>
      <c r="AJ2411" s="94"/>
      <c r="AK2411" s="94"/>
      <c r="AL2411" s="94"/>
      <c r="AM2411" s="94"/>
      <c r="AN2411" s="94"/>
      <c r="AO2411" s="94"/>
      <c r="AP2411" s="94"/>
      <c r="AQ2411" s="94"/>
    </row>
    <row r="2412" spans="3:43" x14ac:dyDescent="0.45">
      <c r="C2412" s="94"/>
      <c r="D2412" s="94"/>
      <c r="E2412" s="489"/>
      <c r="F2412" s="94"/>
      <c r="G2412" s="200"/>
      <c r="H2412" s="200"/>
      <c r="I2412" s="200"/>
      <c r="J2412" s="200"/>
      <c r="K2412" s="200"/>
      <c r="L2412" s="200"/>
      <c r="M2412" s="200"/>
      <c r="N2412" s="200"/>
      <c r="O2412" s="200"/>
      <c r="P2412" s="94"/>
      <c r="Q2412" s="94"/>
      <c r="R2412" s="94"/>
      <c r="S2412" s="94"/>
      <c r="T2412" s="94"/>
      <c r="U2412" s="94"/>
      <c r="V2412" s="94"/>
      <c r="W2412" s="94"/>
      <c r="X2412" s="94"/>
      <c r="Y2412" s="94"/>
      <c r="Z2412" s="94"/>
      <c r="AA2412" s="94"/>
      <c r="AB2412" s="94"/>
      <c r="AC2412" s="94"/>
      <c r="AD2412" s="94"/>
      <c r="AE2412" s="94"/>
      <c r="AF2412" s="94"/>
      <c r="AG2412" s="94"/>
      <c r="AH2412" s="94"/>
      <c r="AI2412" s="94"/>
      <c r="AJ2412" s="94"/>
      <c r="AK2412" s="94"/>
      <c r="AL2412" s="94"/>
      <c r="AM2412" s="94"/>
      <c r="AN2412" s="94"/>
      <c r="AO2412" s="94"/>
      <c r="AP2412" s="94"/>
      <c r="AQ2412" s="94"/>
    </row>
    <row r="2413" spans="3:43" x14ac:dyDescent="0.45">
      <c r="C2413" s="94"/>
      <c r="D2413" s="94"/>
      <c r="E2413" s="489"/>
      <c r="F2413" s="94"/>
      <c r="G2413" s="200"/>
      <c r="H2413" s="200"/>
      <c r="I2413" s="200"/>
      <c r="J2413" s="200"/>
      <c r="K2413" s="200"/>
      <c r="L2413" s="200"/>
      <c r="M2413" s="200"/>
      <c r="N2413" s="200"/>
      <c r="O2413" s="200"/>
      <c r="P2413" s="94"/>
      <c r="Q2413" s="94"/>
      <c r="R2413" s="94"/>
      <c r="S2413" s="94"/>
      <c r="T2413" s="94"/>
      <c r="U2413" s="94"/>
      <c r="V2413" s="94"/>
      <c r="W2413" s="94"/>
      <c r="X2413" s="94"/>
      <c r="Y2413" s="94"/>
      <c r="Z2413" s="94"/>
      <c r="AA2413" s="94"/>
      <c r="AB2413" s="94"/>
      <c r="AC2413" s="94"/>
      <c r="AD2413" s="94"/>
      <c r="AE2413" s="94"/>
      <c r="AF2413" s="94"/>
      <c r="AG2413" s="94"/>
      <c r="AH2413" s="94"/>
      <c r="AI2413" s="94"/>
      <c r="AJ2413" s="94"/>
      <c r="AK2413" s="94"/>
      <c r="AL2413" s="94"/>
      <c r="AM2413" s="94"/>
      <c r="AN2413" s="94"/>
      <c r="AO2413" s="94"/>
      <c r="AP2413" s="94"/>
      <c r="AQ2413" s="94"/>
    </row>
    <row r="2414" spans="3:43" x14ac:dyDescent="0.45">
      <c r="C2414" s="94"/>
      <c r="D2414" s="94"/>
      <c r="E2414" s="489"/>
      <c r="F2414" s="94"/>
      <c r="G2414" s="200"/>
      <c r="H2414" s="200"/>
      <c r="I2414" s="200"/>
      <c r="J2414" s="200"/>
      <c r="K2414" s="200"/>
      <c r="L2414" s="200"/>
      <c r="M2414" s="200"/>
      <c r="N2414" s="200"/>
      <c r="O2414" s="200"/>
      <c r="P2414" s="94"/>
      <c r="Q2414" s="94"/>
      <c r="R2414" s="94"/>
      <c r="S2414" s="94"/>
      <c r="T2414" s="94"/>
      <c r="U2414" s="94"/>
      <c r="V2414" s="94"/>
      <c r="W2414" s="94"/>
      <c r="X2414" s="94"/>
      <c r="Y2414" s="94"/>
      <c r="Z2414" s="94"/>
      <c r="AA2414" s="94"/>
      <c r="AB2414" s="94"/>
      <c r="AC2414" s="94"/>
      <c r="AD2414" s="94"/>
      <c r="AE2414" s="94"/>
      <c r="AF2414" s="94"/>
      <c r="AG2414" s="94"/>
      <c r="AH2414" s="94"/>
      <c r="AI2414" s="94"/>
      <c r="AJ2414" s="94"/>
      <c r="AK2414" s="94"/>
      <c r="AL2414" s="94"/>
      <c r="AM2414" s="94"/>
      <c r="AN2414" s="94"/>
      <c r="AO2414" s="94"/>
      <c r="AP2414" s="94"/>
      <c r="AQ2414" s="94"/>
    </row>
    <row r="2415" spans="3:43" x14ac:dyDescent="0.45">
      <c r="C2415" s="94"/>
      <c r="D2415" s="94"/>
      <c r="E2415" s="489"/>
      <c r="F2415" s="94"/>
      <c r="G2415" s="200"/>
      <c r="H2415" s="200"/>
      <c r="I2415" s="200"/>
      <c r="J2415" s="200"/>
      <c r="K2415" s="200"/>
      <c r="L2415" s="200"/>
      <c r="M2415" s="200"/>
      <c r="N2415" s="200"/>
      <c r="O2415" s="200"/>
      <c r="P2415" s="94"/>
      <c r="Q2415" s="94"/>
      <c r="R2415" s="94"/>
      <c r="S2415" s="94"/>
      <c r="T2415" s="94"/>
      <c r="U2415" s="94"/>
      <c r="V2415" s="94"/>
      <c r="W2415" s="94"/>
      <c r="X2415" s="94"/>
      <c r="Y2415" s="94"/>
      <c r="Z2415" s="94"/>
      <c r="AA2415" s="94"/>
      <c r="AB2415" s="94"/>
      <c r="AC2415" s="94"/>
      <c r="AD2415" s="94"/>
      <c r="AE2415" s="94"/>
      <c r="AF2415" s="94"/>
      <c r="AG2415" s="94"/>
      <c r="AH2415" s="94"/>
      <c r="AI2415" s="94"/>
      <c r="AJ2415" s="94"/>
      <c r="AK2415" s="94"/>
      <c r="AL2415" s="94"/>
      <c r="AM2415" s="94"/>
      <c r="AN2415" s="94"/>
      <c r="AO2415" s="94"/>
      <c r="AP2415" s="94"/>
      <c r="AQ2415" s="94"/>
    </row>
    <row r="2416" spans="3:43" x14ac:dyDescent="0.45">
      <c r="C2416" s="94"/>
      <c r="D2416" s="94"/>
      <c r="E2416" s="489"/>
      <c r="F2416" s="94"/>
      <c r="G2416" s="200"/>
      <c r="H2416" s="200"/>
      <c r="I2416" s="200"/>
      <c r="J2416" s="200"/>
      <c r="K2416" s="200"/>
      <c r="L2416" s="200"/>
      <c r="M2416" s="200"/>
      <c r="N2416" s="200"/>
      <c r="O2416" s="200"/>
      <c r="P2416" s="94"/>
      <c r="Q2416" s="94"/>
      <c r="R2416" s="94"/>
      <c r="S2416" s="94"/>
      <c r="T2416" s="94"/>
      <c r="U2416" s="94"/>
      <c r="V2416" s="94"/>
      <c r="W2416" s="94"/>
      <c r="X2416" s="94"/>
      <c r="Y2416" s="94"/>
      <c r="Z2416" s="94"/>
      <c r="AA2416" s="94"/>
      <c r="AB2416" s="94"/>
      <c r="AC2416" s="94"/>
      <c r="AD2416" s="94"/>
      <c r="AE2416" s="94"/>
      <c r="AF2416" s="94"/>
      <c r="AG2416" s="94"/>
      <c r="AH2416" s="94"/>
      <c r="AI2416" s="94"/>
      <c r="AJ2416" s="94"/>
      <c r="AK2416" s="94"/>
      <c r="AL2416" s="94"/>
      <c r="AM2416" s="94"/>
      <c r="AN2416" s="94"/>
      <c r="AO2416" s="94"/>
      <c r="AP2416" s="94"/>
      <c r="AQ2416" s="94"/>
    </row>
    <row r="2417" spans="3:43" x14ac:dyDescent="0.45">
      <c r="C2417" s="94"/>
      <c r="D2417" s="94"/>
      <c r="E2417" s="489"/>
      <c r="F2417" s="94"/>
      <c r="G2417" s="200"/>
      <c r="H2417" s="200"/>
      <c r="I2417" s="200"/>
      <c r="J2417" s="200"/>
      <c r="K2417" s="200"/>
      <c r="L2417" s="200"/>
      <c r="M2417" s="200"/>
      <c r="N2417" s="200"/>
      <c r="O2417" s="200"/>
      <c r="P2417" s="94"/>
      <c r="Q2417" s="94"/>
      <c r="R2417" s="94"/>
      <c r="S2417" s="94"/>
      <c r="T2417" s="94"/>
      <c r="U2417" s="94"/>
      <c r="V2417" s="94"/>
      <c r="W2417" s="94"/>
      <c r="X2417" s="94"/>
      <c r="Y2417" s="94"/>
      <c r="Z2417" s="94"/>
      <c r="AA2417" s="94"/>
      <c r="AB2417" s="94"/>
      <c r="AC2417" s="94"/>
      <c r="AD2417" s="94"/>
      <c r="AE2417" s="94"/>
      <c r="AF2417" s="94"/>
      <c r="AG2417" s="94"/>
      <c r="AH2417" s="94"/>
      <c r="AI2417" s="94"/>
      <c r="AJ2417" s="94"/>
      <c r="AK2417" s="94"/>
      <c r="AL2417" s="94"/>
      <c r="AM2417" s="94"/>
      <c r="AN2417" s="94"/>
      <c r="AO2417" s="94"/>
      <c r="AP2417" s="94"/>
      <c r="AQ2417" s="94"/>
    </row>
    <row r="2418" spans="3:43" x14ac:dyDescent="0.45">
      <c r="C2418" s="94"/>
      <c r="D2418" s="94"/>
      <c r="E2418" s="489"/>
      <c r="F2418" s="94"/>
      <c r="G2418" s="200"/>
      <c r="H2418" s="200"/>
      <c r="I2418" s="200"/>
      <c r="J2418" s="200"/>
      <c r="K2418" s="200"/>
      <c r="L2418" s="200"/>
      <c r="M2418" s="200"/>
      <c r="N2418" s="200"/>
      <c r="O2418" s="200"/>
      <c r="P2418" s="94"/>
      <c r="Q2418" s="94"/>
      <c r="R2418" s="94"/>
      <c r="S2418" s="94"/>
      <c r="T2418" s="94"/>
      <c r="U2418" s="94"/>
      <c r="V2418" s="94"/>
      <c r="W2418" s="94"/>
      <c r="X2418" s="94"/>
      <c r="Y2418" s="94"/>
      <c r="Z2418" s="94"/>
      <c r="AA2418" s="94"/>
      <c r="AB2418" s="94"/>
      <c r="AC2418" s="94"/>
      <c r="AD2418" s="94"/>
      <c r="AE2418" s="94"/>
      <c r="AF2418" s="94"/>
      <c r="AG2418" s="94"/>
      <c r="AH2418" s="94"/>
      <c r="AI2418" s="94"/>
      <c r="AJ2418" s="94"/>
      <c r="AK2418" s="94"/>
      <c r="AL2418" s="94"/>
      <c r="AM2418" s="94"/>
      <c r="AN2418" s="94"/>
      <c r="AO2418" s="94"/>
      <c r="AP2418" s="94"/>
      <c r="AQ2418" s="94"/>
    </row>
    <row r="2419" spans="3:43" x14ac:dyDescent="0.45">
      <c r="C2419" s="94"/>
      <c r="D2419" s="94"/>
      <c r="E2419" s="489"/>
      <c r="F2419" s="94"/>
      <c r="G2419" s="200"/>
      <c r="H2419" s="200"/>
      <c r="I2419" s="200"/>
      <c r="J2419" s="200"/>
      <c r="K2419" s="200"/>
      <c r="L2419" s="200"/>
      <c r="M2419" s="200"/>
      <c r="N2419" s="200"/>
      <c r="O2419" s="200"/>
      <c r="P2419" s="94"/>
      <c r="Q2419" s="94"/>
      <c r="R2419" s="94"/>
      <c r="S2419" s="94"/>
      <c r="T2419" s="94"/>
      <c r="U2419" s="94"/>
      <c r="V2419" s="94"/>
      <c r="W2419" s="94"/>
      <c r="X2419" s="94"/>
      <c r="Y2419" s="94"/>
      <c r="Z2419" s="94"/>
      <c r="AA2419" s="94"/>
      <c r="AB2419" s="94"/>
      <c r="AC2419" s="94"/>
      <c r="AD2419" s="94"/>
      <c r="AE2419" s="94"/>
      <c r="AF2419" s="94"/>
      <c r="AG2419" s="94"/>
      <c r="AH2419" s="94"/>
      <c r="AI2419" s="94"/>
      <c r="AJ2419" s="94"/>
      <c r="AK2419" s="94"/>
      <c r="AL2419" s="94"/>
      <c r="AM2419" s="94"/>
      <c r="AN2419" s="94"/>
      <c r="AO2419" s="94"/>
      <c r="AP2419" s="94"/>
      <c r="AQ2419" s="94"/>
    </row>
    <row r="2420" spans="3:43" x14ac:dyDescent="0.45">
      <c r="C2420" s="94"/>
      <c r="D2420" s="94"/>
      <c r="E2420" s="489"/>
      <c r="F2420" s="94"/>
      <c r="G2420" s="200"/>
      <c r="H2420" s="200"/>
      <c r="I2420" s="200"/>
      <c r="J2420" s="200"/>
      <c r="K2420" s="200"/>
      <c r="L2420" s="200"/>
      <c r="M2420" s="200"/>
      <c r="N2420" s="200"/>
      <c r="O2420" s="200"/>
      <c r="P2420" s="94"/>
      <c r="Q2420" s="94"/>
      <c r="R2420" s="94"/>
      <c r="S2420" s="94"/>
      <c r="T2420" s="94"/>
      <c r="U2420" s="94"/>
      <c r="V2420" s="94"/>
      <c r="W2420" s="94"/>
      <c r="X2420" s="94"/>
      <c r="Y2420" s="94"/>
      <c r="Z2420" s="94"/>
      <c r="AA2420" s="94"/>
      <c r="AB2420" s="94"/>
      <c r="AC2420" s="94"/>
      <c r="AD2420" s="94"/>
      <c r="AE2420" s="94"/>
      <c r="AF2420" s="94"/>
      <c r="AG2420" s="94"/>
      <c r="AH2420" s="94"/>
      <c r="AI2420" s="94"/>
      <c r="AJ2420" s="94"/>
      <c r="AK2420" s="94"/>
      <c r="AL2420" s="94"/>
      <c r="AM2420" s="94"/>
      <c r="AN2420" s="94"/>
      <c r="AO2420" s="94"/>
      <c r="AP2420" s="94"/>
      <c r="AQ2420" s="94"/>
    </row>
    <row r="2421" spans="3:43" x14ac:dyDescent="0.45">
      <c r="C2421" s="94"/>
      <c r="D2421" s="94"/>
      <c r="E2421" s="489"/>
      <c r="F2421" s="94"/>
      <c r="G2421" s="200"/>
      <c r="H2421" s="200"/>
      <c r="I2421" s="200"/>
      <c r="J2421" s="200"/>
      <c r="K2421" s="200"/>
      <c r="L2421" s="200"/>
      <c r="M2421" s="200"/>
      <c r="N2421" s="200"/>
      <c r="O2421" s="200"/>
      <c r="P2421" s="94"/>
      <c r="Q2421" s="94"/>
      <c r="R2421" s="94"/>
      <c r="S2421" s="94"/>
      <c r="T2421" s="94"/>
      <c r="U2421" s="94"/>
      <c r="V2421" s="94"/>
      <c r="W2421" s="94"/>
      <c r="X2421" s="94"/>
      <c r="Y2421" s="94"/>
      <c r="Z2421" s="94"/>
      <c r="AA2421" s="94"/>
      <c r="AB2421" s="94"/>
      <c r="AC2421" s="94"/>
      <c r="AD2421" s="94"/>
      <c r="AE2421" s="94"/>
      <c r="AF2421" s="94"/>
      <c r="AG2421" s="94"/>
      <c r="AH2421" s="94"/>
      <c r="AI2421" s="94"/>
      <c r="AJ2421" s="94"/>
      <c r="AK2421" s="94"/>
      <c r="AL2421" s="94"/>
      <c r="AM2421" s="94"/>
      <c r="AN2421" s="94"/>
      <c r="AO2421" s="94"/>
      <c r="AP2421" s="94"/>
      <c r="AQ2421" s="94"/>
    </row>
    <row r="2422" spans="3:43" x14ac:dyDescent="0.45">
      <c r="C2422" s="94"/>
      <c r="D2422" s="94"/>
      <c r="E2422" s="489"/>
      <c r="F2422" s="94"/>
      <c r="G2422" s="200"/>
      <c r="H2422" s="200"/>
      <c r="I2422" s="200"/>
      <c r="J2422" s="200"/>
      <c r="K2422" s="200"/>
      <c r="L2422" s="200"/>
      <c r="M2422" s="200"/>
      <c r="N2422" s="200"/>
      <c r="O2422" s="200"/>
      <c r="P2422" s="94"/>
      <c r="Q2422" s="94"/>
      <c r="R2422" s="94"/>
      <c r="S2422" s="94"/>
      <c r="T2422" s="94"/>
      <c r="U2422" s="94"/>
      <c r="V2422" s="94"/>
      <c r="W2422" s="94"/>
      <c r="X2422" s="94"/>
      <c r="Y2422" s="94"/>
      <c r="Z2422" s="94"/>
      <c r="AA2422" s="94"/>
      <c r="AB2422" s="94"/>
      <c r="AC2422" s="94"/>
      <c r="AD2422" s="94"/>
      <c r="AE2422" s="94"/>
      <c r="AF2422" s="94"/>
      <c r="AG2422" s="94"/>
      <c r="AH2422" s="94"/>
      <c r="AI2422" s="94"/>
      <c r="AJ2422" s="94"/>
      <c r="AK2422" s="94"/>
      <c r="AL2422" s="94"/>
      <c r="AM2422" s="94"/>
      <c r="AN2422" s="94"/>
      <c r="AO2422" s="94"/>
      <c r="AP2422" s="94"/>
      <c r="AQ2422" s="94"/>
    </row>
    <row r="2423" spans="3:43" x14ac:dyDescent="0.45">
      <c r="C2423" s="94"/>
      <c r="D2423" s="94"/>
      <c r="E2423" s="489"/>
      <c r="F2423" s="94"/>
      <c r="G2423" s="200"/>
      <c r="H2423" s="200"/>
      <c r="I2423" s="200"/>
      <c r="J2423" s="200"/>
      <c r="K2423" s="200"/>
      <c r="L2423" s="200"/>
      <c r="M2423" s="200"/>
      <c r="N2423" s="200"/>
      <c r="O2423" s="200"/>
      <c r="P2423" s="94"/>
      <c r="Q2423" s="94"/>
      <c r="R2423" s="94"/>
      <c r="S2423" s="94"/>
      <c r="T2423" s="94"/>
      <c r="U2423" s="94"/>
      <c r="V2423" s="94"/>
      <c r="W2423" s="94"/>
      <c r="X2423" s="94"/>
      <c r="Y2423" s="94"/>
      <c r="Z2423" s="94"/>
      <c r="AA2423" s="94"/>
      <c r="AB2423" s="94"/>
      <c r="AC2423" s="94"/>
      <c r="AD2423" s="94"/>
      <c r="AE2423" s="94"/>
      <c r="AF2423" s="94"/>
      <c r="AG2423" s="94"/>
      <c r="AH2423" s="94"/>
      <c r="AI2423" s="94"/>
      <c r="AJ2423" s="94"/>
      <c r="AK2423" s="94"/>
      <c r="AL2423" s="94"/>
      <c r="AM2423" s="94"/>
      <c r="AN2423" s="94"/>
      <c r="AO2423" s="94"/>
      <c r="AP2423" s="94"/>
      <c r="AQ2423" s="94"/>
    </row>
    <row r="2424" spans="3:43" x14ac:dyDescent="0.45">
      <c r="C2424" s="94"/>
      <c r="D2424" s="94"/>
      <c r="E2424" s="489"/>
      <c r="F2424" s="94"/>
      <c r="G2424" s="200"/>
      <c r="H2424" s="200"/>
      <c r="I2424" s="200"/>
      <c r="J2424" s="200"/>
      <c r="K2424" s="200"/>
      <c r="L2424" s="200"/>
      <c r="M2424" s="200"/>
      <c r="N2424" s="200"/>
      <c r="O2424" s="200"/>
      <c r="P2424" s="94"/>
      <c r="Q2424" s="94"/>
      <c r="R2424" s="94"/>
      <c r="S2424" s="94"/>
      <c r="T2424" s="94"/>
      <c r="U2424" s="94"/>
      <c r="V2424" s="94"/>
      <c r="W2424" s="94"/>
      <c r="X2424" s="94"/>
      <c r="Y2424" s="94"/>
      <c r="Z2424" s="94"/>
      <c r="AA2424" s="94"/>
      <c r="AB2424" s="94"/>
      <c r="AC2424" s="94"/>
      <c r="AD2424" s="94"/>
      <c r="AE2424" s="94"/>
      <c r="AF2424" s="94"/>
      <c r="AG2424" s="94"/>
      <c r="AH2424" s="94"/>
      <c r="AI2424" s="94"/>
      <c r="AJ2424" s="94"/>
      <c r="AK2424" s="94"/>
      <c r="AL2424" s="94"/>
      <c r="AM2424" s="94"/>
      <c r="AN2424" s="94"/>
      <c r="AO2424" s="94"/>
      <c r="AP2424" s="94"/>
      <c r="AQ2424" s="94"/>
    </row>
    <row r="2425" spans="3:43" x14ac:dyDescent="0.45">
      <c r="C2425" s="94"/>
      <c r="D2425" s="94"/>
      <c r="E2425" s="489"/>
      <c r="F2425" s="94"/>
      <c r="G2425" s="200"/>
      <c r="H2425" s="200"/>
      <c r="I2425" s="200"/>
      <c r="J2425" s="200"/>
      <c r="K2425" s="200"/>
      <c r="L2425" s="200"/>
      <c r="M2425" s="200"/>
      <c r="N2425" s="200"/>
      <c r="O2425" s="200"/>
      <c r="P2425" s="94"/>
      <c r="Q2425" s="94"/>
      <c r="R2425" s="94"/>
      <c r="S2425" s="94"/>
      <c r="T2425" s="94"/>
      <c r="U2425" s="94"/>
      <c r="V2425" s="94"/>
      <c r="W2425" s="94"/>
      <c r="X2425" s="94"/>
      <c r="Y2425" s="94"/>
      <c r="Z2425" s="94"/>
      <c r="AA2425" s="94"/>
      <c r="AB2425" s="94"/>
      <c r="AC2425" s="94"/>
      <c r="AD2425" s="94"/>
      <c r="AE2425" s="94"/>
      <c r="AF2425" s="94"/>
      <c r="AG2425" s="94"/>
      <c r="AH2425" s="94"/>
      <c r="AI2425" s="94"/>
      <c r="AJ2425" s="94"/>
      <c r="AK2425" s="94"/>
      <c r="AL2425" s="94"/>
      <c r="AM2425" s="94"/>
      <c r="AN2425" s="94"/>
      <c r="AO2425" s="94"/>
      <c r="AP2425" s="94"/>
      <c r="AQ2425" s="94"/>
    </row>
    <row r="2426" spans="3:43" x14ac:dyDescent="0.45">
      <c r="C2426" s="94"/>
      <c r="D2426" s="94"/>
      <c r="E2426" s="489"/>
      <c r="F2426" s="94"/>
      <c r="G2426" s="200"/>
      <c r="H2426" s="200"/>
      <c r="I2426" s="200"/>
      <c r="J2426" s="200"/>
      <c r="K2426" s="200"/>
      <c r="L2426" s="200"/>
      <c r="M2426" s="200"/>
      <c r="N2426" s="200"/>
      <c r="O2426" s="200"/>
      <c r="P2426" s="94"/>
      <c r="Q2426" s="94"/>
      <c r="R2426" s="94"/>
      <c r="S2426" s="94"/>
      <c r="T2426" s="94"/>
      <c r="U2426" s="94"/>
      <c r="V2426" s="94"/>
      <c r="W2426" s="94"/>
      <c r="X2426" s="94"/>
      <c r="Y2426" s="94"/>
      <c r="Z2426" s="94"/>
      <c r="AA2426" s="94"/>
      <c r="AB2426" s="94"/>
      <c r="AC2426" s="94"/>
      <c r="AD2426" s="94"/>
      <c r="AE2426" s="94"/>
      <c r="AF2426" s="94"/>
      <c r="AG2426" s="94"/>
      <c r="AH2426" s="94"/>
      <c r="AI2426" s="94"/>
      <c r="AJ2426" s="94"/>
      <c r="AK2426" s="94"/>
      <c r="AL2426" s="94"/>
      <c r="AM2426" s="94"/>
      <c r="AN2426" s="94"/>
      <c r="AO2426" s="94"/>
      <c r="AP2426" s="94"/>
      <c r="AQ2426" s="94"/>
    </row>
    <row r="2427" spans="3:43" x14ac:dyDescent="0.45">
      <c r="C2427" s="94"/>
      <c r="D2427" s="94"/>
      <c r="E2427" s="489"/>
      <c r="F2427" s="94"/>
      <c r="G2427" s="200"/>
      <c r="H2427" s="200"/>
      <c r="I2427" s="200"/>
      <c r="J2427" s="200"/>
      <c r="K2427" s="200"/>
      <c r="L2427" s="200"/>
      <c r="M2427" s="200"/>
      <c r="N2427" s="200"/>
      <c r="O2427" s="200"/>
      <c r="P2427" s="94"/>
      <c r="Q2427" s="94"/>
      <c r="R2427" s="94"/>
      <c r="S2427" s="94"/>
      <c r="T2427" s="94"/>
      <c r="U2427" s="94"/>
      <c r="V2427" s="94"/>
      <c r="W2427" s="94"/>
      <c r="X2427" s="94"/>
      <c r="Y2427" s="94"/>
      <c r="Z2427" s="94"/>
      <c r="AA2427" s="94"/>
      <c r="AB2427" s="94"/>
      <c r="AC2427" s="94"/>
      <c r="AD2427" s="94"/>
      <c r="AE2427" s="94"/>
      <c r="AF2427" s="94"/>
      <c r="AG2427" s="94"/>
      <c r="AH2427" s="94"/>
      <c r="AI2427" s="94"/>
      <c r="AJ2427" s="94"/>
      <c r="AK2427" s="94"/>
      <c r="AL2427" s="94"/>
      <c r="AM2427" s="94"/>
      <c r="AN2427" s="94"/>
      <c r="AO2427" s="94"/>
      <c r="AP2427" s="94"/>
      <c r="AQ2427" s="94"/>
    </row>
    <row r="2428" spans="3:43" x14ac:dyDescent="0.45">
      <c r="C2428" s="94"/>
      <c r="D2428" s="94"/>
      <c r="E2428" s="489"/>
      <c r="F2428" s="94"/>
      <c r="G2428" s="200"/>
      <c r="H2428" s="200"/>
      <c r="I2428" s="200"/>
      <c r="J2428" s="200"/>
      <c r="K2428" s="200"/>
      <c r="L2428" s="200"/>
      <c r="M2428" s="200"/>
      <c r="N2428" s="200"/>
      <c r="O2428" s="200"/>
      <c r="P2428" s="94"/>
      <c r="Q2428" s="94"/>
      <c r="R2428" s="94"/>
      <c r="S2428" s="94"/>
      <c r="T2428" s="94"/>
      <c r="U2428" s="94"/>
      <c r="V2428" s="94"/>
      <c r="W2428" s="94"/>
      <c r="X2428" s="94"/>
      <c r="Y2428" s="94"/>
      <c r="Z2428" s="94"/>
      <c r="AA2428" s="94"/>
      <c r="AB2428" s="94"/>
      <c r="AC2428" s="94"/>
      <c r="AD2428" s="94"/>
      <c r="AE2428" s="94"/>
      <c r="AF2428" s="94"/>
      <c r="AG2428" s="94"/>
      <c r="AH2428" s="94"/>
      <c r="AI2428" s="94"/>
      <c r="AJ2428" s="94"/>
      <c r="AK2428" s="94"/>
      <c r="AL2428" s="94"/>
      <c r="AM2428" s="94"/>
      <c r="AN2428" s="94"/>
      <c r="AO2428" s="94"/>
      <c r="AP2428" s="94"/>
      <c r="AQ2428" s="94"/>
    </row>
    <row r="2429" spans="3:43" x14ac:dyDescent="0.45">
      <c r="C2429" s="94"/>
      <c r="D2429" s="94"/>
      <c r="E2429" s="489"/>
      <c r="F2429" s="94"/>
      <c r="G2429" s="200"/>
      <c r="H2429" s="200"/>
      <c r="I2429" s="200"/>
      <c r="J2429" s="200"/>
      <c r="K2429" s="200"/>
      <c r="L2429" s="200"/>
      <c r="M2429" s="200"/>
      <c r="N2429" s="200"/>
      <c r="O2429" s="200"/>
      <c r="P2429" s="94"/>
      <c r="Q2429" s="94"/>
      <c r="R2429" s="94"/>
      <c r="S2429" s="94"/>
      <c r="T2429" s="94"/>
      <c r="U2429" s="94"/>
      <c r="V2429" s="94"/>
      <c r="W2429" s="94"/>
      <c r="X2429" s="94"/>
      <c r="Y2429" s="94"/>
      <c r="Z2429" s="94"/>
      <c r="AA2429" s="94"/>
      <c r="AB2429" s="94"/>
      <c r="AC2429" s="94"/>
      <c r="AD2429" s="94"/>
      <c r="AE2429" s="94"/>
      <c r="AF2429" s="94"/>
      <c r="AG2429" s="94"/>
      <c r="AH2429" s="94"/>
      <c r="AI2429" s="94"/>
      <c r="AJ2429" s="94"/>
      <c r="AK2429" s="94"/>
      <c r="AL2429" s="94"/>
      <c r="AM2429" s="94"/>
      <c r="AN2429" s="94"/>
      <c r="AO2429" s="94"/>
      <c r="AP2429" s="94"/>
      <c r="AQ2429" s="94"/>
    </row>
    <row r="2430" spans="3:43" x14ac:dyDescent="0.45">
      <c r="C2430" s="94"/>
      <c r="D2430" s="94"/>
      <c r="E2430" s="489"/>
      <c r="F2430" s="94"/>
      <c r="G2430" s="200"/>
      <c r="H2430" s="200"/>
      <c r="I2430" s="200"/>
      <c r="J2430" s="200"/>
      <c r="K2430" s="200"/>
      <c r="L2430" s="200"/>
      <c r="M2430" s="200"/>
      <c r="N2430" s="200"/>
      <c r="O2430" s="200"/>
      <c r="P2430" s="94"/>
      <c r="Q2430" s="94"/>
      <c r="R2430" s="94"/>
      <c r="S2430" s="94"/>
      <c r="T2430" s="94"/>
      <c r="U2430" s="94"/>
      <c r="V2430" s="94"/>
      <c r="W2430" s="94"/>
      <c r="X2430" s="94"/>
      <c r="Y2430" s="94"/>
      <c r="Z2430" s="94"/>
      <c r="AA2430" s="94"/>
      <c r="AB2430" s="94"/>
      <c r="AC2430" s="94"/>
      <c r="AD2430" s="94"/>
      <c r="AE2430" s="94"/>
      <c r="AF2430" s="94"/>
      <c r="AG2430" s="94"/>
      <c r="AH2430" s="94"/>
      <c r="AI2430" s="94"/>
      <c r="AJ2430" s="94"/>
      <c r="AK2430" s="94"/>
      <c r="AL2430" s="94"/>
      <c r="AM2430" s="94"/>
      <c r="AN2430" s="94"/>
      <c r="AO2430" s="94"/>
      <c r="AP2430" s="94"/>
      <c r="AQ2430" s="94"/>
    </row>
    <row r="2431" spans="3:43" x14ac:dyDescent="0.45">
      <c r="C2431" s="94"/>
      <c r="D2431" s="94"/>
      <c r="E2431" s="489"/>
      <c r="F2431" s="94"/>
      <c r="G2431" s="200"/>
      <c r="H2431" s="200"/>
      <c r="I2431" s="200"/>
      <c r="J2431" s="200"/>
      <c r="K2431" s="200"/>
      <c r="L2431" s="200"/>
      <c r="M2431" s="200"/>
      <c r="N2431" s="200"/>
      <c r="O2431" s="200"/>
      <c r="P2431" s="94"/>
      <c r="Q2431" s="94"/>
      <c r="R2431" s="94"/>
      <c r="S2431" s="94"/>
      <c r="T2431" s="94"/>
      <c r="U2431" s="94"/>
      <c r="V2431" s="94"/>
      <c r="W2431" s="94"/>
      <c r="X2431" s="94"/>
      <c r="Y2431" s="94"/>
      <c r="Z2431" s="94"/>
      <c r="AA2431" s="94"/>
      <c r="AB2431" s="94"/>
      <c r="AC2431" s="94"/>
      <c r="AD2431" s="94"/>
      <c r="AE2431" s="94"/>
      <c r="AF2431" s="94"/>
      <c r="AG2431" s="94"/>
      <c r="AH2431" s="94"/>
      <c r="AI2431" s="94"/>
      <c r="AJ2431" s="94"/>
      <c r="AK2431" s="94"/>
      <c r="AL2431" s="94"/>
      <c r="AM2431" s="94"/>
      <c r="AN2431" s="94"/>
      <c r="AO2431" s="94"/>
      <c r="AP2431" s="94"/>
      <c r="AQ2431" s="94"/>
    </row>
    <row r="2432" spans="3:43" x14ac:dyDescent="0.45">
      <c r="C2432" s="94"/>
      <c r="D2432" s="94"/>
      <c r="E2432" s="489"/>
      <c r="F2432" s="94"/>
      <c r="G2432" s="200"/>
      <c r="H2432" s="200"/>
      <c r="I2432" s="200"/>
      <c r="J2432" s="200"/>
      <c r="K2432" s="200"/>
      <c r="L2432" s="200"/>
      <c r="M2432" s="200"/>
      <c r="N2432" s="200"/>
      <c r="O2432" s="200"/>
      <c r="P2432" s="94"/>
      <c r="Q2432" s="94"/>
      <c r="R2432" s="94"/>
      <c r="S2432" s="94"/>
      <c r="T2432" s="94"/>
      <c r="U2432" s="94"/>
      <c r="V2432" s="94"/>
      <c r="W2432" s="94"/>
      <c r="X2432" s="94"/>
      <c r="Y2432" s="94"/>
      <c r="Z2432" s="94"/>
      <c r="AA2432" s="94"/>
      <c r="AB2432" s="94"/>
      <c r="AC2432" s="94"/>
      <c r="AD2432" s="94"/>
      <c r="AE2432" s="94"/>
      <c r="AF2432" s="94"/>
      <c r="AG2432" s="94"/>
      <c r="AH2432" s="94"/>
      <c r="AI2432" s="94"/>
      <c r="AJ2432" s="94"/>
      <c r="AK2432" s="94"/>
      <c r="AL2432" s="94"/>
      <c r="AM2432" s="94"/>
      <c r="AN2432" s="94"/>
      <c r="AO2432" s="94"/>
      <c r="AP2432" s="94"/>
      <c r="AQ2432" s="94"/>
    </row>
    <row r="2433" spans="3:43" x14ac:dyDescent="0.45">
      <c r="C2433" s="94"/>
      <c r="D2433" s="94"/>
      <c r="E2433" s="489"/>
      <c r="F2433" s="94"/>
      <c r="G2433" s="200"/>
      <c r="H2433" s="200"/>
      <c r="I2433" s="200"/>
      <c r="J2433" s="200"/>
      <c r="K2433" s="200"/>
      <c r="L2433" s="200"/>
      <c r="M2433" s="200"/>
      <c r="N2433" s="200"/>
      <c r="O2433" s="200"/>
      <c r="P2433" s="94"/>
      <c r="Q2433" s="94"/>
      <c r="R2433" s="94"/>
      <c r="S2433" s="94"/>
      <c r="T2433" s="94"/>
      <c r="U2433" s="94"/>
      <c r="V2433" s="94"/>
      <c r="W2433" s="94"/>
      <c r="X2433" s="94"/>
      <c r="Y2433" s="94"/>
      <c r="Z2433" s="94"/>
      <c r="AA2433" s="94"/>
      <c r="AB2433" s="94"/>
      <c r="AC2433" s="94"/>
      <c r="AD2433" s="94"/>
      <c r="AE2433" s="94"/>
      <c r="AF2433" s="94"/>
      <c r="AG2433" s="94"/>
      <c r="AH2433" s="94"/>
      <c r="AI2433" s="94"/>
      <c r="AJ2433" s="94"/>
      <c r="AK2433" s="94"/>
      <c r="AL2433" s="94"/>
      <c r="AM2433" s="94"/>
      <c r="AN2433" s="94"/>
      <c r="AO2433" s="94"/>
      <c r="AP2433" s="94"/>
      <c r="AQ2433" s="94"/>
    </row>
    <row r="2434" spans="3:43" x14ac:dyDescent="0.45">
      <c r="C2434" s="94"/>
      <c r="D2434" s="94"/>
      <c r="E2434" s="489"/>
      <c r="F2434" s="94"/>
      <c r="G2434" s="200"/>
      <c r="H2434" s="200"/>
      <c r="I2434" s="200"/>
      <c r="J2434" s="200"/>
      <c r="K2434" s="200"/>
      <c r="L2434" s="200"/>
      <c r="M2434" s="200"/>
      <c r="N2434" s="200"/>
      <c r="O2434" s="200"/>
      <c r="P2434" s="94"/>
      <c r="Q2434" s="94"/>
      <c r="R2434" s="94"/>
      <c r="S2434" s="94"/>
      <c r="T2434" s="94"/>
      <c r="U2434" s="94"/>
      <c r="V2434" s="94"/>
      <c r="W2434" s="94"/>
      <c r="X2434" s="94"/>
      <c r="Y2434" s="94"/>
      <c r="Z2434" s="94"/>
      <c r="AA2434" s="94"/>
      <c r="AB2434" s="94"/>
      <c r="AC2434" s="94"/>
      <c r="AD2434" s="94"/>
      <c r="AE2434" s="94"/>
      <c r="AF2434" s="94"/>
      <c r="AG2434" s="94"/>
      <c r="AH2434" s="94"/>
      <c r="AI2434" s="94"/>
      <c r="AJ2434" s="94"/>
      <c r="AK2434" s="94"/>
      <c r="AL2434" s="94"/>
      <c r="AM2434" s="94"/>
      <c r="AN2434" s="94"/>
      <c r="AO2434" s="94"/>
      <c r="AP2434" s="94"/>
      <c r="AQ2434" s="94"/>
    </row>
    <row r="2435" spans="3:43" x14ac:dyDescent="0.45">
      <c r="C2435" s="94"/>
      <c r="D2435" s="94"/>
      <c r="E2435" s="489"/>
      <c r="F2435" s="94"/>
      <c r="G2435" s="200"/>
      <c r="H2435" s="200"/>
      <c r="I2435" s="200"/>
      <c r="J2435" s="200"/>
      <c r="K2435" s="200"/>
      <c r="L2435" s="200"/>
      <c r="M2435" s="200"/>
      <c r="N2435" s="200"/>
      <c r="O2435" s="200"/>
      <c r="P2435" s="94"/>
      <c r="Q2435" s="94"/>
      <c r="R2435" s="94"/>
      <c r="S2435" s="94"/>
      <c r="T2435" s="94"/>
      <c r="U2435" s="94"/>
      <c r="V2435" s="94"/>
      <c r="W2435" s="94"/>
      <c r="X2435" s="94"/>
      <c r="Y2435" s="94"/>
      <c r="Z2435" s="94"/>
      <c r="AA2435" s="94"/>
      <c r="AB2435" s="94"/>
      <c r="AC2435" s="94"/>
      <c r="AD2435" s="94"/>
      <c r="AE2435" s="94"/>
      <c r="AF2435" s="94"/>
      <c r="AG2435" s="94"/>
      <c r="AH2435" s="94"/>
      <c r="AI2435" s="94"/>
      <c r="AJ2435" s="94"/>
      <c r="AK2435" s="94"/>
      <c r="AL2435" s="94"/>
      <c r="AM2435" s="94"/>
      <c r="AN2435" s="94"/>
      <c r="AO2435" s="94"/>
      <c r="AP2435" s="94"/>
      <c r="AQ2435" s="94"/>
    </row>
    <row r="2436" spans="3:43" x14ac:dyDescent="0.45">
      <c r="C2436" s="94"/>
      <c r="D2436" s="94"/>
      <c r="E2436" s="489"/>
      <c r="F2436" s="94"/>
      <c r="G2436" s="200"/>
      <c r="H2436" s="200"/>
      <c r="I2436" s="200"/>
      <c r="J2436" s="200"/>
      <c r="K2436" s="200"/>
      <c r="L2436" s="200"/>
      <c r="M2436" s="200"/>
      <c r="N2436" s="200"/>
      <c r="O2436" s="200"/>
      <c r="P2436" s="94"/>
      <c r="Q2436" s="94"/>
      <c r="R2436" s="94"/>
      <c r="S2436" s="94"/>
      <c r="T2436" s="94"/>
      <c r="U2436" s="94"/>
      <c r="V2436" s="94"/>
      <c r="W2436" s="94"/>
      <c r="X2436" s="94"/>
      <c r="Y2436" s="94"/>
      <c r="Z2436" s="94"/>
      <c r="AA2436" s="94"/>
      <c r="AB2436" s="94"/>
      <c r="AC2436" s="94"/>
      <c r="AD2436" s="94"/>
      <c r="AE2436" s="94"/>
      <c r="AF2436" s="94"/>
      <c r="AG2436" s="94"/>
      <c r="AH2436" s="94"/>
      <c r="AI2436" s="94"/>
      <c r="AJ2436" s="94"/>
      <c r="AK2436" s="94"/>
      <c r="AL2436" s="94"/>
      <c r="AM2436" s="94"/>
      <c r="AN2436" s="94"/>
      <c r="AO2436" s="94"/>
      <c r="AP2436" s="94"/>
      <c r="AQ2436" s="94"/>
    </row>
    <row r="2437" spans="3:43" x14ac:dyDescent="0.45">
      <c r="C2437" s="94"/>
      <c r="D2437" s="94"/>
      <c r="E2437" s="489"/>
      <c r="F2437" s="94"/>
      <c r="G2437" s="200"/>
      <c r="H2437" s="200"/>
      <c r="I2437" s="200"/>
      <c r="J2437" s="200"/>
      <c r="K2437" s="200"/>
      <c r="L2437" s="200"/>
      <c r="M2437" s="200"/>
      <c r="N2437" s="200"/>
      <c r="O2437" s="200"/>
      <c r="P2437" s="94"/>
      <c r="Q2437" s="94"/>
      <c r="R2437" s="94"/>
      <c r="S2437" s="94"/>
      <c r="T2437" s="94"/>
      <c r="U2437" s="94"/>
      <c r="V2437" s="94"/>
      <c r="W2437" s="94"/>
      <c r="X2437" s="94"/>
      <c r="Y2437" s="94"/>
      <c r="Z2437" s="94"/>
      <c r="AA2437" s="94"/>
      <c r="AB2437" s="94"/>
      <c r="AC2437" s="94"/>
      <c r="AD2437" s="94"/>
      <c r="AE2437" s="94"/>
      <c r="AF2437" s="94"/>
      <c r="AG2437" s="94"/>
      <c r="AH2437" s="94"/>
      <c r="AI2437" s="94"/>
      <c r="AJ2437" s="94"/>
      <c r="AK2437" s="94"/>
      <c r="AL2437" s="94"/>
      <c r="AM2437" s="94"/>
      <c r="AN2437" s="94"/>
      <c r="AO2437" s="94"/>
      <c r="AP2437" s="94"/>
      <c r="AQ2437" s="94"/>
    </row>
    <row r="2438" spans="3:43" x14ac:dyDescent="0.45">
      <c r="C2438" s="94"/>
      <c r="D2438" s="94"/>
      <c r="E2438" s="489"/>
      <c r="F2438" s="94"/>
      <c r="G2438" s="200"/>
      <c r="H2438" s="200"/>
      <c r="I2438" s="200"/>
      <c r="J2438" s="200"/>
      <c r="K2438" s="200"/>
      <c r="L2438" s="200"/>
      <c r="M2438" s="200"/>
      <c r="N2438" s="200"/>
      <c r="O2438" s="200"/>
      <c r="P2438" s="94"/>
      <c r="Q2438" s="94"/>
      <c r="R2438" s="94"/>
      <c r="S2438" s="94"/>
      <c r="T2438" s="94"/>
      <c r="U2438" s="94"/>
      <c r="V2438" s="94"/>
      <c r="W2438" s="94"/>
      <c r="X2438" s="94"/>
      <c r="Y2438" s="94"/>
      <c r="Z2438" s="94"/>
      <c r="AA2438" s="94"/>
      <c r="AB2438" s="94"/>
      <c r="AC2438" s="94"/>
      <c r="AD2438" s="94"/>
      <c r="AE2438" s="94"/>
      <c r="AF2438" s="94"/>
      <c r="AG2438" s="94"/>
      <c r="AH2438" s="94"/>
      <c r="AI2438" s="94"/>
      <c r="AJ2438" s="94"/>
      <c r="AK2438" s="94"/>
      <c r="AL2438" s="94"/>
      <c r="AM2438" s="94"/>
      <c r="AN2438" s="94"/>
      <c r="AO2438" s="94"/>
      <c r="AP2438" s="94"/>
      <c r="AQ2438" s="94"/>
    </row>
    <row r="2439" spans="3:43" x14ac:dyDescent="0.45">
      <c r="C2439" s="94"/>
      <c r="D2439" s="94"/>
      <c r="E2439" s="489"/>
      <c r="F2439" s="94"/>
      <c r="G2439" s="200"/>
      <c r="H2439" s="200"/>
      <c r="I2439" s="200"/>
      <c r="J2439" s="200"/>
      <c r="K2439" s="200"/>
      <c r="L2439" s="200"/>
      <c r="M2439" s="200"/>
      <c r="N2439" s="200"/>
      <c r="O2439" s="200"/>
      <c r="P2439" s="94"/>
      <c r="Q2439" s="94"/>
      <c r="R2439" s="94"/>
      <c r="S2439" s="94"/>
      <c r="T2439" s="94"/>
      <c r="U2439" s="94"/>
      <c r="V2439" s="94"/>
      <c r="W2439" s="94"/>
      <c r="X2439" s="94"/>
      <c r="Y2439" s="94"/>
      <c r="Z2439" s="94"/>
      <c r="AA2439" s="94"/>
      <c r="AB2439" s="94"/>
      <c r="AC2439" s="94"/>
      <c r="AD2439" s="94"/>
      <c r="AE2439" s="94"/>
      <c r="AF2439" s="94"/>
      <c r="AG2439" s="94"/>
      <c r="AH2439" s="94"/>
      <c r="AI2439" s="94"/>
      <c r="AJ2439" s="94"/>
      <c r="AK2439" s="94"/>
      <c r="AL2439" s="94"/>
      <c r="AM2439" s="94"/>
      <c r="AN2439" s="94"/>
      <c r="AO2439" s="94"/>
      <c r="AP2439" s="94"/>
      <c r="AQ2439" s="94"/>
    </row>
    <row r="2440" spans="3:43" x14ac:dyDescent="0.45">
      <c r="C2440" s="94"/>
      <c r="D2440" s="94"/>
      <c r="E2440" s="489"/>
      <c r="F2440" s="94"/>
      <c r="G2440" s="200"/>
      <c r="H2440" s="200"/>
      <c r="I2440" s="200"/>
      <c r="J2440" s="200"/>
      <c r="K2440" s="200"/>
      <c r="L2440" s="200"/>
      <c r="M2440" s="200"/>
      <c r="N2440" s="200"/>
      <c r="O2440" s="200"/>
      <c r="P2440" s="94"/>
      <c r="Q2440" s="94"/>
      <c r="R2440" s="94"/>
      <c r="S2440" s="94"/>
      <c r="T2440" s="94"/>
      <c r="U2440" s="94"/>
      <c r="V2440" s="94"/>
      <c r="W2440" s="94"/>
      <c r="X2440" s="94"/>
      <c r="Y2440" s="94"/>
      <c r="Z2440" s="94"/>
      <c r="AA2440" s="94"/>
      <c r="AB2440" s="94"/>
      <c r="AC2440" s="94"/>
      <c r="AD2440" s="94"/>
      <c r="AE2440" s="94"/>
      <c r="AF2440" s="94"/>
      <c r="AG2440" s="94"/>
      <c r="AH2440" s="94"/>
      <c r="AI2440" s="94"/>
      <c r="AJ2440" s="94"/>
      <c r="AK2440" s="94"/>
      <c r="AL2440" s="94"/>
      <c r="AM2440" s="94"/>
      <c r="AN2440" s="94"/>
      <c r="AO2440" s="94"/>
      <c r="AP2440" s="94"/>
      <c r="AQ2440" s="94"/>
    </row>
    <row r="2441" spans="3:43" x14ac:dyDescent="0.45">
      <c r="C2441" s="94"/>
      <c r="D2441" s="94"/>
      <c r="E2441" s="489"/>
      <c r="F2441" s="94"/>
      <c r="G2441" s="200"/>
      <c r="H2441" s="200"/>
      <c r="I2441" s="200"/>
      <c r="J2441" s="200"/>
      <c r="K2441" s="200"/>
      <c r="L2441" s="200"/>
      <c r="M2441" s="200"/>
      <c r="N2441" s="200"/>
      <c r="O2441" s="200"/>
      <c r="P2441" s="94"/>
      <c r="Q2441" s="94"/>
      <c r="R2441" s="94"/>
      <c r="S2441" s="94"/>
      <c r="T2441" s="94"/>
      <c r="U2441" s="94"/>
      <c r="V2441" s="94"/>
      <c r="W2441" s="94"/>
      <c r="X2441" s="94"/>
      <c r="Y2441" s="94"/>
      <c r="Z2441" s="94"/>
      <c r="AA2441" s="94"/>
      <c r="AB2441" s="94"/>
      <c r="AC2441" s="94"/>
      <c r="AD2441" s="94"/>
      <c r="AE2441" s="94"/>
      <c r="AF2441" s="94"/>
      <c r="AG2441" s="94"/>
      <c r="AH2441" s="94"/>
      <c r="AI2441" s="94"/>
      <c r="AJ2441" s="94"/>
      <c r="AK2441" s="94"/>
      <c r="AL2441" s="94"/>
      <c r="AM2441" s="94"/>
      <c r="AN2441" s="94"/>
      <c r="AO2441" s="94"/>
      <c r="AP2441" s="94"/>
      <c r="AQ2441" s="94"/>
    </row>
    <row r="2442" spans="3:43" x14ac:dyDescent="0.45">
      <c r="C2442" s="94"/>
      <c r="D2442" s="94"/>
      <c r="E2442" s="489"/>
      <c r="F2442" s="94"/>
      <c r="G2442" s="200"/>
      <c r="H2442" s="200"/>
      <c r="I2442" s="200"/>
      <c r="J2442" s="200"/>
      <c r="K2442" s="200"/>
      <c r="L2442" s="200"/>
      <c r="M2442" s="200"/>
      <c r="N2442" s="200"/>
      <c r="O2442" s="200"/>
      <c r="P2442" s="94"/>
      <c r="Q2442" s="94"/>
      <c r="R2442" s="94"/>
      <c r="S2442" s="94"/>
      <c r="T2442" s="94"/>
      <c r="U2442" s="94"/>
      <c r="V2442" s="94"/>
      <c r="W2442" s="94"/>
      <c r="X2442" s="94"/>
      <c r="Y2442" s="94"/>
      <c r="Z2442" s="94"/>
      <c r="AA2442" s="94"/>
      <c r="AB2442" s="94"/>
      <c r="AC2442" s="94"/>
      <c r="AD2442" s="94"/>
      <c r="AE2442" s="94"/>
      <c r="AF2442" s="94"/>
      <c r="AG2442" s="94"/>
      <c r="AH2442" s="94"/>
      <c r="AI2442" s="94"/>
      <c r="AJ2442" s="94"/>
      <c r="AK2442" s="94"/>
      <c r="AL2442" s="94"/>
      <c r="AM2442" s="94"/>
      <c r="AN2442" s="94"/>
      <c r="AO2442" s="94"/>
      <c r="AP2442" s="94"/>
      <c r="AQ2442" s="94"/>
    </row>
    <row r="2443" spans="3:43" x14ac:dyDescent="0.45">
      <c r="C2443" s="94"/>
      <c r="D2443" s="94"/>
      <c r="E2443" s="489"/>
      <c r="F2443" s="94"/>
      <c r="G2443" s="200"/>
      <c r="H2443" s="200"/>
      <c r="I2443" s="200"/>
      <c r="J2443" s="200"/>
      <c r="K2443" s="200"/>
      <c r="L2443" s="200"/>
      <c r="M2443" s="200"/>
      <c r="N2443" s="200"/>
      <c r="O2443" s="200"/>
      <c r="P2443" s="94"/>
      <c r="Q2443" s="94"/>
      <c r="R2443" s="94"/>
      <c r="S2443" s="94"/>
      <c r="T2443" s="94"/>
      <c r="U2443" s="94"/>
      <c r="V2443" s="94"/>
      <c r="W2443" s="94"/>
      <c r="X2443" s="94"/>
      <c r="Y2443" s="94"/>
      <c r="Z2443" s="94"/>
      <c r="AA2443" s="94"/>
      <c r="AB2443" s="94"/>
      <c r="AC2443" s="94"/>
      <c r="AD2443" s="94"/>
      <c r="AE2443" s="94"/>
      <c r="AF2443" s="94"/>
      <c r="AG2443" s="94"/>
      <c r="AH2443" s="94"/>
      <c r="AI2443" s="94"/>
      <c r="AJ2443" s="94"/>
      <c r="AK2443" s="94"/>
      <c r="AL2443" s="94"/>
      <c r="AM2443" s="94"/>
      <c r="AN2443" s="94"/>
      <c r="AO2443" s="94"/>
      <c r="AP2443" s="94"/>
      <c r="AQ2443" s="94"/>
    </row>
    <row r="2444" spans="3:43" x14ac:dyDescent="0.45">
      <c r="C2444" s="94"/>
      <c r="D2444" s="94"/>
      <c r="E2444" s="489"/>
      <c r="F2444" s="94"/>
      <c r="G2444" s="200"/>
      <c r="H2444" s="200"/>
      <c r="I2444" s="200"/>
      <c r="J2444" s="200"/>
      <c r="K2444" s="200"/>
      <c r="L2444" s="200"/>
      <c r="M2444" s="200"/>
      <c r="N2444" s="200"/>
      <c r="O2444" s="200"/>
      <c r="P2444" s="94"/>
      <c r="Q2444" s="94"/>
      <c r="R2444" s="94"/>
      <c r="S2444" s="94"/>
      <c r="T2444" s="94"/>
      <c r="U2444" s="94"/>
      <c r="V2444" s="94"/>
      <c r="W2444" s="94"/>
      <c r="X2444" s="94"/>
      <c r="Y2444" s="94"/>
      <c r="Z2444" s="94"/>
      <c r="AA2444" s="94"/>
      <c r="AB2444" s="94"/>
      <c r="AC2444" s="94"/>
      <c r="AD2444" s="94"/>
      <c r="AE2444" s="94"/>
      <c r="AF2444" s="94"/>
      <c r="AG2444" s="94"/>
      <c r="AH2444" s="94"/>
      <c r="AI2444" s="94"/>
      <c r="AJ2444" s="94"/>
      <c r="AK2444" s="94"/>
      <c r="AL2444" s="94"/>
      <c r="AM2444" s="94"/>
      <c r="AN2444" s="94"/>
      <c r="AO2444" s="94"/>
      <c r="AP2444" s="94"/>
      <c r="AQ2444" s="94"/>
    </row>
    <row r="2445" spans="3:43" x14ac:dyDescent="0.45">
      <c r="C2445" s="94"/>
      <c r="D2445" s="94"/>
      <c r="E2445" s="489"/>
      <c r="F2445" s="94"/>
      <c r="G2445" s="200"/>
      <c r="H2445" s="200"/>
      <c r="I2445" s="200"/>
      <c r="J2445" s="200"/>
      <c r="K2445" s="200"/>
      <c r="L2445" s="200"/>
      <c r="M2445" s="200"/>
      <c r="N2445" s="200"/>
      <c r="O2445" s="200"/>
      <c r="P2445" s="94"/>
      <c r="Q2445" s="94"/>
      <c r="R2445" s="94"/>
      <c r="S2445" s="94"/>
      <c r="T2445" s="94"/>
      <c r="U2445" s="94"/>
      <c r="V2445" s="94"/>
      <c r="W2445" s="94"/>
      <c r="X2445" s="94"/>
      <c r="Y2445" s="94"/>
      <c r="Z2445" s="94"/>
      <c r="AA2445" s="94"/>
      <c r="AB2445" s="94"/>
      <c r="AC2445" s="94"/>
      <c r="AD2445" s="94"/>
      <c r="AE2445" s="94"/>
      <c r="AF2445" s="94"/>
      <c r="AG2445" s="94"/>
      <c r="AH2445" s="94"/>
      <c r="AI2445" s="94"/>
      <c r="AJ2445" s="94"/>
      <c r="AK2445" s="94"/>
      <c r="AL2445" s="94"/>
      <c r="AM2445" s="94"/>
      <c r="AN2445" s="94"/>
      <c r="AO2445" s="94"/>
      <c r="AP2445" s="94"/>
      <c r="AQ2445" s="94"/>
    </row>
    <row r="2446" spans="3:43" x14ac:dyDescent="0.45">
      <c r="C2446" s="94"/>
      <c r="D2446" s="94"/>
      <c r="E2446" s="489"/>
      <c r="F2446" s="94"/>
      <c r="G2446" s="200"/>
      <c r="H2446" s="200"/>
      <c r="I2446" s="200"/>
      <c r="J2446" s="200"/>
      <c r="K2446" s="200"/>
      <c r="L2446" s="200"/>
      <c r="M2446" s="200"/>
      <c r="N2446" s="200"/>
      <c r="O2446" s="200"/>
      <c r="P2446" s="94"/>
      <c r="Q2446" s="94"/>
      <c r="R2446" s="94"/>
      <c r="S2446" s="94"/>
      <c r="T2446" s="94"/>
      <c r="U2446" s="94"/>
      <c r="V2446" s="94"/>
      <c r="W2446" s="94"/>
      <c r="X2446" s="94"/>
      <c r="Y2446" s="94"/>
      <c r="Z2446" s="94"/>
      <c r="AA2446" s="94"/>
      <c r="AB2446" s="94"/>
      <c r="AC2446" s="94"/>
      <c r="AD2446" s="94"/>
      <c r="AE2446" s="94"/>
      <c r="AF2446" s="94"/>
      <c r="AG2446" s="94"/>
      <c r="AH2446" s="94"/>
      <c r="AI2446" s="94"/>
      <c r="AJ2446" s="94"/>
      <c r="AK2446" s="94"/>
      <c r="AL2446" s="94"/>
      <c r="AM2446" s="94"/>
      <c r="AN2446" s="94"/>
      <c r="AO2446" s="94"/>
      <c r="AP2446" s="94"/>
      <c r="AQ2446" s="94"/>
    </row>
    <row r="2447" spans="3:43" x14ac:dyDescent="0.45">
      <c r="C2447" s="94"/>
      <c r="D2447" s="94"/>
      <c r="E2447" s="489"/>
      <c r="F2447" s="94"/>
      <c r="G2447" s="200"/>
      <c r="H2447" s="200"/>
      <c r="I2447" s="200"/>
      <c r="J2447" s="200"/>
      <c r="K2447" s="200"/>
      <c r="L2447" s="200"/>
      <c r="M2447" s="200"/>
      <c r="N2447" s="200"/>
      <c r="O2447" s="200"/>
      <c r="P2447" s="94"/>
      <c r="Q2447" s="94"/>
      <c r="R2447" s="94"/>
      <c r="S2447" s="94"/>
      <c r="T2447" s="94"/>
      <c r="U2447" s="94"/>
      <c r="V2447" s="94"/>
      <c r="W2447" s="94"/>
      <c r="X2447" s="94"/>
      <c r="Y2447" s="94"/>
      <c r="Z2447" s="94"/>
      <c r="AA2447" s="94"/>
      <c r="AB2447" s="94"/>
      <c r="AC2447" s="94"/>
      <c r="AD2447" s="94"/>
      <c r="AE2447" s="94"/>
      <c r="AF2447" s="94"/>
      <c r="AG2447" s="94"/>
      <c r="AH2447" s="94"/>
      <c r="AI2447" s="94"/>
      <c r="AJ2447" s="94"/>
      <c r="AK2447" s="94"/>
      <c r="AL2447" s="94"/>
      <c r="AM2447" s="94"/>
      <c r="AN2447" s="94"/>
      <c r="AO2447" s="94"/>
      <c r="AP2447" s="94"/>
      <c r="AQ2447" s="94"/>
    </row>
    <row r="2448" spans="3:43" x14ac:dyDescent="0.45">
      <c r="C2448" s="94"/>
      <c r="D2448" s="94"/>
      <c r="E2448" s="489"/>
      <c r="F2448" s="94"/>
      <c r="G2448" s="200"/>
      <c r="H2448" s="200"/>
      <c r="I2448" s="200"/>
      <c r="J2448" s="200"/>
      <c r="K2448" s="200"/>
      <c r="L2448" s="200"/>
      <c r="M2448" s="200"/>
      <c r="N2448" s="200"/>
      <c r="O2448" s="200"/>
      <c r="P2448" s="94"/>
      <c r="Q2448" s="94"/>
      <c r="R2448" s="94"/>
      <c r="S2448" s="94"/>
      <c r="T2448" s="94"/>
      <c r="U2448" s="94"/>
      <c r="V2448" s="94"/>
      <c r="W2448" s="94"/>
      <c r="X2448" s="94"/>
      <c r="Y2448" s="94"/>
      <c r="Z2448" s="94"/>
      <c r="AA2448" s="94"/>
      <c r="AB2448" s="94"/>
      <c r="AC2448" s="94"/>
      <c r="AD2448" s="94"/>
      <c r="AE2448" s="94"/>
      <c r="AF2448" s="94"/>
      <c r="AG2448" s="94"/>
      <c r="AH2448" s="94"/>
      <c r="AI2448" s="94"/>
      <c r="AJ2448" s="94"/>
      <c r="AK2448" s="94"/>
      <c r="AL2448" s="94"/>
      <c r="AM2448" s="94"/>
      <c r="AN2448" s="94"/>
      <c r="AO2448" s="94"/>
      <c r="AP2448" s="94"/>
      <c r="AQ2448" s="94"/>
    </row>
    <row r="2449" spans="3:43" x14ac:dyDescent="0.45">
      <c r="C2449" s="94"/>
      <c r="D2449" s="94"/>
      <c r="E2449" s="489"/>
      <c r="F2449" s="94"/>
      <c r="G2449" s="200"/>
      <c r="H2449" s="200"/>
      <c r="I2449" s="200"/>
      <c r="J2449" s="200"/>
      <c r="K2449" s="200"/>
      <c r="L2449" s="200"/>
      <c r="M2449" s="200"/>
      <c r="N2449" s="200"/>
      <c r="O2449" s="200"/>
      <c r="P2449" s="94"/>
      <c r="Q2449" s="94"/>
      <c r="R2449" s="94"/>
      <c r="S2449" s="94"/>
      <c r="T2449" s="94"/>
      <c r="U2449" s="94"/>
      <c r="V2449" s="94"/>
      <c r="W2449" s="94"/>
      <c r="X2449" s="94"/>
      <c r="Y2449" s="94"/>
      <c r="Z2449" s="94"/>
      <c r="AA2449" s="94"/>
      <c r="AB2449" s="94"/>
      <c r="AC2449" s="94"/>
      <c r="AD2449" s="94"/>
      <c r="AE2449" s="94"/>
      <c r="AF2449" s="94"/>
      <c r="AG2449" s="94"/>
      <c r="AH2449" s="94"/>
      <c r="AI2449" s="94"/>
      <c r="AJ2449" s="94"/>
      <c r="AK2449" s="94"/>
      <c r="AL2449" s="94"/>
      <c r="AM2449" s="94"/>
      <c r="AN2449" s="94"/>
      <c r="AO2449" s="94"/>
      <c r="AP2449" s="94"/>
      <c r="AQ2449" s="94"/>
    </row>
    <row r="2450" spans="3:43" x14ac:dyDescent="0.45">
      <c r="C2450" s="94"/>
      <c r="D2450" s="94"/>
      <c r="E2450" s="489"/>
      <c r="F2450" s="94"/>
      <c r="G2450" s="200"/>
      <c r="H2450" s="200"/>
      <c r="I2450" s="200"/>
      <c r="J2450" s="200"/>
      <c r="K2450" s="200"/>
      <c r="L2450" s="200"/>
      <c r="M2450" s="200"/>
      <c r="N2450" s="200"/>
      <c r="O2450" s="200"/>
      <c r="P2450" s="94"/>
      <c r="Q2450" s="94"/>
      <c r="R2450" s="94"/>
      <c r="S2450" s="94"/>
      <c r="T2450" s="94"/>
      <c r="U2450" s="94"/>
      <c r="V2450" s="94"/>
      <c r="W2450" s="94"/>
      <c r="X2450" s="94"/>
      <c r="Y2450" s="94"/>
      <c r="Z2450" s="94"/>
      <c r="AA2450" s="94"/>
      <c r="AB2450" s="94"/>
      <c r="AC2450" s="94"/>
      <c r="AD2450" s="94"/>
      <c r="AE2450" s="94"/>
      <c r="AF2450" s="94"/>
      <c r="AG2450" s="94"/>
      <c r="AH2450" s="94"/>
      <c r="AI2450" s="94"/>
      <c r="AJ2450" s="94"/>
      <c r="AK2450" s="94"/>
      <c r="AL2450" s="94"/>
      <c r="AM2450" s="94"/>
      <c r="AN2450" s="94"/>
      <c r="AO2450" s="94"/>
      <c r="AP2450" s="94"/>
      <c r="AQ2450" s="94"/>
    </row>
    <row r="2451" spans="3:43" x14ac:dyDescent="0.45">
      <c r="C2451" s="94"/>
      <c r="D2451" s="94"/>
      <c r="E2451" s="489"/>
      <c r="F2451" s="94"/>
      <c r="G2451" s="200"/>
      <c r="H2451" s="200"/>
      <c r="I2451" s="200"/>
      <c r="J2451" s="200"/>
      <c r="K2451" s="200"/>
      <c r="L2451" s="200"/>
      <c r="M2451" s="200"/>
      <c r="N2451" s="200"/>
      <c r="O2451" s="200"/>
      <c r="P2451" s="94"/>
      <c r="Q2451" s="94"/>
      <c r="R2451" s="94"/>
      <c r="S2451" s="94"/>
      <c r="T2451" s="94"/>
      <c r="U2451" s="94"/>
      <c r="V2451" s="94"/>
      <c r="W2451" s="94"/>
      <c r="X2451" s="94"/>
      <c r="Y2451" s="94"/>
      <c r="Z2451" s="94"/>
      <c r="AA2451" s="94"/>
      <c r="AB2451" s="94"/>
      <c r="AC2451" s="94"/>
      <c r="AD2451" s="94"/>
      <c r="AE2451" s="94"/>
      <c r="AF2451" s="94"/>
      <c r="AG2451" s="94"/>
      <c r="AH2451" s="94"/>
      <c r="AI2451" s="94"/>
      <c r="AJ2451" s="94"/>
      <c r="AK2451" s="94"/>
      <c r="AL2451" s="94"/>
      <c r="AM2451" s="94"/>
      <c r="AN2451" s="94"/>
      <c r="AO2451" s="94"/>
      <c r="AP2451" s="94"/>
      <c r="AQ2451" s="94"/>
    </row>
    <row r="2452" spans="3:43" x14ac:dyDescent="0.45">
      <c r="C2452" s="94"/>
      <c r="D2452" s="94"/>
      <c r="E2452" s="489"/>
      <c r="F2452" s="94"/>
      <c r="G2452" s="200"/>
      <c r="H2452" s="200"/>
      <c r="I2452" s="200"/>
      <c r="J2452" s="200"/>
      <c r="K2452" s="200"/>
      <c r="L2452" s="200"/>
      <c r="M2452" s="200"/>
      <c r="N2452" s="200"/>
      <c r="O2452" s="200"/>
      <c r="P2452" s="94"/>
      <c r="Q2452" s="94"/>
      <c r="R2452" s="94"/>
      <c r="S2452" s="94"/>
      <c r="T2452" s="94"/>
      <c r="U2452" s="94"/>
      <c r="V2452" s="94"/>
      <c r="W2452" s="94"/>
      <c r="X2452" s="94"/>
      <c r="Y2452" s="94"/>
      <c r="Z2452" s="94"/>
      <c r="AA2452" s="94"/>
      <c r="AB2452" s="94"/>
      <c r="AC2452" s="94"/>
      <c r="AD2452" s="94"/>
      <c r="AE2452" s="94"/>
      <c r="AF2452" s="94"/>
      <c r="AG2452" s="94"/>
      <c r="AH2452" s="94"/>
      <c r="AI2452" s="94"/>
      <c r="AJ2452" s="94"/>
      <c r="AK2452" s="94"/>
      <c r="AL2452" s="94"/>
      <c r="AM2452" s="94"/>
      <c r="AN2452" s="94"/>
      <c r="AO2452" s="94"/>
      <c r="AP2452" s="94"/>
      <c r="AQ2452" s="94"/>
    </row>
    <row r="2453" spans="3:43" x14ac:dyDescent="0.45">
      <c r="C2453" s="94"/>
      <c r="D2453" s="94"/>
      <c r="E2453" s="489"/>
      <c r="F2453" s="94"/>
      <c r="G2453" s="200"/>
      <c r="H2453" s="200"/>
      <c r="I2453" s="200"/>
      <c r="J2453" s="200"/>
      <c r="K2453" s="200"/>
      <c r="L2453" s="200"/>
      <c r="M2453" s="200"/>
      <c r="N2453" s="200"/>
      <c r="O2453" s="200"/>
      <c r="P2453" s="94"/>
      <c r="Q2453" s="94"/>
      <c r="R2453" s="94"/>
      <c r="S2453" s="94"/>
      <c r="T2453" s="94"/>
      <c r="U2453" s="94"/>
      <c r="V2453" s="94"/>
      <c r="W2453" s="94"/>
      <c r="X2453" s="94"/>
      <c r="Y2453" s="94"/>
      <c r="Z2453" s="94"/>
      <c r="AA2453" s="94"/>
      <c r="AB2453" s="94"/>
      <c r="AC2453" s="94"/>
      <c r="AD2453" s="94"/>
      <c r="AE2453" s="94"/>
      <c r="AF2453" s="94"/>
      <c r="AG2453" s="94"/>
      <c r="AH2453" s="94"/>
      <c r="AI2453" s="94"/>
      <c r="AJ2453" s="94"/>
      <c r="AK2453" s="94"/>
      <c r="AL2453" s="94"/>
      <c r="AM2453" s="94"/>
      <c r="AN2453" s="94"/>
      <c r="AO2453" s="94"/>
      <c r="AP2453" s="94"/>
      <c r="AQ2453" s="94"/>
    </row>
    <row r="2454" spans="3:43" x14ac:dyDescent="0.45">
      <c r="C2454" s="94"/>
      <c r="D2454" s="94"/>
      <c r="E2454" s="489"/>
      <c r="F2454" s="94"/>
      <c r="G2454" s="200"/>
      <c r="H2454" s="200"/>
      <c r="I2454" s="200"/>
      <c r="J2454" s="200"/>
      <c r="K2454" s="200"/>
      <c r="L2454" s="200"/>
      <c r="M2454" s="200"/>
      <c r="N2454" s="200"/>
      <c r="O2454" s="200"/>
      <c r="P2454" s="94"/>
      <c r="Q2454" s="94"/>
      <c r="R2454" s="94"/>
      <c r="S2454" s="94"/>
      <c r="T2454" s="94"/>
      <c r="U2454" s="94"/>
      <c r="V2454" s="94"/>
      <c r="W2454" s="94"/>
      <c r="X2454" s="94"/>
      <c r="Y2454" s="94"/>
      <c r="Z2454" s="94"/>
      <c r="AA2454" s="94"/>
      <c r="AB2454" s="94"/>
      <c r="AC2454" s="94"/>
      <c r="AD2454" s="94"/>
      <c r="AE2454" s="94"/>
      <c r="AF2454" s="94"/>
      <c r="AG2454" s="94"/>
      <c r="AH2454" s="94"/>
      <c r="AI2454" s="94"/>
      <c r="AJ2454" s="94"/>
      <c r="AK2454" s="94"/>
      <c r="AL2454" s="94"/>
      <c r="AM2454" s="94"/>
      <c r="AN2454" s="94"/>
      <c r="AO2454" s="94"/>
      <c r="AP2454" s="94"/>
      <c r="AQ2454" s="94"/>
    </row>
    <row r="2455" spans="3:43" x14ac:dyDescent="0.45">
      <c r="C2455" s="94"/>
      <c r="D2455" s="94"/>
      <c r="E2455" s="489"/>
      <c r="F2455" s="94"/>
      <c r="G2455" s="200"/>
      <c r="H2455" s="200"/>
      <c r="I2455" s="200"/>
      <c r="J2455" s="200"/>
      <c r="K2455" s="200"/>
      <c r="L2455" s="200"/>
      <c r="M2455" s="200"/>
      <c r="N2455" s="200"/>
      <c r="O2455" s="200"/>
      <c r="P2455" s="94"/>
      <c r="Q2455" s="94"/>
      <c r="R2455" s="94"/>
      <c r="S2455" s="94"/>
      <c r="T2455" s="94"/>
      <c r="U2455" s="94"/>
      <c r="V2455" s="94"/>
      <c r="W2455" s="94"/>
      <c r="X2455" s="94"/>
      <c r="Y2455" s="94"/>
      <c r="Z2455" s="94"/>
      <c r="AA2455" s="94"/>
      <c r="AB2455" s="94"/>
      <c r="AC2455" s="94"/>
      <c r="AD2455" s="94"/>
      <c r="AE2455" s="94"/>
      <c r="AF2455" s="94"/>
      <c r="AG2455" s="94"/>
      <c r="AH2455" s="94"/>
      <c r="AI2455" s="94"/>
      <c r="AJ2455" s="94"/>
      <c r="AK2455" s="94"/>
      <c r="AL2455" s="94"/>
      <c r="AM2455" s="94"/>
      <c r="AN2455" s="94"/>
      <c r="AO2455" s="94"/>
      <c r="AP2455" s="94"/>
      <c r="AQ2455" s="94"/>
    </row>
    <row r="2456" spans="3:43" x14ac:dyDescent="0.45">
      <c r="C2456" s="94"/>
      <c r="D2456" s="94"/>
      <c r="E2456" s="489"/>
      <c r="F2456" s="94"/>
      <c r="G2456" s="200"/>
      <c r="H2456" s="200"/>
      <c r="I2456" s="200"/>
      <c r="J2456" s="200"/>
      <c r="K2456" s="200"/>
      <c r="L2456" s="200"/>
      <c r="M2456" s="200"/>
      <c r="N2456" s="200"/>
      <c r="O2456" s="200"/>
      <c r="P2456" s="94"/>
      <c r="Q2456" s="94"/>
      <c r="R2456" s="94"/>
      <c r="S2456" s="94"/>
      <c r="T2456" s="94"/>
      <c r="U2456" s="94"/>
      <c r="V2456" s="94"/>
      <c r="W2456" s="94"/>
      <c r="X2456" s="94"/>
      <c r="Y2456" s="94"/>
      <c r="Z2456" s="94"/>
      <c r="AA2456" s="94"/>
      <c r="AB2456" s="94"/>
      <c r="AC2456" s="94"/>
      <c r="AD2456" s="94"/>
      <c r="AE2456" s="94"/>
      <c r="AF2456" s="94"/>
      <c r="AG2456" s="94"/>
      <c r="AH2456" s="94"/>
      <c r="AI2456" s="94"/>
      <c r="AJ2456" s="94"/>
      <c r="AK2456" s="94"/>
      <c r="AL2456" s="94"/>
      <c r="AM2456" s="94"/>
      <c r="AN2456" s="94"/>
      <c r="AO2456" s="94"/>
      <c r="AP2456" s="94"/>
      <c r="AQ2456" s="94"/>
    </row>
    <row r="2457" spans="3:43" x14ac:dyDescent="0.45">
      <c r="C2457" s="94"/>
      <c r="D2457" s="94"/>
      <c r="E2457" s="489"/>
      <c r="F2457" s="94"/>
      <c r="G2457" s="200"/>
      <c r="H2457" s="200"/>
      <c r="I2457" s="200"/>
      <c r="J2457" s="200"/>
      <c r="K2457" s="200"/>
      <c r="L2457" s="200"/>
      <c r="M2457" s="200"/>
      <c r="N2457" s="200"/>
      <c r="O2457" s="200"/>
      <c r="P2457" s="94"/>
      <c r="Q2457" s="94"/>
      <c r="R2457" s="94"/>
      <c r="S2457" s="94"/>
      <c r="T2457" s="94"/>
      <c r="U2457" s="94"/>
      <c r="V2457" s="94"/>
      <c r="W2457" s="94"/>
      <c r="X2457" s="94"/>
      <c r="Y2457" s="94"/>
      <c r="Z2457" s="94"/>
      <c r="AA2457" s="94"/>
      <c r="AB2457" s="94"/>
      <c r="AC2457" s="94"/>
      <c r="AD2457" s="94"/>
      <c r="AE2457" s="94"/>
      <c r="AF2457" s="94"/>
      <c r="AG2457" s="94"/>
      <c r="AH2457" s="94"/>
      <c r="AI2457" s="94"/>
      <c r="AJ2457" s="94"/>
      <c r="AK2457" s="94"/>
      <c r="AL2457" s="94"/>
      <c r="AM2457" s="94"/>
      <c r="AN2457" s="94"/>
      <c r="AO2457" s="94"/>
      <c r="AP2457" s="94"/>
      <c r="AQ2457" s="94"/>
    </row>
    <row r="2458" spans="3:43" x14ac:dyDescent="0.45">
      <c r="C2458" s="94"/>
      <c r="D2458" s="94"/>
      <c r="E2458" s="489"/>
      <c r="F2458" s="94"/>
      <c r="G2458" s="200"/>
      <c r="H2458" s="200"/>
      <c r="I2458" s="200"/>
      <c r="J2458" s="200"/>
      <c r="K2458" s="200"/>
      <c r="L2458" s="200"/>
      <c r="M2458" s="200"/>
      <c r="N2458" s="200"/>
      <c r="O2458" s="200"/>
      <c r="P2458" s="94"/>
      <c r="Q2458" s="94"/>
      <c r="R2458" s="94"/>
      <c r="S2458" s="94"/>
      <c r="T2458" s="94"/>
      <c r="U2458" s="94"/>
      <c r="V2458" s="94"/>
      <c r="W2458" s="94"/>
      <c r="X2458" s="94"/>
      <c r="Y2458" s="94"/>
      <c r="Z2458" s="94"/>
      <c r="AA2458" s="94"/>
      <c r="AB2458" s="94"/>
      <c r="AC2458" s="94"/>
      <c r="AD2458" s="94"/>
      <c r="AE2458" s="94"/>
      <c r="AF2458" s="94"/>
      <c r="AG2458" s="94"/>
      <c r="AH2458" s="94"/>
      <c r="AI2458" s="94"/>
      <c r="AJ2458" s="94"/>
      <c r="AK2458" s="94"/>
      <c r="AL2458" s="94"/>
      <c r="AM2458" s="94"/>
      <c r="AN2458" s="94"/>
      <c r="AO2458" s="94"/>
      <c r="AP2458" s="94"/>
      <c r="AQ2458" s="94"/>
    </row>
    <row r="2459" spans="3:43" x14ac:dyDescent="0.45">
      <c r="C2459" s="94"/>
      <c r="D2459" s="94"/>
      <c r="E2459" s="489"/>
      <c r="F2459" s="94"/>
      <c r="G2459" s="200"/>
      <c r="H2459" s="200"/>
      <c r="I2459" s="200"/>
      <c r="J2459" s="200"/>
      <c r="K2459" s="200"/>
      <c r="L2459" s="200"/>
      <c r="M2459" s="200"/>
      <c r="N2459" s="200"/>
      <c r="O2459" s="200"/>
      <c r="P2459" s="94"/>
      <c r="Q2459" s="94"/>
      <c r="R2459" s="94"/>
      <c r="S2459" s="94"/>
      <c r="T2459" s="94"/>
      <c r="U2459" s="94"/>
      <c r="V2459" s="94"/>
      <c r="W2459" s="94"/>
      <c r="X2459" s="94"/>
      <c r="Y2459" s="94"/>
      <c r="Z2459" s="94"/>
      <c r="AA2459" s="94"/>
      <c r="AB2459" s="94"/>
      <c r="AC2459" s="94"/>
      <c r="AD2459" s="94"/>
      <c r="AE2459" s="94"/>
      <c r="AF2459" s="94"/>
      <c r="AG2459" s="94"/>
      <c r="AH2459" s="94"/>
      <c r="AI2459" s="94"/>
      <c r="AJ2459" s="94"/>
      <c r="AK2459" s="94"/>
      <c r="AL2459" s="94"/>
      <c r="AM2459" s="94"/>
      <c r="AN2459" s="94"/>
      <c r="AO2459" s="94"/>
      <c r="AP2459" s="94"/>
      <c r="AQ2459" s="94"/>
    </row>
    <row r="2460" spans="3:43" x14ac:dyDescent="0.45">
      <c r="C2460" s="94"/>
      <c r="D2460" s="94"/>
      <c r="E2460" s="489"/>
      <c r="F2460" s="94"/>
      <c r="G2460" s="200"/>
      <c r="H2460" s="200"/>
      <c r="I2460" s="200"/>
      <c r="J2460" s="200"/>
      <c r="K2460" s="200"/>
      <c r="L2460" s="200"/>
      <c r="M2460" s="200"/>
      <c r="N2460" s="200"/>
      <c r="O2460" s="200"/>
      <c r="P2460" s="94"/>
      <c r="Q2460" s="94"/>
      <c r="R2460" s="94"/>
      <c r="S2460" s="94"/>
      <c r="T2460" s="94"/>
      <c r="U2460" s="94"/>
      <c r="V2460" s="94"/>
      <c r="W2460" s="94"/>
      <c r="X2460" s="94"/>
      <c r="Y2460" s="94"/>
      <c r="Z2460" s="94"/>
      <c r="AA2460" s="94"/>
      <c r="AB2460" s="94"/>
      <c r="AC2460" s="94"/>
      <c r="AD2460" s="94"/>
      <c r="AE2460" s="94"/>
      <c r="AF2460" s="94"/>
      <c r="AG2460" s="94"/>
      <c r="AH2460" s="94"/>
      <c r="AI2460" s="94"/>
      <c r="AJ2460" s="94"/>
      <c r="AK2460" s="94"/>
      <c r="AL2460" s="94"/>
      <c r="AM2460" s="94"/>
      <c r="AN2460" s="94"/>
      <c r="AO2460" s="94"/>
      <c r="AP2460" s="94"/>
      <c r="AQ2460" s="94"/>
    </row>
    <row r="2461" spans="3:43" x14ac:dyDescent="0.45">
      <c r="C2461" s="94"/>
      <c r="D2461" s="94"/>
      <c r="E2461" s="489"/>
      <c r="F2461" s="94"/>
      <c r="G2461" s="200"/>
      <c r="H2461" s="200"/>
      <c r="I2461" s="200"/>
      <c r="J2461" s="200"/>
      <c r="K2461" s="200"/>
      <c r="L2461" s="200"/>
      <c r="M2461" s="200"/>
      <c r="N2461" s="200"/>
      <c r="O2461" s="200"/>
      <c r="P2461" s="94"/>
      <c r="Q2461" s="94"/>
      <c r="R2461" s="94"/>
      <c r="S2461" s="94"/>
      <c r="T2461" s="94"/>
      <c r="U2461" s="94"/>
      <c r="V2461" s="94"/>
      <c r="W2461" s="94"/>
      <c r="X2461" s="94"/>
      <c r="Y2461" s="94"/>
      <c r="Z2461" s="94"/>
      <c r="AA2461" s="94"/>
      <c r="AB2461" s="94"/>
      <c r="AC2461" s="94"/>
      <c r="AD2461" s="94"/>
      <c r="AE2461" s="94"/>
      <c r="AF2461" s="94"/>
      <c r="AG2461" s="94"/>
      <c r="AH2461" s="94"/>
      <c r="AI2461" s="94"/>
      <c r="AJ2461" s="94"/>
      <c r="AK2461" s="94"/>
      <c r="AL2461" s="94"/>
      <c r="AM2461" s="94"/>
      <c r="AN2461" s="94"/>
      <c r="AO2461" s="94"/>
      <c r="AP2461" s="94"/>
      <c r="AQ2461" s="94"/>
    </row>
    <row r="2462" spans="3:43" x14ac:dyDescent="0.45">
      <c r="C2462" s="94"/>
      <c r="D2462" s="94"/>
      <c r="E2462" s="489"/>
      <c r="F2462" s="94"/>
      <c r="G2462" s="200"/>
      <c r="H2462" s="200"/>
      <c r="I2462" s="200"/>
      <c r="J2462" s="200"/>
      <c r="K2462" s="200"/>
      <c r="L2462" s="200"/>
      <c r="M2462" s="200"/>
      <c r="N2462" s="200"/>
      <c r="O2462" s="200"/>
      <c r="P2462" s="94"/>
      <c r="Q2462" s="94"/>
      <c r="R2462" s="94"/>
      <c r="S2462" s="94"/>
      <c r="T2462" s="94"/>
      <c r="U2462" s="94"/>
      <c r="V2462" s="94"/>
      <c r="W2462" s="94"/>
      <c r="X2462" s="94"/>
      <c r="Y2462" s="94"/>
      <c r="Z2462" s="94"/>
      <c r="AA2462" s="94"/>
      <c r="AB2462" s="94"/>
      <c r="AC2462" s="94"/>
      <c r="AD2462" s="94"/>
      <c r="AE2462" s="94"/>
      <c r="AF2462" s="94"/>
      <c r="AG2462" s="94"/>
      <c r="AH2462" s="94"/>
      <c r="AI2462" s="94"/>
      <c r="AJ2462" s="94"/>
      <c r="AK2462" s="94"/>
      <c r="AL2462" s="94"/>
      <c r="AM2462" s="94"/>
      <c r="AN2462" s="94"/>
      <c r="AO2462" s="94"/>
      <c r="AP2462" s="94"/>
      <c r="AQ2462" s="94"/>
    </row>
    <row r="2463" spans="3:43" x14ac:dyDescent="0.45">
      <c r="C2463" s="94"/>
      <c r="D2463" s="94"/>
      <c r="E2463" s="489"/>
      <c r="F2463" s="94"/>
      <c r="G2463" s="200"/>
      <c r="H2463" s="200"/>
      <c r="I2463" s="200"/>
      <c r="J2463" s="200"/>
      <c r="K2463" s="200"/>
      <c r="L2463" s="200"/>
      <c r="M2463" s="200"/>
      <c r="N2463" s="200"/>
      <c r="O2463" s="200"/>
      <c r="P2463" s="94"/>
      <c r="Q2463" s="94"/>
      <c r="R2463" s="94"/>
      <c r="S2463" s="94"/>
      <c r="T2463" s="94"/>
      <c r="U2463" s="94"/>
      <c r="V2463" s="94"/>
      <c r="W2463" s="94"/>
      <c r="X2463" s="94"/>
      <c r="Y2463" s="94"/>
      <c r="Z2463" s="94"/>
      <c r="AA2463" s="94"/>
      <c r="AB2463" s="94"/>
      <c r="AC2463" s="94"/>
      <c r="AD2463" s="94"/>
      <c r="AE2463" s="94"/>
      <c r="AF2463" s="94"/>
      <c r="AG2463" s="94"/>
      <c r="AH2463" s="94"/>
      <c r="AI2463" s="94"/>
      <c r="AJ2463" s="94"/>
      <c r="AK2463" s="94"/>
      <c r="AL2463" s="94"/>
      <c r="AM2463" s="94"/>
      <c r="AN2463" s="94"/>
      <c r="AO2463" s="94"/>
      <c r="AP2463" s="94"/>
      <c r="AQ2463" s="94"/>
    </row>
    <row r="2464" spans="3:43" x14ac:dyDescent="0.45">
      <c r="C2464" s="94"/>
      <c r="D2464" s="94"/>
      <c r="E2464" s="489"/>
      <c r="F2464" s="94"/>
      <c r="G2464" s="200"/>
      <c r="H2464" s="200"/>
      <c r="I2464" s="200"/>
      <c r="J2464" s="200"/>
      <c r="K2464" s="200"/>
      <c r="L2464" s="200"/>
      <c r="M2464" s="200"/>
      <c r="N2464" s="200"/>
      <c r="O2464" s="200"/>
      <c r="P2464" s="94"/>
      <c r="Q2464" s="94"/>
      <c r="R2464" s="94"/>
      <c r="S2464" s="94"/>
      <c r="T2464" s="94"/>
      <c r="U2464" s="94"/>
      <c r="V2464" s="94"/>
      <c r="W2464" s="94"/>
      <c r="X2464" s="94"/>
      <c r="Y2464" s="94"/>
      <c r="Z2464" s="94"/>
      <c r="AA2464" s="94"/>
      <c r="AB2464" s="94"/>
      <c r="AC2464" s="94"/>
      <c r="AD2464" s="94"/>
      <c r="AE2464" s="94"/>
      <c r="AF2464" s="94"/>
      <c r="AG2464" s="94"/>
      <c r="AH2464" s="94"/>
      <c r="AI2464" s="94"/>
      <c r="AJ2464" s="94"/>
      <c r="AK2464" s="94"/>
      <c r="AL2464" s="94"/>
      <c r="AM2464" s="94"/>
      <c r="AN2464" s="94"/>
      <c r="AO2464" s="94"/>
      <c r="AP2464" s="94"/>
      <c r="AQ2464" s="94"/>
    </row>
    <row r="2465" spans="3:43" x14ac:dyDescent="0.45">
      <c r="C2465" s="94"/>
      <c r="D2465" s="94"/>
      <c r="E2465" s="489"/>
      <c r="F2465" s="94"/>
      <c r="G2465" s="200"/>
      <c r="H2465" s="200"/>
      <c r="I2465" s="200"/>
      <c r="J2465" s="200"/>
      <c r="K2465" s="200"/>
      <c r="L2465" s="200"/>
      <c r="M2465" s="200"/>
      <c r="N2465" s="200"/>
      <c r="O2465" s="200"/>
      <c r="P2465" s="94"/>
      <c r="Q2465" s="94"/>
      <c r="R2465" s="94"/>
      <c r="S2465" s="94"/>
      <c r="T2465" s="94"/>
      <c r="U2465" s="94"/>
      <c r="V2465" s="94"/>
      <c r="W2465" s="94"/>
      <c r="X2465" s="94"/>
      <c r="Y2465" s="94"/>
      <c r="Z2465" s="94"/>
      <c r="AA2465" s="94"/>
      <c r="AB2465" s="94"/>
      <c r="AC2465" s="94"/>
      <c r="AD2465" s="94"/>
      <c r="AE2465" s="94"/>
      <c r="AF2465" s="94"/>
      <c r="AG2465" s="94"/>
      <c r="AH2465" s="94"/>
      <c r="AI2465" s="94"/>
      <c r="AJ2465" s="94"/>
      <c r="AK2465" s="94"/>
      <c r="AL2465" s="94"/>
      <c r="AM2465" s="94"/>
      <c r="AN2465" s="94"/>
      <c r="AO2465" s="94"/>
      <c r="AP2465" s="94"/>
      <c r="AQ2465" s="94"/>
    </row>
    <row r="2466" spans="3:43" x14ac:dyDescent="0.45">
      <c r="C2466" s="94"/>
      <c r="D2466" s="94"/>
      <c r="E2466" s="489"/>
      <c r="F2466" s="94"/>
      <c r="G2466" s="200"/>
      <c r="H2466" s="200"/>
      <c r="I2466" s="200"/>
      <c r="J2466" s="200"/>
      <c r="K2466" s="200"/>
      <c r="L2466" s="200"/>
      <c r="M2466" s="200"/>
      <c r="N2466" s="200"/>
      <c r="O2466" s="200"/>
      <c r="P2466" s="94"/>
      <c r="Q2466" s="94"/>
      <c r="R2466" s="94"/>
      <c r="S2466" s="94"/>
      <c r="T2466" s="94"/>
      <c r="U2466" s="94"/>
      <c r="V2466" s="94"/>
      <c r="W2466" s="94"/>
      <c r="X2466" s="94"/>
      <c r="Y2466" s="94"/>
      <c r="Z2466" s="94"/>
      <c r="AA2466" s="94"/>
      <c r="AB2466" s="94"/>
      <c r="AC2466" s="94"/>
      <c r="AD2466" s="94"/>
      <c r="AE2466" s="94"/>
      <c r="AF2466" s="94"/>
      <c r="AG2466" s="94"/>
      <c r="AH2466" s="94"/>
      <c r="AI2466" s="94"/>
      <c r="AJ2466" s="94"/>
      <c r="AK2466" s="94"/>
      <c r="AL2466" s="94"/>
      <c r="AM2466" s="94"/>
      <c r="AN2466" s="94"/>
      <c r="AO2466" s="94"/>
      <c r="AP2466" s="94"/>
      <c r="AQ2466" s="94"/>
    </row>
    <row r="2467" spans="3:43" x14ac:dyDescent="0.45">
      <c r="C2467" s="94"/>
      <c r="D2467" s="94"/>
      <c r="E2467" s="489"/>
      <c r="F2467" s="94"/>
      <c r="G2467" s="200"/>
      <c r="H2467" s="200"/>
      <c r="I2467" s="200"/>
      <c r="J2467" s="200"/>
      <c r="K2467" s="200"/>
      <c r="L2467" s="200"/>
      <c r="M2467" s="200"/>
      <c r="N2467" s="200"/>
      <c r="O2467" s="200"/>
      <c r="P2467" s="94"/>
      <c r="Q2467" s="94"/>
      <c r="R2467" s="94"/>
      <c r="S2467" s="94"/>
      <c r="T2467" s="94"/>
      <c r="U2467" s="94"/>
      <c r="V2467" s="94"/>
      <c r="W2467" s="94"/>
      <c r="X2467" s="94"/>
      <c r="Y2467" s="94"/>
      <c r="Z2467" s="94"/>
      <c r="AA2467" s="94"/>
      <c r="AB2467" s="94"/>
      <c r="AC2467" s="94"/>
      <c r="AD2467" s="94"/>
      <c r="AE2467" s="94"/>
      <c r="AF2467" s="94"/>
      <c r="AG2467" s="94"/>
      <c r="AH2467" s="94"/>
      <c r="AI2467" s="94"/>
      <c r="AJ2467" s="94"/>
      <c r="AK2467" s="94"/>
      <c r="AL2467" s="94"/>
      <c r="AM2467" s="94"/>
      <c r="AN2467" s="94"/>
      <c r="AO2467" s="94"/>
      <c r="AP2467" s="94"/>
      <c r="AQ2467" s="94"/>
    </row>
    <row r="2468" spans="3:43" x14ac:dyDescent="0.45">
      <c r="C2468" s="94"/>
      <c r="D2468" s="94"/>
      <c r="E2468" s="489"/>
      <c r="F2468" s="94"/>
      <c r="G2468" s="200"/>
      <c r="H2468" s="200"/>
      <c r="I2468" s="200"/>
      <c r="J2468" s="200"/>
      <c r="K2468" s="200"/>
      <c r="L2468" s="200"/>
      <c r="M2468" s="200"/>
      <c r="N2468" s="200"/>
      <c r="O2468" s="200"/>
      <c r="P2468" s="94"/>
      <c r="Q2468" s="94"/>
      <c r="R2468" s="94"/>
      <c r="S2468" s="94"/>
      <c r="T2468" s="94"/>
      <c r="U2468" s="94"/>
      <c r="V2468" s="94"/>
      <c r="W2468" s="94"/>
      <c r="X2468" s="94"/>
      <c r="Y2468" s="94"/>
      <c r="Z2468" s="94"/>
      <c r="AA2468" s="94"/>
      <c r="AB2468" s="94"/>
      <c r="AC2468" s="94"/>
      <c r="AD2468" s="94"/>
      <c r="AE2468" s="94"/>
      <c r="AF2468" s="94"/>
      <c r="AG2468" s="94"/>
      <c r="AH2468" s="94"/>
      <c r="AI2468" s="94"/>
      <c r="AJ2468" s="94"/>
      <c r="AK2468" s="94"/>
      <c r="AL2468" s="94"/>
      <c r="AM2468" s="94"/>
      <c r="AN2468" s="94"/>
      <c r="AO2468" s="94"/>
      <c r="AP2468" s="94"/>
      <c r="AQ2468" s="94"/>
    </row>
    <row r="2469" spans="3:43" x14ac:dyDescent="0.45">
      <c r="C2469" s="94"/>
      <c r="D2469" s="94"/>
      <c r="E2469" s="489"/>
      <c r="F2469" s="94"/>
      <c r="G2469" s="200"/>
      <c r="H2469" s="200"/>
      <c r="I2469" s="200"/>
      <c r="J2469" s="200"/>
      <c r="K2469" s="200"/>
      <c r="L2469" s="200"/>
      <c r="M2469" s="200"/>
      <c r="N2469" s="200"/>
      <c r="O2469" s="200"/>
      <c r="P2469" s="94"/>
      <c r="Q2469" s="94"/>
      <c r="R2469" s="94"/>
      <c r="S2469" s="94"/>
      <c r="T2469" s="94"/>
      <c r="U2469" s="94"/>
      <c r="V2469" s="94"/>
      <c r="W2469" s="94"/>
      <c r="X2469" s="94"/>
      <c r="Y2469" s="94"/>
      <c r="Z2469" s="94"/>
      <c r="AA2469" s="94"/>
      <c r="AB2469" s="94"/>
      <c r="AC2469" s="94"/>
      <c r="AD2469" s="94"/>
      <c r="AE2469" s="94"/>
      <c r="AF2469" s="94"/>
      <c r="AG2469" s="94"/>
      <c r="AH2469" s="94"/>
      <c r="AI2469" s="94"/>
      <c r="AJ2469" s="94"/>
      <c r="AK2469" s="94"/>
      <c r="AL2469" s="94"/>
      <c r="AM2469" s="94"/>
      <c r="AN2469" s="94"/>
      <c r="AO2469" s="94"/>
      <c r="AP2469" s="94"/>
      <c r="AQ2469" s="94"/>
    </row>
    <row r="2470" spans="3:43" x14ac:dyDescent="0.45">
      <c r="C2470" s="94"/>
      <c r="D2470" s="94"/>
      <c r="E2470" s="489"/>
      <c r="F2470" s="94"/>
      <c r="G2470" s="200"/>
      <c r="H2470" s="200"/>
      <c r="I2470" s="200"/>
      <c r="J2470" s="200"/>
      <c r="K2470" s="200"/>
      <c r="L2470" s="200"/>
      <c r="M2470" s="200"/>
      <c r="N2470" s="200"/>
      <c r="O2470" s="200"/>
      <c r="P2470" s="94"/>
      <c r="Q2470" s="94"/>
      <c r="R2470" s="94"/>
      <c r="S2470" s="94"/>
      <c r="T2470" s="94"/>
      <c r="U2470" s="94"/>
      <c r="V2470" s="94"/>
      <c r="W2470" s="94"/>
      <c r="X2470" s="94"/>
      <c r="Y2470" s="94"/>
      <c r="Z2470" s="94"/>
      <c r="AA2470" s="94"/>
      <c r="AB2470" s="94"/>
      <c r="AC2470" s="94"/>
      <c r="AD2470" s="94"/>
      <c r="AE2470" s="94"/>
      <c r="AF2470" s="94"/>
      <c r="AG2470" s="94"/>
      <c r="AH2470" s="94"/>
      <c r="AI2470" s="94"/>
      <c r="AJ2470" s="94"/>
      <c r="AK2470" s="94"/>
      <c r="AL2470" s="94"/>
      <c r="AM2470" s="94"/>
      <c r="AN2470" s="94"/>
      <c r="AO2470" s="94"/>
      <c r="AP2470" s="94"/>
      <c r="AQ2470" s="94"/>
    </row>
    <row r="2471" spans="3:43" x14ac:dyDescent="0.45">
      <c r="C2471" s="94"/>
      <c r="D2471" s="94"/>
      <c r="E2471" s="489"/>
      <c r="F2471" s="94"/>
      <c r="G2471" s="200"/>
      <c r="H2471" s="200"/>
      <c r="I2471" s="200"/>
      <c r="J2471" s="200"/>
      <c r="K2471" s="200"/>
      <c r="L2471" s="200"/>
      <c r="M2471" s="200"/>
      <c r="N2471" s="200"/>
      <c r="O2471" s="200"/>
      <c r="P2471" s="94"/>
      <c r="Q2471" s="94"/>
      <c r="R2471" s="94"/>
      <c r="S2471" s="94"/>
      <c r="T2471" s="94"/>
      <c r="U2471" s="94"/>
      <c r="V2471" s="94"/>
      <c r="W2471" s="94"/>
      <c r="X2471" s="94"/>
      <c r="Y2471" s="94"/>
      <c r="Z2471" s="94"/>
      <c r="AA2471" s="94"/>
      <c r="AB2471" s="94"/>
      <c r="AC2471" s="94"/>
      <c r="AD2471" s="94"/>
      <c r="AE2471" s="94"/>
      <c r="AF2471" s="94"/>
      <c r="AG2471" s="94"/>
      <c r="AH2471" s="94"/>
      <c r="AI2471" s="94"/>
      <c r="AJ2471" s="94"/>
      <c r="AK2471" s="94"/>
      <c r="AL2471" s="94"/>
      <c r="AM2471" s="94"/>
      <c r="AN2471" s="94"/>
      <c r="AO2471" s="94"/>
      <c r="AP2471" s="94"/>
      <c r="AQ2471" s="94"/>
    </row>
    <row r="2472" spans="3:43" x14ac:dyDescent="0.45">
      <c r="C2472" s="94"/>
      <c r="D2472" s="94"/>
      <c r="E2472" s="489"/>
      <c r="F2472" s="94"/>
      <c r="G2472" s="200"/>
      <c r="H2472" s="200"/>
      <c r="I2472" s="200"/>
      <c r="J2472" s="200"/>
      <c r="K2472" s="200"/>
      <c r="L2472" s="200"/>
      <c r="M2472" s="200"/>
      <c r="N2472" s="200"/>
      <c r="O2472" s="200"/>
      <c r="P2472" s="94"/>
      <c r="Q2472" s="94"/>
      <c r="R2472" s="94"/>
      <c r="S2472" s="94"/>
      <c r="T2472" s="94"/>
      <c r="U2472" s="94"/>
      <c r="V2472" s="94"/>
      <c r="W2472" s="94"/>
      <c r="X2472" s="94"/>
      <c r="Y2472" s="94"/>
      <c r="Z2472" s="94"/>
      <c r="AA2472" s="94"/>
      <c r="AB2472" s="94"/>
      <c r="AC2472" s="94"/>
      <c r="AD2472" s="94"/>
      <c r="AE2472" s="94"/>
      <c r="AF2472" s="94"/>
      <c r="AG2472" s="94"/>
      <c r="AH2472" s="94"/>
      <c r="AI2472" s="94"/>
      <c r="AJ2472" s="94"/>
      <c r="AK2472" s="94"/>
      <c r="AL2472" s="94"/>
      <c r="AM2472" s="94"/>
      <c r="AN2472" s="94"/>
      <c r="AO2472" s="94"/>
      <c r="AP2472" s="94"/>
      <c r="AQ2472" s="94"/>
    </row>
    <row r="2473" spans="3:43" x14ac:dyDescent="0.45">
      <c r="C2473" s="94"/>
      <c r="D2473" s="94"/>
      <c r="E2473" s="489"/>
      <c r="F2473" s="94"/>
      <c r="G2473" s="200"/>
      <c r="H2473" s="200"/>
      <c r="I2473" s="200"/>
      <c r="J2473" s="200"/>
      <c r="K2473" s="200"/>
      <c r="L2473" s="200"/>
      <c r="M2473" s="200"/>
      <c r="N2473" s="200"/>
      <c r="O2473" s="200"/>
      <c r="P2473" s="94"/>
      <c r="Q2473" s="94"/>
      <c r="R2473" s="94"/>
      <c r="S2473" s="94"/>
      <c r="T2473" s="94"/>
      <c r="U2473" s="94"/>
      <c r="V2473" s="94"/>
      <c r="W2473" s="94"/>
      <c r="X2473" s="94"/>
      <c r="Y2473" s="94"/>
      <c r="Z2473" s="94"/>
      <c r="AA2473" s="94"/>
      <c r="AB2473" s="94"/>
      <c r="AC2473" s="94"/>
      <c r="AD2473" s="94"/>
      <c r="AE2473" s="94"/>
      <c r="AF2473" s="94"/>
      <c r="AG2473" s="94"/>
      <c r="AH2473" s="94"/>
      <c r="AI2473" s="94"/>
      <c r="AJ2473" s="94"/>
      <c r="AK2473" s="94"/>
      <c r="AL2473" s="94"/>
      <c r="AM2473" s="94"/>
      <c r="AN2473" s="94"/>
      <c r="AO2473" s="94"/>
      <c r="AP2473" s="94"/>
      <c r="AQ2473" s="94"/>
    </row>
    <row r="2474" spans="3:43" x14ac:dyDescent="0.45">
      <c r="C2474" s="94"/>
      <c r="D2474" s="94"/>
      <c r="E2474" s="489"/>
      <c r="F2474" s="94"/>
      <c r="G2474" s="200"/>
      <c r="H2474" s="200"/>
      <c r="I2474" s="200"/>
      <c r="J2474" s="200"/>
      <c r="K2474" s="200"/>
      <c r="L2474" s="200"/>
      <c r="M2474" s="200"/>
      <c r="N2474" s="200"/>
      <c r="O2474" s="200"/>
      <c r="P2474" s="94"/>
      <c r="Q2474" s="94"/>
      <c r="R2474" s="94"/>
      <c r="S2474" s="94"/>
      <c r="T2474" s="94"/>
      <c r="U2474" s="94"/>
      <c r="V2474" s="94"/>
      <c r="W2474" s="94"/>
      <c r="X2474" s="94"/>
      <c r="Y2474" s="94"/>
      <c r="Z2474" s="94"/>
      <c r="AA2474" s="94"/>
      <c r="AB2474" s="94"/>
      <c r="AC2474" s="94"/>
      <c r="AD2474" s="94"/>
      <c r="AE2474" s="94"/>
      <c r="AF2474" s="94"/>
      <c r="AG2474" s="94"/>
      <c r="AH2474" s="94"/>
      <c r="AI2474" s="94"/>
      <c r="AJ2474" s="94"/>
      <c r="AK2474" s="94"/>
      <c r="AL2474" s="94"/>
      <c r="AM2474" s="94"/>
      <c r="AN2474" s="94"/>
      <c r="AO2474" s="94"/>
      <c r="AP2474" s="94"/>
      <c r="AQ2474" s="94"/>
    </row>
    <row r="2475" spans="3:43" x14ac:dyDescent="0.45">
      <c r="C2475" s="94"/>
      <c r="D2475" s="94"/>
      <c r="E2475" s="489"/>
      <c r="F2475" s="94"/>
      <c r="G2475" s="200"/>
      <c r="H2475" s="200"/>
      <c r="I2475" s="200"/>
      <c r="J2475" s="200"/>
      <c r="K2475" s="200"/>
      <c r="L2475" s="200"/>
      <c r="M2475" s="200"/>
      <c r="N2475" s="200"/>
      <c r="O2475" s="200"/>
      <c r="P2475" s="94"/>
      <c r="Q2475" s="94"/>
      <c r="R2475" s="94"/>
      <c r="S2475" s="94"/>
      <c r="T2475" s="94"/>
      <c r="U2475" s="94"/>
      <c r="V2475" s="94"/>
      <c r="W2475" s="94"/>
      <c r="X2475" s="94"/>
      <c r="Y2475" s="94"/>
      <c r="Z2475" s="94"/>
      <c r="AA2475" s="94"/>
      <c r="AB2475" s="94"/>
      <c r="AC2475" s="94"/>
      <c r="AD2475" s="94"/>
      <c r="AE2475" s="94"/>
      <c r="AF2475" s="94"/>
      <c r="AG2475" s="94"/>
      <c r="AH2475" s="94"/>
      <c r="AI2475" s="94"/>
      <c r="AJ2475" s="94"/>
      <c r="AK2475" s="94"/>
      <c r="AL2475" s="94"/>
      <c r="AM2475" s="94"/>
      <c r="AN2475" s="94"/>
      <c r="AO2475" s="94"/>
      <c r="AP2475" s="94"/>
      <c r="AQ2475" s="94"/>
    </row>
    <row r="2476" spans="3:43" x14ac:dyDescent="0.45">
      <c r="C2476" s="94"/>
      <c r="D2476" s="94"/>
      <c r="E2476" s="489"/>
      <c r="F2476" s="94"/>
      <c r="G2476" s="200"/>
      <c r="H2476" s="200"/>
      <c r="I2476" s="200"/>
      <c r="J2476" s="200"/>
      <c r="K2476" s="200"/>
      <c r="L2476" s="200"/>
      <c r="M2476" s="200"/>
      <c r="N2476" s="200"/>
      <c r="O2476" s="200"/>
      <c r="P2476" s="94"/>
      <c r="Q2476" s="94"/>
      <c r="R2476" s="94"/>
      <c r="S2476" s="94"/>
      <c r="T2476" s="94"/>
      <c r="U2476" s="94"/>
      <c r="V2476" s="94"/>
      <c r="W2476" s="94"/>
      <c r="X2476" s="94"/>
      <c r="Y2476" s="94"/>
      <c r="Z2476" s="94"/>
      <c r="AA2476" s="94"/>
      <c r="AB2476" s="94"/>
      <c r="AC2476" s="94"/>
      <c r="AD2476" s="94"/>
      <c r="AE2476" s="94"/>
      <c r="AF2476" s="94"/>
      <c r="AG2476" s="94"/>
      <c r="AH2476" s="94"/>
      <c r="AI2476" s="94"/>
      <c r="AJ2476" s="94"/>
      <c r="AK2476" s="94"/>
      <c r="AL2476" s="94"/>
      <c r="AM2476" s="94"/>
      <c r="AN2476" s="94"/>
      <c r="AO2476" s="94"/>
      <c r="AP2476" s="94"/>
      <c r="AQ2476" s="94"/>
    </row>
    <row r="2477" spans="3:43" x14ac:dyDescent="0.45">
      <c r="C2477" s="94"/>
      <c r="D2477" s="94"/>
      <c r="E2477" s="489"/>
      <c r="F2477" s="94"/>
      <c r="G2477" s="200"/>
      <c r="H2477" s="200"/>
      <c r="I2477" s="200"/>
      <c r="J2477" s="200"/>
      <c r="K2477" s="200"/>
      <c r="L2477" s="200"/>
      <c r="M2477" s="200"/>
      <c r="N2477" s="200"/>
      <c r="O2477" s="200"/>
      <c r="P2477" s="94"/>
      <c r="Q2477" s="94"/>
      <c r="R2477" s="94"/>
      <c r="S2477" s="94"/>
      <c r="T2477" s="94"/>
      <c r="U2477" s="94"/>
      <c r="V2477" s="94"/>
      <c r="W2477" s="94"/>
      <c r="X2477" s="94"/>
      <c r="Y2477" s="94"/>
      <c r="Z2477" s="94"/>
      <c r="AA2477" s="94"/>
      <c r="AB2477" s="94"/>
      <c r="AC2477" s="94"/>
      <c r="AD2477" s="94"/>
      <c r="AE2477" s="94"/>
      <c r="AF2477" s="94"/>
      <c r="AG2477" s="94"/>
      <c r="AH2477" s="94"/>
      <c r="AI2477" s="94"/>
      <c r="AJ2477" s="94"/>
      <c r="AK2477" s="94"/>
      <c r="AL2477" s="94"/>
      <c r="AM2477" s="94"/>
      <c r="AN2477" s="94"/>
      <c r="AO2477" s="94"/>
      <c r="AP2477" s="94"/>
      <c r="AQ2477" s="94"/>
    </row>
    <row r="2478" spans="3:43" x14ac:dyDescent="0.45">
      <c r="C2478" s="94"/>
      <c r="D2478" s="94"/>
      <c r="E2478" s="489"/>
      <c r="F2478" s="94"/>
      <c r="G2478" s="200"/>
      <c r="H2478" s="200"/>
      <c r="I2478" s="200"/>
      <c r="J2478" s="200"/>
      <c r="K2478" s="200"/>
      <c r="L2478" s="200"/>
      <c r="M2478" s="200"/>
      <c r="N2478" s="200"/>
      <c r="O2478" s="200"/>
      <c r="P2478" s="94"/>
      <c r="Q2478" s="94"/>
      <c r="R2478" s="94"/>
      <c r="S2478" s="94"/>
      <c r="T2478" s="94"/>
      <c r="U2478" s="94"/>
      <c r="V2478" s="94"/>
      <c r="W2478" s="94"/>
      <c r="X2478" s="94"/>
      <c r="Y2478" s="94"/>
      <c r="Z2478" s="94"/>
      <c r="AA2478" s="94"/>
      <c r="AB2478" s="94"/>
      <c r="AC2478" s="94"/>
      <c r="AD2478" s="94"/>
      <c r="AE2478" s="94"/>
      <c r="AF2478" s="94"/>
      <c r="AG2478" s="94"/>
      <c r="AH2478" s="94"/>
      <c r="AI2478" s="94"/>
      <c r="AJ2478" s="94"/>
      <c r="AK2478" s="94"/>
      <c r="AL2478" s="94"/>
      <c r="AM2478" s="94"/>
      <c r="AN2478" s="94"/>
      <c r="AO2478" s="94"/>
      <c r="AP2478" s="94"/>
      <c r="AQ2478" s="94"/>
    </row>
    <row r="2479" spans="3:43" x14ac:dyDescent="0.45">
      <c r="C2479" s="94"/>
      <c r="D2479" s="94"/>
      <c r="E2479" s="489"/>
      <c r="F2479" s="94"/>
      <c r="G2479" s="200"/>
      <c r="H2479" s="200"/>
      <c r="I2479" s="200"/>
      <c r="J2479" s="200"/>
      <c r="K2479" s="200"/>
      <c r="L2479" s="200"/>
      <c r="M2479" s="200"/>
      <c r="N2479" s="200"/>
      <c r="O2479" s="200"/>
      <c r="P2479" s="94"/>
      <c r="Q2479" s="94"/>
      <c r="R2479" s="94"/>
      <c r="S2479" s="94"/>
      <c r="T2479" s="94"/>
      <c r="U2479" s="94"/>
      <c r="V2479" s="94"/>
      <c r="W2479" s="94"/>
      <c r="X2479" s="94"/>
      <c r="Y2479" s="94"/>
      <c r="Z2479" s="94"/>
      <c r="AA2479" s="94"/>
      <c r="AB2479" s="94"/>
      <c r="AC2479" s="94"/>
      <c r="AD2479" s="94"/>
      <c r="AE2479" s="94"/>
      <c r="AF2479" s="94"/>
      <c r="AG2479" s="94"/>
      <c r="AH2479" s="94"/>
      <c r="AI2479" s="94"/>
      <c r="AJ2479" s="94"/>
      <c r="AK2479" s="94"/>
      <c r="AL2479" s="94"/>
      <c r="AM2479" s="94"/>
      <c r="AN2479" s="94"/>
      <c r="AO2479" s="94"/>
      <c r="AP2479" s="94"/>
      <c r="AQ2479" s="94"/>
    </row>
    <row r="2480" spans="3:43" x14ac:dyDescent="0.45">
      <c r="C2480" s="94"/>
      <c r="D2480" s="94"/>
      <c r="E2480" s="489"/>
      <c r="F2480" s="94"/>
      <c r="G2480" s="200"/>
      <c r="H2480" s="200"/>
      <c r="I2480" s="200"/>
      <c r="J2480" s="200"/>
      <c r="K2480" s="200"/>
      <c r="L2480" s="200"/>
      <c r="M2480" s="200"/>
      <c r="N2480" s="200"/>
      <c r="O2480" s="200"/>
      <c r="P2480" s="94"/>
      <c r="Q2480" s="94"/>
      <c r="R2480" s="94"/>
      <c r="S2480" s="94"/>
      <c r="T2480" s="94"/>
      <c r="U2480" s="94"/>
      <c r="V2480" s="94"/>
      <c r="W2480" s="94"/>
      <c r="X2480" s="94"/>
      <c r="Y2480" s="94"/>
      <c r="Z2480" s="94"/>
      <c r="AA2480" s="94"/>
      <c r="AB2480" s="94"/>
      <c r="AC2480" s="94"/>
      <c r="AD2480" s="94"/>
      <c r="AE2480" s="94"/>
      <c r="AF2480" s="94"/>
      <c r="AG2480" s="94"/>
      <c r="AH2480" s="94"/>
      <c r="AI2480" s="94"/>
      <c r="AJ2480" s="94"/>
      <c r="AK2480" s="94"/>
      <c r="AL2480" s="94"/>
      <c r="AM2480" s="94"/>
      <c r="AN2480" s="94"/>
      <c r="AO2480" s="94"/>
      <c r="AP2480" s="94"/>
      <c r="AQ2480" s="94"/>
    </row>
    <row r="2481" spans="3:43" x14ac:dyDescent="0.45">
      <c r="C2481" s="94"/>
      <c r="D2481" s="94"/>
      <c r="E2481" s="489"/>
      <c r="F2481" s="94"/>
      <c r="G2481" s="200"/>
      <c r="H2481" s="200"/>
      <c r="I2481" s="200"/>
      <c r="J2481" s="200"/>
      <c r="K2481" s="200"/>
      <c r="L2481" s="200"/>
      <c r="M2481" s="200"/>
      <c r="N2481" s="200"/>
      <c r="O2481" s="200"/>
      <c r="P2481" s="94"/>
      <c r="Q2481" s="94"/>
      <c r="R2481" s="94"/>
      <c r="S2481" s="94"/>
      <c r="T2481" s="94"/>
      <c r="U2481" s="94"/>
      <c r="V2481" s="94"/>
      <c r="W2481" s="94"/>
      <c r="X2481" s="94"/>
      <c r="Y2481" s="94"/>
      <c r="Z2481" s="94"/>
      <c r="AA2481" s="94"/>
      <c r="AB2481" s="94"/>
      <c r="AC2481" s="94"/>
      <c r="AD2481" s="94"/>
      <c r="AE2481" s="94"/>
      <c r="AF2481" s="94"/>
      <c r="AG2481" s="94"/>
      <c r="AH2481" s="94"/>
      <c r="AI2481" s="94"/>
      <c r="AJ2481" s="94"/>
      <c r="AK2481" s="94"/>
      <c r="AL2481" s="94"/>
      <c r="AM2481" s="94"/>
      <c r="AN2481" s="94"/>
      <c r="AO2481" s="94"/>
      <c r="AP2481" s="94"/>
      <c r="AQ2481" s="94"/>
    </row>
    <row r="2482" spans="3:43" x14ac:dyDescent="0.45">
      <c r="C2482" s="94"/>
      <c r="D2482" s="94"/>
      <c r="E2482" s="489"/>
      <c r="F2482" s="94"/>
      <c r="G2482" s="200"/>
      <c r="H2482" s="200"/>
      <c r="I2482" s="200"/>
      <c r="J2482" s="200"/>
      <c r="K2482" s="200"/>
      <c r="L2482" s="200"/>
      <c r="M2482" s="200"/>
      <c r="N2482" s="200"/>
      <c r="O2482" s="200"/>
      <c r="P2482" s="94"/>
      <c r="Q2482" s="94"/>
      <c r="R2482" s="94"/>
      <c r="S2482" s="94"/>
      <c r="T2482" s="94"/>
      <c r="U2482" s="94"/>
      <c r="V2482" s="94"/>
      <c r="W2482" s="94"/>
      <c r="X2482" s="94"/>
      <c r="Y2482" s="94"/>
      <c r="Z2482" s="94"/>
      <c r="AA2482" s="94"/>
      <c r="AB2482" s="94"/>
      <c r="AC2482" s="94"/>
      <c r="AD2482" s="94"/>
      <c r="AE2482" s="94"/>
      <c r="AF2482" s="94"/>
      <c r="AG2482" s="94"/>
      <c r="AH2482" s="94"/>
      <c r="AI2482" s="94"/>
      <c r="AJ2482" s="94"/>
      <c r="AK2482" s="94"/>
      <c r="AL2482" s="94"/>
      <c r="AM2482" s="94"/>
      <c r="AN2482" s="94"/>
      <c r="AO2482" s="94"/>
      <c r="AP2482" s="94"/>
      <c r="AQ2482" s="94"/>
    </row>
    <row r="2483" spans="3:43" x14ac:dyDescent="0.45">
      <c r="C2483" s="94"/>
      <c r="D2483" s="94"/>
      <c r="E2483" s="489"/>
      <c r="F2483" s="94"/>
      <c r="G2483" s="200"/>
      <c r="H2483" s="200"/>
      <c r="I2483" s="200"/>
      <c r="J2483" s="200"/>
      <c r="K2483" s="200"/>
      <c r="L2483" s="200"/>
      <c r="M2483" s="200"/>
      <c r="N2483" s="200"/>
      <c r="O2483" s="200"/>
      <c r="P2483" s="94"/>
      <c r="Q2483" s="94"/>
      <c r="R2483" s="94"/>
      <c r="S2483" s="94"/>
      <c r="T2483" s="94"/>
      <c r="U2483" s="94"/>
      <c r="V2483" s="94"/>
      <c r="W2483" s="94"/>
      <c r="X2483" s="94"/>
      <c r="Y2483" s="94"/>
      <c r="Z2483" s="94"/>
      <c r="AA2483" s="94"/>
      <c r="AB2483" s="94"/>
      <c r="AC2483" s="94"/>
      <c r="AD2483" s="94"/>
      <c r="AE2483" s="94"/>
      <c r="AF2483" s="94"/>
      <c r="AG2483" s="94"/>
      <c r="AH2483" s="94"/>
      <c r="AI2483" s="94"/>
      <c r="AJ2483" s="94"/>
      <c r="AK2483" s="94"/>
      <c r="AL2483" s="94"/>
      <c r="AM2483" s="94"/>
      <c r="AN2483" s="94"/>
      <c r="AO2483" s="94"/>
      <c r="AP2483" s="94"/>
      <c r="AQ2483" s="94"/>
    </row>
    <row r="2484" spans="3:43" x14ac:dyDescent="0.45">
      <c r="C2484" s="94"/>
      <c r="D2484" s="94"/>
      <c r="E2484" s="489"/>
      <c r="F2484" s="94"/>
      <c r="G2484" s="200"/>
      <c r="H2484" s="200"/>
      <c r="I2484" s="200"/>
      <c r="J2484" s="200"/>
      <c r="K2484" s="200"/>
      <c r="L2484" s="200"/>
      <c r="M2484" s="200"/>
      <c r="N2484" s="200"/>
      <c r="O2484" s="200"/>
      <c r="P2484" s="94"/>
      <c r="Q2484" s="94"/>
      <c r="R2484" s="94"/>
      <c r="S2484" s="94"/>
      <c r="T2484" s="94"/>
      <c r="U2484" s="94"/>
      <c r="V2484" s="94"/>
      <c r="W2484" s="94"/>
      <c r="X2484" s="94"/>
      <c r="Y2484" s="94"/>
      <c r="Z2484" s="94"/>
      <c r="AA2484" s="94"/>
      <c r="AB2484" s="94"/>
      <c r="AC2484" s="94"/>
      <c r="AD2484" s="94"/>
      <c r="AE2484" s="94"/>
      <c r="AF2484" s="94"/>
      <c r="AG2484" s="94"/>
      <c r="AH2484" s="94"/>
      <c r="AI2484" s="94"/>
      <c r="AJ2484" s="94"/>
      <c r="AK2484" s="94"/>
      <c r="AL2484" s="94"/>
      <c r="AM2484" s="94"/>
      <c r="AN2484" s="94"/>
      <c r="AO2484" s="94"/>
      <c r="AP2484" s="94"/>
      <c r="AQ2484" s="94"/>
    </row>
    <row r="2485" spans="3:43" x14ac:dyDescent="0.45">
      <c r="C2485" s="94"/>
      <c r="D2485" s="94"/>
      <c r="E2485" s="489"/>
      <c r="F2485" s="94"/>
      <c r="G2485" s="200"/>
      <c r="H2485" s="200"/>
      <c r="I2485" s="200"/>
      <c r="J2485" s="200"/>
      <c r="K2485" s="200"/>
      <c r="L2485" s="200"/>
      <c r="M2485" s="200"/>
      <c r="N2485" s="200"/>
      <c r="O2485" s="200"/>
      <c r="P2485" s="94"/>
      <c r="Q2485" s="94"/>
      <c r="R2485" s="94"/>
      <c r="S2485" s="94"/>
      <c r="T2485" s="94"/>
      <c r="U2485" s="94"/>
      <c r="V2485" s="94"/>
      <c r="W2485" s="94"/>
      <c r="X2485" s="94"/>
      <c r="Y2485" s="94"/>
      <c r="Z2485" s="94"/>
      <c r="AA2485" s="94"/>
      <c r="AB2485" s="94"/>
      <c r="AC2485" s="94"/>
      <c r="AD2485" s="94"/>
      <c r="AE2485" s="94"/>
      <c r="AF2485" s="94"/>
      <c r="AG2485" s="94"/>
      <c r="AH2485" s="94"/>
      <c r="AI2485" s="94"/>
      <c r="AJ2485" s="94"/>
      <c r="AK2485" s="94"/>
      <c r="AL2485" s="94"/>
      <c r="AM2485" s="94"/>
      <c r="AN2485" s="94"/>
      <c r="AO2485" s="94"/>
      <c r="AP2485" s="94"/>
      <c r="AQ2485" s="94"/>
    </row>
    <row r="2486" spans="3:43" x14ac:dyDescent="0.45">
      <c r="C2486" s="94"/>
      <c r="D2486" s="94"/>
      <c r="E2486" s="489"/>
      <c r="F2486" s="94"/>
      <c r="G2486" s="200"/>
      <c r="H2486" s="200"/>
      <c r="I2486" s="200"/>
      <c r="J2486" s="200"/>
      <c r="K2486" s="200"/>
      <c r="L2486" s="200"/>
      <c r="M2486" s="200"/>
      <c r="N2486" s="200"/>
      <c r="O2486" s="200"/>
      <c r="P2486" s="94"/>
      <c r="Q2486" s="94"/>
      <c r="R2486" s="94"/>
      <c r="S2486" s="94"/>
      <c r="T2486" s="94"/>
      <c r="U2486" s="94"/>
      <c r="V2486" s="94"/>
      <c r="W2486" s="94"/>
      <c r="X2486" s="94"/>
      <c r="Y2486" s="94"/>
      <c r="Z2486" s="94"/>
      <c r="AA2486" s="94"/>
      <c r="AB2486" s="94"/>
      <c r="AC2486" s="94"/>
      <c r="AD2486" s="94"/>
      <c r="AE2486" s="94"/>
      <c r="AF2486" s="94"/>
      <c r="AG2486" s="94"/>
      <c r="AH2486" s="94"/>
      <c r="AI2486" s="94"/>
      <c r="AJ2486" s="94"/>
      <c r="AK2486" s="94"/>
      <c r="AL2486" s="94"/>
      <c r="AM2486" s="94"/>
      <c r="AN2486" s="94"/>
      <c r="AO2486" s="94"/>
      <c r="AP2486" s="94"/>
      <c r="AQ2486" s="94"/>
    </row>
    <row r="2487" spans="3:43" x14ac:dyDescent="0.45">
      <c r="C2487" s="94"/>
      <c r="D2487" s="94"/>
      <c r="E2487" s="489"/>
      <c r="F2487" s="94"/>
      <c r="G2487" s="200"/>
      <c r="H2487" s="200"/>
      <c r="I2487" s="200"/>
      <c r="J2487" s="200"/>
      <c r="K2487" s="200"/>
      <c r="L2487" s="200"/>
      <c r="M2487" s="200"/>
      <c r="N2487" s="200"/>
      <c r="O2487" s="200"/>
      <c r="P2487" s="94"/>
      <c r="Q2487" s="94"/>
      <c r="R2487" s="94"/>
      <c r="S2487" s="94"/>
      <c r="T2487" s="94"/>
      <c r="U2487" s="94"/>
      <c r="V2487" s="94"/>
      <c r="W2487" s="94"/>
      <c r="X2487" s="94"/>
      <c r="Y2487" s="94"/>
      <c r="Z2487" s="94"/>
      <c r="AA2487" s="94"/>
      <c r="AB2487" s="94"/>
      <c r="AC2487" s="94"/>
      <c r="AD2487" s="94"/>
      <c r="AE2487" s="94"/>
      <c r="AF2487" s="94"/>
      <c r="AG2487" s="94"/>
      <c r="AH2487" s="94"/>
      <c r="AI2487" s="94"/>
      <c r="AJ2487" s="94"/>
      <c r="AK2487" s="94"/>
      <c r="AL2487" s="94"/>
      <c r="AM2487" s="94"/>
      <c r="AN2487" s="94"/>
      <c r="AO2487" s="94"/>
      <c r="AP2487" s="94"/>
      <c r="AQ2487" s="94"/>
    </row>
    <row r="2488" spans="3:43" x14ac:dyDescent="0.45">
      <c r="C2488" s="94"/>
      <c r="D2488" s="94"/>
      <c r="E2488" s="489"/>
      <c r="F2488" s="94"/>
      <c r="G2488" s="200"/>
      <c r="H2488" s="200"/>
      <c r="I2488" s="200"/>
      <c r="J2488" s="200"/>
      <c r="K2488" s="200"/>
      <c r="L2488" s="200"/>
      <c r="M2488" s="200"/>
      <c r="N2488" s="200"/>
      <c r="O2488" s="200"/>
      <c r="P2488" s="94"/>
      <c r="Q2488" s="94"/>
      <c r="R2488" s="94"/>
      <c r="S2488" s="94"/>
      <c r="T2488" s="94"/>
      <c r="U2488" s="94"/>
      <c r="V2488" s="94"/>
      <c r="W2488" s="94"/>
      <c r="X2488" s="94"/>
      <c r="Y2488" s="94"/>
      <c r="Z2488" s="94"/>
      <c r="AA2488" s="94"/>
      <c r="AB2488" s="94"/>
      <c r="AC2488" s="94"/>
      <c r="AD2488" s="94"/>
      <c r="AE2488" s="94"/>
      <c r="AF2488" s="94"/>
      <c r="AG2488" s="94"/>
      <c r="AH2488" s="94"/>
      <c r="AI2488" s="94"/>
      <c r="AJ2488" s="94"/>
      <c r="AK2488" s="94"/>
      <c r="AL2488" s="94"/>
      <c r="AM2488" s="94"/>
      <c r="AN2488" s="94"/>
      <c r="AO2488" s="94"/>
      <c r="AP2488" s="94"/>
      <c r="AQ2488" s="94"/>
    </row>
    <row r="2489" spans="3:43" x14ac:dyDescent="0.45">
      <c r="C2489" s="94"/>
      <c r="D2489" s="94"/>
      <c r="E2489" s="489"/>
      <c r="F2489" s="94"/>
      <c r="G2489" s="200"/>
      <c r="H2489" s="200"/>
      <c r="I2489" s="200"/>
      <c r="J2489" s="200"/>
      <c r="K2489" s="200"/>
      <c r="L2489" s="200"/>
      <c r="M2489" s="200"/>
      <c r="N2489" s="200"/>
      <c r="O2489" s="200"/>
      <c r="P2489" s="94"/>
      <c r="Q2489" s="94"/>
      <c r="R2489" s="94"/>
      <c r="S2489" s="94"/>
      <c r="T2489" s="94"/>
      <c r="U2489" s="94"/>
      <c r="V2489" s="94"/>
      <c r="W2489" s="94"/>
      <c r="X2489" s="94"/>
      <c r="Y2489" s="94"/>
      <c r="Z2489" s="94"/>
      <c r="AA2489" s="94"/>
      <c r="AB2489" s="94"/>
      <c r="AC2489" s="94"/>
      <c r="AD2489" s="94"/>
      <c r="AE2489" s="94"/>
      <c r="AF2489" s="94"/>
      <c r="AG2489" s="94"/>
      <c r="AH2489" s="94"/>
      <c r="AI2489" s="94"/>
      <c r="AJ2489" s="94"/>
      <c r="AK2489" s="94"/>
      <c r="AL2489" s="94"/>
      <c r="AM2489" s="94"/>
      <c r="AN2489" s="94"/>
      <c r="AO2489" s="94"/>
      <c r="AP2489" s="94"/>
      <c r="AQ2489" s="94"/>
    </row>
    <row r="2490" spans="3:43" x14ac:dyDescent="0.45">
      <c r="C2490" s="94"/>
      <c r="D2490" s="94"/>
      <c r="E2490" s="489"/>
      <c r="F2490" s="94"/>
      <c r="G2490" s="200"/>
      <c r="H2490" s="200"/>
      <c r="I2490" s="200"/>
      <c r="J2490" s="200"/>
      <c r="K2490" s="200"/>
      <c r="L2490" s="200"/>
      <c r="M2490" s="200"/>
      <c r="N2490" s="200"/>
      <c r="O2490" s="200"/>
      <c r="P2490" s="94"/>
      <c r="Q2490" s="94"/>
      <c r="R2490" s="94"/>
      <c r="S2490" s="94"/>
      <c r="T2490" s="94"/>
      <c r="U2490" s="94"/>
      <c r="V2490" s="94"/>
      <c r="W2490" s="94"/>
      <c r="X2490" s="94"/>
      <c r="Y2490" s="94"/>
      <c r="Z2490" s="94"/>
      <c r="AA2490" s="94"/>
      <c r="AB2490" s="94"/>
      <c r="AC2490" s="94"/>
      <c r="AD2490" s="94"/>
      <c r="AE2490" s="94"/>
      <c r="AF2490" s="94"/>
      <c r="AG2490" s="94"/>
      <c r="AH2490" s="94"/>
      <c r="AI2490" s="94"/>
      <c r="AJ2490" s="94"/>
      <c r="AK2490" s="94"/>
      <c r="AL2490" s="94"/>
      <c r="AM2490" s="94"/>
      <c r="AN2490" s="94"/>
      <c r="AO2490" s="94"/>
      <c r="AP2490" s="94"/>
      <c r="AQ2490" s="94"/>
    </row>
    <row r="2491" spans="3:43" x14ac:dyDescent="0.45">
      <c r="C2491" s="94"/>
      <c r="D2491" s="94"/>
      <c r="E2491" s="489"/>
      <c r="F2491" s="94"/>
      <c r="G2491" s="200"/>
      <c r="H2491" s="200"/>
      <c r="I2491" s="200"/>
      <c r="J2491" s="200"/>
      <c r="K2491" s="200"/>
      <c r="L2491" s="200"/>
      <c r="M2491" s="200"/>
      <c r="N2491" s="200"/>
      <c r="O2491" s="200"/>
      <c r="P2491" s="94"/>
      <c r="Q2491" s="94"/>
      <c r="R2491" s="94"/>
      <c r="S2491" s="94"/>
      <c r="T2491" s="94"/>
      <c r="U2491" s="94"/>
      <c r="V2491" s="94"/>
      <c r="W2491" s="94"/>
      <c r="X2491" s="94"/>
      <c r="Y2491" s="94"/>
      <c r="Z2491" s="94"/>
      <c r="AA2491" s="94"/>
      <c r="AB2491" s="94"/>
      <c r="AC2491" s="94"/>
      <c r="AD2491" s="94"/>
      <c r="AE2491" s="94"/>
      <c r="AF2491" s="94"/>
      <c r="AG2491" s="94"/>
      <c r="AH2491" s="94"/>
      <c r="AI2491" s="94"/>
      <c r="AJ2491" s="94"/>
      <c r="AK2491" s="94"/>
      <c r="AL2491" s="94"/>
      <c r="AM2491" s="94"/>
      <c r="AN2491" s="94"/>
      <c r="AO2491" s="94"/>
      <c r="AP2491" s="94"/>
      <c r="AQ2491" s="94"/>
    </row>
    <row r="2492" spans="3:43" x14ac:dyDescent="0.45">
      <c r="C2492" s="94"/>
      <c r="D2492" s="94"/>
      <c r="E2492" s="489"/>
      <c r="F2492" s="94"/>
      <c r="G2492" s="200"/>
      <c r="H2492" s="200"/>
      <c r="I2492" s="200"/>
      <c r="J2492" s="200"/>
      <c r="K2492" s="200"/>
      <c r="L2492" s="200"/>
      <c r="M2492" s="200"/>
      <c r="N2492" s="200"/>
      <c r="O2492" s="200"/>
      <c r="P2492" s="94"/>
      <c r="Q2492" s="94"/>
      <c r="R2492" s="94"/>
      <c r="S2492" s="94"/>
      <c r="T2492" s="94"/>
      <c r="U2492" s="94"/>
      <c r="V2492" s="94"/>
      <c r="W2492" s="94"/>
      <c r="X2492" s="94"/>
      <c r="Y2492" s="94"/>
      <c r="Z2492" s="94"/>
      <c r="AA2492" s="94"/>
      <c r="AB2492" s="94"/>
      <c r="AC2492" s="94"/>
      <c r="AD2492" s="94"/>
      <c r="AE2492" s="94"/>
      <c r="AF2492" s="94"/>
      <c r="AG2492" s="94"/>
      <c r="AH2492" s="94"/>
      <c r="AI2492" s="94"/>
      <c r="AJ2492" s="94"/>
      <c r="AK2492" s="94"/>
      <c r="AL2492" s="94"/>
      <c r="AM2492" s="94"/>
      <c r="AN2492" s="94"/>
      <c r="AO2492" s="94"/>
      <c r="AP2492" s="94"/>
      <c r="AQ2492" s="94"/>
    </row>
    <row r="2493" spans="3:43" x14ac:dyDescent="0.45">
      <c r="C2493" s="94"/>
      <c r="D2493" s="94"/>
      <c r="E2493" s="489"/>
      <c r="F2493" s="94"/>
      <c r="G2493" s="200"/>
      <c r="H2493" s="200"/>
      <c r="I2493" s="200"/>
      <c r="J2493" s="200"/>
      <c r="K2493" s="200"/>
      <c r="L2493" s="200"/>
      <c r="M2493" s="200"/>
      <c r="N2493" s="200"/>
      <c r="O2493" s="200"/>
      <c r="P2493" s="94"/>
      <c r="Q2493" s="94"/>
      <c r="R2493" s="94"/>
      <c r="S2493" s="94"/>
      <c r="T2493" s="94"/>
      <c r="U2493" s="94"/>
      <c r="V2493" s="94"/>
      <c r="W2493" s="94"/>
      <c r="X2493" s="94"/>
      <c r="Y2493" s="94"/>
      <c r="Z2493" s="94"/>
      <c r="AA2493" s="94"/>
      <c r="AB2493" s="94"/>
      <c r="AC2493" s="94"/>
      <c r="AD2493" s="94"/>
      <c r="AE2493" s="94"/>
      <c r="AF2493" s="94"/>
      <c r="AG2493" s="94"/>
      <c r="AH2493" s="94"/>
      <c r="AI2493" s="94"/>
      <c r="AJ2493" s="94"/>
      <c r="AK2493" s="94"/>
      <c r="AL2493" s="94"/>
      <c r="AM2493" s="94"/>
      <c r="AN2493" s="94"/>
      <c r="AO2493" s="94"/>
      <c r="AP2493" s="94"/>
      <c r="AQ2493" s="94"/>
    </row>
    <row r="2494" spans="3:43" x14ac:dyDescent="0.45">
      <c r="C2494" s="94"/>
      <c r="D2494" s="94"/>
      <c r="E2494" s="489"/>
      <c r="F2494" s="94"/>
      <c r="G2494" s="200"/>
      <c r="H2494" s="200"/>
      <c r="I2494" s="200"/>
      <c r="J2494" s="200"/>
      <c r="K2494" s="200"/>
      <c r="L2494" s="200"/>
      <c r="M2494" s="200"/>
      <c r="N2494" s="200"/>
      <c r="O2494" s="200"/>
      <c r="P2494" s="94"/>
      <c r="Q2494" s="94"/>
      <c r="R2494" s="94"/>
      <c r="S2494" s="94"/>
      <c r="T2494" s="94"/>
      <c r="U2494" s="94"/>
      <c r="V2494" s="94"/>
      <c r="W2494" s="94"/>
      <c r="X2494" s="94"/>
      <c r="Y2494" s="94"/>
      <c r="Z2494" s="94"/>
      <c r="AA2494" s="94"/>
      <c r="AB2494" s="94"/>
      <c r="AC2494" s="94"/>
      <c r="AD2494" s="94"/>
      <c r="AE2494" s="94"/>
      <c r="AF2494" s="94"/>
      <c r="AG2494" s="94"/>
      <c r="AH2494" s="94"/>
      <c r="AI2494" s="94"/>
      <c r="AJ2494" s="94"/>
      <c r="AK2494" s="94"/>
      <c r="AL2494" s="94"/>
      <c r="AM2494" s="94"/>
      <c r="AN2494" s="94"/>
      <c r="AO2494" s="94"/>
      <c r="AP2494" s="94"/>
      <c r="AQ2494" s="94"/>
    </row>
    <row r="2495" spans="3:43" x14ac:dyDescent="0.45">
      <c r="C2495" s="94"/>
      <c r="D2495" s="94"/>
      <c r="E2495" s="489"/>
      <c r="F2495" s="94"/>
      <c r="G2495" s="200"/>
      <c r="H2495" s="200"/>
      <c r="I2495" s="200"/>
      <c r="J2495" s="200"/>
      <c r="K2495" s="200"/>
      <c r="L2495" s="200"/>
      <c r="M2495" s="200"/>
      <c r="N2495" s="200"/>
      <c r="O2495" s="200"/>
      <c r="P2495" s="94"/>
      <c r="Q2495" s="94"/>
      <c r="R2495" s="94"/>
      <c r="S2495" s="94"/>
      <c r="T2495" s="94"/>
      <c r="U2495" s="94"/>
      <c r="V2495" s="94"/>
      <c r="W2495" s="94"/>
      <c r="X2495" s="94"/>
      <c r="Y2495" s="94"/>
      <c r="Z2495" s="94"/>
      <c r="AA2495" s="94"/>
      <c r="AB2495" s="94"/>
      <c r="AC2495" s="94"/>
      <c r="AD2495" s="94"/>
      <c r="AE2495" s="94"/>
      <c r="AF2495" s="94"/>
      <c r="AG2495" s="94"/>
      <c r="AH2495" s="94"/>
      <c r="AI2495" s="94"/>
      <c r="AJ2495" s="94"/>
      <c r="AK2495" s="94"/>
      <c r="AL2495" s="94"/>
      <c r="AM2495" s="94"/>
      <c r="AN2495" s="94"/>
      <c r="AO2495" s="94"/>
      <c r="AP2495" s="94"/>
      <c r="AQ2495" s="94"/>
    </row>
    <row r="2496" spans="3:43" x14ac:dyDescent="0.45">
      <c r="C2496" s="94"/>
      <c r="D2496" s="94"/>
      <c r="E2496" s="489"/>
      <c r="F2496" s="94"/>
      <c r="G2496" s="200"/>
      <c r="H2496" s="200"/>
      <c r="I2496" s="200"/>
      <c r="J2496" s="200"/>
      <c r="K2496" s="200"/>
      <c r="L2496" s="200"/>
      <c r="M2496" s="200"/>
      <c r="N2496" s="200"/>
      <c r="O2496" s="200"/>
      <c r="P2496" s="94"/>
      <c r="Q2496" s="94"/>
      <c r="R2496" s="94"/>
      <c r="S2496" s="94"/>
      <c r="T2496" s="94"/>
      <c r="U2496" s="94"/>
      <c r="V2496" s="94"/>
      <c r="W2496" s="94"/>
      <c r="X2496" s="94"/>
      <c r="Y2496" s="94"/>
      <c r="Z2496" s="94"/>
      <c r="AA2496" s="94"/>
      <c r="AB2496" s="94"/>
      <c r="AC2496" s="94"/>
      <c r="AD2496" s="94"/>
      <c r="AE2496" s="94"/>
      <c r="AF2496" s="94"/>
      <c r="AG2496" s="94"/>
      <c r="AH2496" s="94"/>
      <c r="AI2496" s="94"/>
      <c r="AJ2496" s="94"/>
      <c r="AK2496" s="94"/>
      <c r="AL2496" s="94"/>
      <c r="AM2496" s="94"/>
      <c r="AN2496" s="94"/>
      <c r="AO2496" s="94"/>
      <c r="AP2496" s="94"/>
      <c r="AQ2496" s="94"/>
    </row>
    <row r="2497" spans="3:43" x14ac:dyDescent="0.45">
      <c r="C2497" s="94"/>
      <c r="D2497" s="94"/>
      <c r="E2497" s="489"/>
      <c r="F2497" s="94"/>
      <c r="G2497" s="200"/>
      <c r="H2497" s="200"/>
      <c r="I2497" s="200"/>
      <c r="J2497" s="200"/>
      <c r="K2497" s="200"/>
      <c r="L2497" s="200"/>
      <c r="M2497" s="200"/>
      <c r="N2497" s="200"/>
      <c r="O2497" s="200"/>
      <c r="P2497" s="94"/>
      <c r="Q2497" s="94"/>
      <c r="R2497" s="94"/>
      <c r="S2497" s="94"/>
      <c r="T2497" s="94"/>
      <c r="U2497" s="94"/>
      <c r="V2497" s="94"/>
      <c r="W2497" s="94"/>
      <c r="X2497" s="94"/>
      <c r="Y2497" s="94"/>
      <c r="Z2497" s="94"/>
      <c r="AA2497" s="94"/>
      <c r="AB2497" s="94"/>
      <c r="AC2497" s="94"/>
      <c r="AD2497" s="94"/>
      <c r="AE2497" s="94"/>
      <c r="AF2497" s="94"/>
      <c r="AG2497" s="94"/>
      <c r="AH2497" s="94"/>
      <c r="AI2497" s="94"/>
      <c r="AJ2497" s="94"/>
      <c r="AK2497" s="94"/>
      <c r="AL2497" s="94"/>
      <c r="AM2497" s="94"/>
      <c r="AN2497" s="94"/>
      <c r="AO2497" s="94"/>
      <c r="AP2497" s="94"/>
      <c r="AQ2497" s="94"/>
    </row>
    <row r="2498" spans="3:43" x14ac:dyDescent="0.45">
      <c r="C2498" s="94"/>
      <c r="D2498" s="94"/>
      <c r="E2498" s="489"/>
      <c r="F2498" s="94"/>
      <c r="G2498" s="200"/>
      <c r="H2498" s="200"/>
      <c r="I2498" s="200"/>
      <c r="J2498" s="200"/>
      <c r="K2498" s="200"/>
      <c r="L2498" s="200"/>
      <c r="M2498" s="200"/>
      <c r="N2498" s="200"/>
      <c r="O2498" s="200"/>
      <c r="P2498" s="94"/>
      <c r="Q2498" s="94"/>
      <c r="R2498" s="94"/>
      <c r="S2498" s="94"/>
      <c r="T2498" s="94"/>
      <c r="U2498" s="94"/>
      <c r="V2498" s="94"/>
      <c r="W2498" s="94"/>
      <c r="X2498" s="94"/>
      <c r="Y2498" s="94"/>
      <c r="Z2498" s="94"/>
      <c r="AA2498" s="94"/>
      <c r="AB2498" s="94"/>
      <c r="AC2498" s="94"/>
      <c r="AD2498" s="94"/>
      <c r="AE2498" s="94"/>
      <c r="AF2498" s="94"/>
      <c r="AG2498" s="94"/>
      <c r="AH2498" s="94"/>
      <c r="AI2498" s="94"/>
      <c r="AJ2498" s="94"/>
      <c r="AK2498" s="94"/>
      <c r="AL2498" s="94"/>
      <c r="AM2498" s="94"/>
      <c r="AN2498" s="94"/>
      <c r="AO2498" s="94"/>
      <c r="AP2498" s="94"/>
      <c r="AQ2498" s="94"/>
    </row>
    <row r="2499" spans="3:43" x14ac:dyDescent="0.45">
      <c r="C2499" s="94"/>
      <c r="D2499" s="94"/>
      <c r="E2499" s="489"/>
      <c r="F2499" s="94"/>
      <c r="G2499" s="200"/>
      <c r="H2499" s="200"/>
      <c r="I2499" s="200"/>
      <c r="J2499" s="200"/>
      <c r="K2499" s="200"/>
      <c r="L2499" s="200"/>
      <c r="M2499" s="200"/>
      <c r="N2499" s="200"/>
      <c r="O2499" s="200"/>
      <c r="P2499" s="94"/>
      <c r="Q2499" s="94"/>
      <c r="R2499" s="94"/>
      <c r="S2499" s="94"/>
      <c r="T2499" s="94"/>
      <c r="U2499" s="94"/>
      <c r="V2499" s="94"/>
      <c r="W2499" s="94"/>
      <c r="X2499" s="94"/>
      <c r="Y2499" s="94"/>
      <c r="Z2499" s="94"/>
      <c r="AA2499" s="94"/>
      <c r="AB2499" s="94"/>
      <c r="AC2499" s="94"/>
      <c r="AD2499" s="94"/>
      <c r="AE2499" s="94"/>
      <c r="AF2499" s="94"/>
      <c r="AG2499" s="94"/>
      <c r="AH2499" s="94"/>
      <c r="AI2499" s="94"/>
      <c r="AJ2499" s="94"/>
      <c r="AK2499" s="94"/>
      <c r="AL2499" s="94"/>
      <c r="AM2499" s="94"/>
      <c r="AN2499" s="94"/>
      <c r="AO2499" s="94"/>
      <c r="AP2499" s="94"/>
      <c r="AQ2499" s="94"/>
    </row>
    <row r="2500" spans="3:43" x14ac:dyDescent="0.45">
      <c r="C2500" s="94"/>
      <c r="D2500" s="94"/>
      <c r="E2500" s="489"/>
      <c r="F2500" s="94"/>
      <c r="G2500" s="200"/>
      <c r="H2500" s="200"/>
      <c r="I2500" s="200"/>
      <c r="J2500" s="200"/>
      <c r="K2500" s="200"/>
      <c r="L2500" s="200"/>
      <c r="M2500" s="200"/>
      <c r="N2500" s="200"/>
      <c r="O2500" s="200"/>
      <c r="P2500" s="94"/>
      <c r="Q2500" s="94"/>
      <c r="R2500" s="94"/>
      <c r="S2500" s="94"/>
      <c r="T2500" s="94"/>
      <c r="U2500" s="94"/>
      <c r="V2500" s="94"/>
      <c r="W2500" s="94"/>
      <c r="X2500" s="94"/>
      <c r="Y2500" s="94"/>
      <c r="Z2500" s="94"/>
      <c r="AA2500" s="94"/>
      <c r="AB2500" s="94"/>
      <c r="AC2500" s="94"/>
      <c r="AD2500" s="94"/>
      <c r="AE2500" s="94"/>
      <c r="AF2500" s="94"/>
      <c r="AG2500" s="94"/>
      <c r="AH2500" s="94"/>
      <c r="AI2500" s="94"/>
      <c r="AJ2500" s="94"/>
      <c r="AK2500" s="94"/>
      <c r="AL2500" s="94"/>
      <c r="AM2500" s="94"/>
      <c r="AN2500" s="94"/>
      <c r="AO2500" s="94"/>
      <c r="AP2500" s="94"/>
      <c r="AQ2500" s="94"/>
    </row>
    <row r="2501" spans="3:43" x14ac:dyDescent="0.45">
      <c r="C2501" s="94"/>
      <c r="D2501" s="94"/>
      <c r="E2501" s="489"/>
      <c r="F2501" s="94"/>
      <c r="G2501" s="200"/>
      <c r="H2501" s="200"/>
      <c r="I2501" s="200"/>
      <c r="J2501" s="200"/>
      <c r="K2501" s="200"/>
      <c r="L2501" s="200"/>
      <c r="M2501" s="200"/>
      <c r="N2501" s="200"/>
      <c r="O2501" s="200"/>
      <c r="P2501" s="94"/>
      <c r="Q2501" s="94"/>
      <c r="R2501" s="94"/>
      <c r="S2501" s="94"/>
      <c r="T2501" s="94"/>
      <c r="U2501" s="94"/>
      <c r="V2501" s="94"/>
      <c r="W2501" s="94"/>
      <c r="X2501" s="94"/>
      <c r="Y2501" s="94"/>
      <c r="Z2501" s="94"/>
      <c r="AA2501" s="94"/>
      <c r="AB2501" s="94"/>
      <c r="AC2501" s="94"/>
      <c r="AD2501" s="94"/>
      <c r="AE2501" s="94"/>
      <c r="AF2501" s="94"/>
      <c r="AG2501" s="94"/>
      <c r="AH2501" s="94"/>
      <c r="AI2501" s="94"/>
      <c r="AJ2501" s="94"/>
      <c r="AK2501" s="94"/>
      <c r="AL2501" s="94"/>
      <c r="AM2501" s="94"/>
      <c r="AN2501" s="94"/>
      <c r="AO2501" s="94"/>
      <c r="AP2501" s="94"/>
      <c r="AQ2501" s="94"/>
    </row>
    <row r="2502" spans="3:43" x14ac:dyDescent="0.45">
      <c r="C2502" s="94"/>
      <c r="D2502" s="94"/>
      <c r="E2502" s="489"/>
      <c r="F2502" s="94"/>
      <c r="G2502" s="200"/>
      <c r="H2502" s="200"/>
      <c r="I2502" s="200"/>
      <c r="J2502" s="200"/>
      <c r="K2502" s="200"/>
      <c r="L2502" s="200"/>
      <c r="M2502" s="200"/>
      <c r="N2502" s="200"/>
      <c r="O2502" s="200"/>
      <c r="P2502" s="94"/>
      <c r="Q2502" s="94"/>
      <c r="R2502" s="94"/>
      <c r="S2502" s="94"/>
      <c r="T2502" s="94"/>
      <c r="U2502" s="94"/>
      <c r="V2502" s="94"/>
      <c r="W2502" s="94"/>
      <c r="X2502" s="94"/>
      <c r="Y2502" s="94"/>
      <c r="Z2502" s="94"/>
      <c r="AA2502" s="94"/>
      <c r="AB2502" s="94"/>
      <c r="AC2502" s="94"/>
      <c r="AD2502" s="94"/>
      <c r="AE2502" s="94"/>
      <c r="AF2502" s="94"/>
      <c r="AG2502" s="94"/>
      <c r="AH2502" s="94"/>
      <c r="AI2502" s="94"/>
      <c r="AJ2502" s="94"/>
      <c r="AK2502" s="94"/>
      <c r="AL2502" s="94"/>
      <c r="AM2502" s="94"/>
      <c r="AN2502" s="94"/>
      <c r="AO2502" s="94"/>
      <c r="AP2502" s="94"/>
      <c r="AQ2502" s="94"/>
    </row>
    <row r="2503" spans="3:43" x14ac:dyDescent="0.45">
      <c r="C2503" s="94"/>
      <c r="D2503" s="94"/>
      <c r="E2503" s="489"/>
      <c r="F2503" s="94"/>
      <c r="G2503" s="200"/>
      <c r="H2503" s="200"/>
      <c r="I2503" s="200"/>
      <c r="J2503" s="200"/>
      <c r="K2503" s="200"/>
      <c r="L2503" s="200"/>
      <c r="M2503" s="200"/>
      <c r="N2503" s="200"/>
      <c r="O2503" s="200"/>
      <c r="P2503" s="94"/>
      <c r="Q2503" s="94"/>
      <c r="R2503" s="94"/>
      <c r="S2503" s="94"/>
      <c r="T2503" s="94"/>
      <c r="U2503" s="94"/>
      <c r="V2503" s="94"/>
      <c r="W2503" s="94"/>
      <c r="X2503" s="94"/>
      <c r="Y2503" s="94"/>
      <c r="Z2503" s="94"/>
      <c r="AA2503" s="94"/>
      <c r="AB2503" s="94"/>
      <c r="AC2503" s="94"/>
      <c r="AD2503" s="94"/>
      <c r="AE2503" s="94"/>
      <c r="AF2503" s="94"/>
      <c r="AG2503" s="94"/>
      <c r="AH2503" s="94"/>
      <c r="AI2503" s="94"/>
      <c r="AJ2503" s="94"/>
      <c r="AK2503" s="94"/>
      <c r="AL2503" s="94"/>
      <c r="AM2503" s="94"/>
      <c r="AN2503" s="94"/>
      <c r="AO2503" s="94"/>
      <c r="AP2503" s="94"/>
      <c r="AQ2503" s="94"/>
    </row>
    <row r="2504" spans="3:43" x14ac:dyDescent="0.45">
      <c r="C2504" s="94"/>
      <c r="D2504" s="94"/>
      <c r="E2504" s="489"/>
      <c r="F2504" s="94"/>
      <c r="G2504" s="200"/>
      <c r="H2504" s="200"/>
      <c r="I2504" s="200"/>
      <c r="J2504" s="200"/>
      <c r="K2504" s="200"/>
      <c r="L2504" s="200"/>
      <c r="M2504" s="200"/>
      <c r="N2504" s="200"/>
      <c r="O2504" s="200"/>
      <c r="P2504" s="94"/>
      <c r="Q2504" s="94"/>
      <c r="R2504" s="94"/>
      <c r="S2504" s="94"/>
      <c r="T2504" s="94"/>
      <c r="U2504" s="94"/>
      <c r="V2504" s="94"/>
      <c r="W2504" s="94"/>
      <c r="X2504" s="94"/>
      <c r="Y2504" s="94"/>
      <c r="Z2504" s="94"/>
      <c r="AA2504" s="94"/>
      <c r="AB2504" s="94"/>
      <c r="AC2504" s="94"/>
      <c r="AD2504" s="94"/>
      <c r="AE2504" s="94"/>
      <c r="AF2504" s="94"/>
      <c r="AG2504" s="94"/>
      <c r="AH2504" s="94"/>
      <c r="AI2504" s="94"/>
      <c r="AJ2504" s="94"/>
      <c r="AK2504" s="94"/>
      <c r="AL2504" s="94"/>
      <c r="AM2504" s="94"/>
      <c r="AN2504" s="94"/>
      <c r="AO2504" s="94"/>
      <c r="AP2504" s="94"/>
      <c r="AQ2504" s="94"/>
    </row>
    <row r="2505" spans="3:43" x14ac:dyDescent="0.45">
      <c r="C2505" s="94"/>
      <c r="D2505" s="94"/>
      <c r="E2505" s="489"/>
      <c r="F2505" s="94"/>
      <c r="G2505" s="200"/>
      <c r="H2505" s="200"/>
      <c r="I2505" s="200"/>
      <c r="J2505" s="200"/>
      <c r="K2505" s="200"/>
      <c r="L2505" s="200"/>
      <c r="M2505" s="200"/>
      <c r="N2505" s="200"/>
      <c r="O2505" s="200"/>
      <c r="P2505" s="94"/>
      <c r="Q2505" s="94"/>
      <c r="R2505" s="94"/>
      <c r="S2505" s="94"/>
      <c r="T2505" s="94"/>
      <c r="U2505" s="94"/>
      <c r="V2505" s="94"/>
      <c r="W2505" s="94"/>
      <c r="X2505" s="94"/>
      <c r="Y2505" s="94"/>
      <c r="Z2505" s="94"/>
      <c r="AA2505" s="94"/>
      <c r="AB2505" s="94"/>
      <c r="AC2505" s="94"/>
      <c r="AD2505" s="94"/>
      <c r="AE2505" s="94"/>
      <c r="AF2505" s="94"/>
      <c r="AG2505" s="94"/>
      <c r="AH2505" s="94"/>
      <c r="AI2505" s="94"/>
      <c r="AJ2505" s="94"/>
      <c r="AK2505" s="94"/>
      <c r="AL2505" s="94"/>
      <c r="AM2505" s="94"/>
      <c r="AN2505" s="94"/>
      <c r="AO2505" s="94"/>
      <c r="AP2505" s="94"/>
      <c r="AQ2505" s="94"/>
    </row>
    <row r="2506" spans="3:43" x14ac:dyDescent="0.45">
      <c r="C2506" s="94"/>
      <c r="D2506" s="94"/>
      <c r="E2506" s="489"/>
      <c r="F2506" s="94"/>
      <c r="G2506" s="200"/>
      <c r="H2506" s="200"/>
      <c r="I2506" s="200"/>
      <c r="J2506" s="200"/>
      <c r="K2506" s="200"/>
      <c r="L2506" s="200"/>
      <c r="M2506" s="200"/>
      <c r="N2506" s="200"/>
      <c r="O2506" s="200"/>
      <c r="P2506" s="94"/>
      <c r="Q2506" s="94"/>
      <c r="R2506" s="94"/>
      <c r="S2506" s="94"/>
      <c r="T2506" s="94"/>
      <c r="U2506" s="94"/>
      <c r="V2506" s="94"/>
      <c r="W2506" s="94"/>
      <c r="X2506" s="94"/>
      <c r="Y2506" s="94"/>
      <c r="Z2506" s="94"/>
      <c r="AA2506" s="94"/>
      <c r="AB2506" s="94"/>
      <c r="AC2506" s="94"/>
      <c r="AD2506" s="94"/>
      <c r="AE2506" s="94"/>
      <c r="AF2506" s="94"/>
      <c r="AG2506" s="94"/>
      <c r="AH2506" s="94"/>
      <c r="AI2506" s="94"/>
      <c r="AJ2506" s="94"/>
      <c r="AK2506" s="94"/>
      <c r="AL2506" s="94"/>
      <c r="AM2506" s="94"/>
      <c r="AN2506" s="94"/>
      <c r="AO2506" s="94"/>
      <c r="AP2506" s="94"/>
      <c r="AQ2506" s="94"/>
    </row>
    <row r="2507" spans="3:43" x14ac:dyDescent="0.45">
      <c r="C2507" s="94"/>
      <c r="D2507" s="94"/>
      <c r="E2507" s="489"/>
      <c r="F2507" s="94"/>
      <c r="G2507" s="200"/>
      <c r="H2507" s="200"/>
      <c r="I2507" s="200"/>
      <c r="J2507" s="200"/>
      <c r="K2507" s="200"/>
      <c r="L2507" s="200"/>
      <c r="M2507" s="200"/>
      <c r="N2507" s="200"/>
      <c r="O2507" s="200"/>
      <c r="P2507" s="94"/>
      <c r="Q2507" s="94"/>
      <c r="R2507" s="94"/>
      <c r="S2507" s="94"/>
      <c r="T2507" s="94"/>
      <c r="U2507" s="94"/>
      <c r="V2507" s="94"/>
      <c r="W2507" s="94"/>
      <c r="X2507" s="94"/>
      <c r="Y2507" s="94"/>
      <c r="Z2507" s="94"/>
      <c r="AA2507" s="94"/>
      <c r="AB2507" s="94"/>
      <c r="AC2507" s="94"/>
      <c r="AD2507" s="94"/>
      <c r="AE2507" s="94"/>
      <c r="AF2507" s="94"/>
      <c r="AG2507" s="94"/>
      <c r="AH2507" s="94"/>
      <c r="AI2507" s="94"/>
      <c r="AJ2507" s="94"/>
      <c r="AK2507" s="94"/>
      <c r="AL2507" s="94"/>
      <c r="AM2507" s="94"/>
      <c r="AN2507" s="94"/>
      <c r="AO2507" s="94"/>
      <c r="AP2507" s="94"/>
      <c r="AQ2507" s="94"/>
    </row>
    <row r="2508" spans="3:43" x14ac:dyDescent="0.45">
      <c r="C2508" s="94"/>
      <c r="D2508" s="94"/>
      <c r="E2508" s="489"/>
      <c r="F2508" s="94"/>
      <c r="G2508" s="200"/>
      <c r="H2508" s="200"/>
      <c r="I2508" s="200"/>
      <c r="J2508" s="200"/>
      <c r="K2508" s="200"/>
      <c r="L2508" s="200"/>
      <c r="M2508" s="200"/>
      <c r="N2508" s="200"/>
      <c r="O2508" s="200"/>
      <c r="P2508" s="94"/>
      <c r="Q2508" s="94"/>
      <c r="R2508" s="94"/>
      <c r="S2508" s="94"/>
      <c r="T2508" s="94"/>
      <c r="U2508" s="94"/>
      <c r="V2508" s="94"/>
      <c r="W2508" s="94"/>
      <c r="X2508" s="94"/>
      <c r="Y2508" s="94"/>
      <c r="Z2508" s="94"/>
      <c r="AA2508" s="94"/>
      <c r="AB2508" s="94"/>
      <c r="AC2508" s="94"/>
      <c r="AD2508" s="94"/>
      <c r="AE2508" s="94"/>
      <c r="AF2508" s="94"/>
      <c r="AG2508" s="94"/>
      <c r="AH2508" s="94"/>
      <c r="AI2508" s="94"/>
      <c r="AJ2508" s="94"/>
      <c r="AK2508" s="94"/>
      <c r="AL2508" s="94"/>
      <c r="AM2508" s="94"/>
      <c r="AN2508" s="94"/>
      <c r="AO2508" s="94"/>
      <c r="AP2508" s="94"/>
      <c r="AQ2508" s="94"/>
    </row>
    <row r="2509" spans="3:43" x14ac:dyDescent="0.45">
      <c r="C2509" s="94"/>
      <c r="D2509" s="94"/>
      <c r="E2509" s="489"/>
      <c r="F2509" s="94"/>
      <c r="G2509" s="200"/>
      <c r="H2509" s="200"/>
      <c r="I2509" s="200"/>
      <c r="J2509" s="200"/>
      <c r="K2509" s="200"/>
      <c r="L2509" s="200"/>
      <c r="M2509" s="200"/>
      <c r="N2509" s="200"/>
      <c r="O2509" s="200"/>
      <c r="P2509" s="94"/>
      <c r="Q2509" s="94"/>
      <c r="R2509" s="94"/>
      <c r="S2509" s="94"/>
      <c r="T2509" s="94"/>
      <c r="U2509" s="94"/>
      <c r="V2509" s="94"/>
      <c r="W2509" s="94"/>
      <c r="X2509" s="94"/>
      <c r="Y2509" s="94"/>
      <c r="Z2509" s="94"/>
      <c r="AA2509" s="94"/>
      <c r="AB2509" s="94"/>
      <c r="AC2509" s="94"/>
      <c r="AD2509" s="94"/>
      <c r="AE2509" s="94"/>
      <c r="AF2509" s="94"/>
      <c r="AG2509" s="94"/>
      <c r="AH2509" s="94"/>
      <c r="AI2509" s="94"/>
      <c r="AJ2509" s="94"/>
      <c r="AK2509" s="94"/>
      <c r="AL2509" s="94"/>
      <c r="AM2509" s="94"/>
      <c r="AN2509" s="94"/>
      <c r="AO2509" s="94"/>
      <c r="AP2509" s="94"/>
      <c r="AQ2509" s="94"/>
    </row>
    <row r="2510" spans="3:43" x14ac:dyDescent="0.45">
      <c r="C2510" s="94"/>
      <c r="D2510" s="94"/>
      <c r="E2510" s="489"/>
      <c r="F2510" s="94"/>
      <c r="G2510" s="200"/>
      <c r="H2510" s="200"/>
      <c r="I2510" s="200"/>
      <c r="J2510" s="200"/>
      <c r="K2510" s="200"/>
      <c r="L2510" s="200"/>
      <c r="M2510" s="200"/>
      <c r="N2510" s="200"/>
      <c r="O2510" s="200"/>
      <c r="P2510" s="94"/>
      <c r="Q2510" s="94"/>
      <c r="R2510" s="94"/>
      <c r="S2510" s="94"/>
      <c r="T2510" s="94"/>
      <c r="U2510" s="94"/>
      <c r="V2510" s="94"/>
      <c r="W2510" s="94"/>
      <c r="X2510" s="94"/>
      <c r="Y2510" s="94"/>
      <c r="Z2510" s="94"/>
      <c r="AA2510" s="94"/>
      <c r="AB2510" s="94"/>
      <c r="AC2510" s="94"/>
      <c r="AD2510" s="94"/>
      <c r="AE2510" s="94"/>
      <c r="AF2510" s="94"/>
      <c r="AG2510" s="94"/>
      <c r="AH2510" s="94"/>
      <c r="AI2510" s="94"/>
      <c r="AJ2510" s="94"/>
      <c r="AK2510" s="94"/>
      <c r="AL2510" s="94"/>
      <c r="AM2510" s="94"/>
      <c r="AN2510" s="94"/>
      <c r="AO2510" s="94"/>
      <c r="AP2510" s="94"/>
      <c r="AQ2510" s="94"/>
    </row>
    <row r="2511" spans="3:43" x14ac:dyDescent="0.45">
      <c r="C2511" s="94"/>
      <c r="D2511" s="94"/>
      <c r="E2511" s="489"/>
      <c r="F2511" s="94"/>
      <c r="G2511" s="200"/>
      <c r="H2511" s="200"/>
      <c r="I2511" s="200"/>
      <c r="J2511" s="200"/>
      <c r="K2511" s="200"/>
      <c r="L2511" s="200"/>
      <c r="M2511" s="200"/>
      <c r="N2511" s="200"/>
      <c r="O2511" s="200"/>
      <c r="P2511" s="94"/>
      <c r="Q2511" s="94"/>
      <c r="R2511" s="94"/>
      <c r="S2511" s="94"/>
      <c r="T2511" s="94"/>
      <c r="U2511" s="94"/>
      <c r="V2511" s="94"/>
      <c r="W2511" s="94"/>
      <c r="X2511" s="94"/>
      <c r="Y2511" s="94"/>
      <c r="Z2511" s="94"/>
      <c r="AA2511" s="94"/>
      <c r="AB2511" s="94"/>
      <c r="AC2511" s="94"/>
      <c r="AD2511" s="94"/>
      <c r="AE2511" s="94"/>
      <c r="AF2511" s="94"/>
      <c r="AG2511" s="94"/>
      <c r="AH2511" s="94"/>
      <c r="AI2511" s="94"/>
      <c r="AJ2511" s="94"/>
      <c r="AK2511" s="94"/>
      <c r="AL2511" s="94"/>
      <c r="AM2511" s="94"/>
      <c r="AN2511" s="94"/>
      <c r="AO2511" s="94"/>
      <c r="AP2511" s="94"/>
      <c r="AQ2511" s="94"/>
    </row>
    <row r="2512" spans="3:43" x14ac:dyDescent="0.45">
      <c r="C2512" s="94"/>
      <c r="D2512" s="94"/>
      <c r="E2512" s="489"/>
      <c r="F2512" s="94"/>
      <c r="G2512" s="200"/>
      <c r="H2512" s="200"/>
      <c r="I2512" s="200"/>
      <c r="J2512" s="200"/>
      <c r="K2512" s="200"/>
      <c r="L2512" s="200"/>
      <c r="M2512" s="200"/>
      <c r="N2512" s="200"/>
      <c r="O2512" s="200"/>
      <c r="P2512" s="94"/>
      <c r="Q2512" s="94"/>
      <c r="R2512" s="94"/>
      <c r="S2512" s="94"/>
      <c r="T2512" s="94"/>
      <c r="U2512" s="94"/>
      <c r="V2512" s="94"/>
      <c r="W2512" s="94"/>
      <c r="X2512" s="94"/>
      <c r="Y2512" s="94"/>
      <c r="Z2512" s="94"/>
      <c r="AA2512" s="94"/>
      <c r="AB2512" s="94"/>
      <c r="AC2512" s="94"/>
      <c r="AD2512" s="94"/>
      <c r="AE2512" s="94"/>
      <c r="AF2512" s="94"/>
      <c r="AG2512" s="94"/>
      <c r="AH2512" s="94"/>
      <c r="AI2512" s="94"/>
      <c r="AJ2512" s="94"/>
      <c r="AK2512" s="94"/>
      <c r="AL2512" s="94"/>
      <c r="AM2512" s="94"/>
      <c r="AN2512" s="94"/>
      <c r="AO2512" s="94"/>
      <c r="AP2512" s="94"/>
      <c r="AQ2512" s="94"/>
    </row>
    <row r="2513" spans="3:43" x14ac:dyDescent="0.45">
      <c r="C2513" s="94"/>
      <c r="D2513" s="94"/>
      <c r="E2513" s="489"/>
      <c r="F2513" s="94"/>
      <c r="G2513" s="200"/>
      <c r="H2513" s="200"/>
      <c r="I2513" s="200"/>
      <c r="J2513" s="200"/>
      <c r="K2513" s="200"/>
      <c r="L2513" s="200"/>
      <c r="M2513" s="200"/>
      <c r="N2513" s="200"/>
      <c r="O2513" s="200"/>
      <c r="P2513" s="94"/>
      <c r="Q2513" s="94"/>
      <c r="R2513" s="94"/>
      <c r="S2513" s="94"/>
      <c r="T2513" s="94"/>
      <c r="U2513" s="94"/>
      <c r="V2513" s="94"/>
      <c r="W2513" s="94"/>
      <c r="X2513" s="94"/>
      <c r="Y2513" s="94"/>
      <c r="Z2513" s="94"/>
      <c r="AA2513" s="94"/>
      <c r="AB2513" s="94"/>
      <c r="AC2513" s="94"/>
      <c r="AD2513" s="94"/>
      <c r="AE2513" s="94"/>
      <c r="AF2513" s="94"/>
      <c r="AG2513" s="94"/>
      <c r="AH2513" s="94"/>
      <c r="AI2513" s="94"/>
      <c r="AJ2513" s="94"/>
      <c r="AK2513" s="94"/>
      <c r="AL2513" s="94"/>
      <c r="AM2513" s="94"/>
      <c r="AN2513" s="94"/>
      <c r="AO2513" s="94"/>
      <c r="AP2513" s="94"/>
      <c r="AQ2513" s="94"/>
    </row>
    <row r="2514" spans="3:43" x14ac:dyDescent="0.45">
      <c r="C2514" s="94"/>
      <c r="D2514" s="94"/>
      <c r="E2514" s="489"/>
      <c r="F2514" s="94"/>
      <c r="G2514" s="200"/>
      <c r="H2514" s="200"/>
      <c r="I2514" s="200"/>
      <c r="J2514" s="200"/>
      <c r="K2514" s="200"/>
      <c r="L2514" s="200"/>
      <c r="M2514" s="200"/>
      <c r="N2514" s="200"/>
      <c r="O2514" s="200"/>
      <c r="P2514" s="94"/>
      <c r="Q2514" s="94"/>
      <c r="R2514" s="94"/>
      <c r="S2514" s="94"/>
      <c r="T2514" s="94"/>
      <c r="U2514" s="94"/>
      <c r="V2514" s="94"/>
      <c r="W2514" s="94"/>
      <c r="X2514" s="94"/>
      <c r="Y2514" s="94"/>
      <c r="Z2514" s="94"/>
      <c r="AA2514" s="94"/>
      <c r="AB2514" s="94"/>
      <c r="AC2514" s="94"/>
      <c r="AD2514" s="94"/>
      <c r="AE2514" s="94"/>
      <c r="AF2514" s="94"/>
      <c r="AG2514" s="94"/>
      <c r="AH2514" s="94"/>
      <c r="AI2514" s="94"/>
      <c r="AJ2514" s="94"/>
      <c r="AK2514" s="94"/>
      <c r="AL2514" s="94"/>
      <c r="AM2514" s="94"/>
      <c r="AN2514" s="94"/>
      <c r="AO2514" s="94"/>
      <c r="AP2514" s="94"/>
      <c r="AQ2514" s="94"/>
    </row>
    <row r="2515" spans="3:43" x14ac:dyDescent="0.45">
      <c r="C2515" s="94"/>
      <c r="D2515" s="94"/>
      <c r="E2515" s="489"/>
      <c r="F2515" s="94"/>
      <c r="G2515" s="200"/>
      <c r="H2515" s="200"/>
      <c r="I2515" s="200"/>
      <c r="J2515" s="200"/>
      <c r="K2515" s="200"/>
      <c r="L2515" s="200"/>
      <c r="M2515" s="200"/>
      <c r="N2515" s="200"/>
      <c r="O2515" s="200"/>
      <c r="P2515" s="94"/>
      <c r="Q2515" s="94"/>
      <c r="R2515" s="94"/>
      <c r="S2515" s="94"/>
      <c r="T2515" s="94"/>
      <c r="U2515" s="94"/>
      <c r="V2515" s="94"/>
      <c r="W2515" s="94"/>
      <c r="X2515" s="94"/>
      <c r="Y2515" s="94"/>
      <c r="Z2515" s="94"/>
      <c r="AA2515" s="94"/>
      <c r="AB2515" s="94"/>
      <c r="AC2515" s="94"/>
      <c r="AD2515" s="94"/>
      <c r="AE2515" s="94"/>
      <c r="AF2515" s="94"/>
      <c r="AG2515" s="94"/>
      <c r="AH2515" s="94"/>
      <c r="AI2515" s="94"/>
      <c r="AJ2515" s="94"/>
      <c r="AK2515" s="94"/>
      <c r="AL2515" s="94"/>
      <c r="AM2515" s="94"/>
      <c r="AN2515" s="94"/>
      <c r="AO2515" s="94"/>
      <c r="AP2515" s="94"/>
      <c r="AQ2515" s="94"/>
    </row>
    <row r="2516" spans="3:43" x14ac:dyDescent="0.45">
      <c r="C2516" s="94"/>
      <c r="D2516" s="94"/>
      <c r="E2516" s="489"/>
      <c r="F2516" s="94"/>
      <c r="G2516" s="200"/>
      <c r="H2516" s="200"/>
      <c r="I2516" s="200"/>
      <c r="J2516" s="200"/>
      <c r="K2516" s="200"/>
      <c r="L2516" s="200"/>
      <c r="M2516" s="200"/>
      <c r="N2516" s="200"/>
      <c r="O2516" s="200"/>
      <c r="P2516" s="94"/>
      <c r="Q2516" s="94"/>
      <c r="R2516" s="94"/>
      <c r="S2516" s="94"/>
      <c r="T2516" s="94"/>
      <c r="U2516" s="94"/>
      <c r="V2516" s="94"/>
      <c r="W2516" s="94"/>
      <c r="X2516" s="94"/>
      <c r="Y2516" s="94"/>
      <c r="Z2516" s="94"/>
      <c r="AA2516" s="94"/>
      <c r="AB2516" s="94"/>
      <c r="AC2516" s="94"/>
      <c r="AD2516" s="94"/>
      <c r="AE2516" s="94"/>
      <c r="AF2516" s="94"/>
      <c r="AG2516" s="94"/>
      <c r="AH2516" s="94"/>
      <c r="AI2516" s="94"/>
      <c r="AJ2516" s="94"/>
      <c r="AK2516" s="94"/>
      <c r="AL2516" s="94"/>
      <c r="AM2516" s="94"/>
      <c r="AN2516" s="94"/>
      <c r="AO2516" s="94"/>
      <c r="AP2516" s="94"/>
      <c r="AQ2516" s="94"/>
    </row>
    <row r="2517" spans="3:43" x14ac:dyDescent="0.45">
      <c r="C2517" s="94"/>
      <c r="D2517" s="94"/>
      <c r="E2517" s="489"/>
      <c r="F2517" s="94"/>
      <c r="G2517" s="200"/>
      <c r="H2517" s="200"/>
      <c r="I2517" s="200"/>
      <c r="J2517" s="200"/>
      <c r="K2517" s="200"/>
      <c r="L2517" s="200"/>
      <c r="M2517" s="200"/>
      <c r="N2517" s="200"/>
      <c r="O2517" s="200"/>
      <c r="P2517" s="94"/>
      <c r="Q2517" s="94"/>
      <c r="R2517" s="94"/>
      <c r="S2517" s="94"/>
      <c r="T2517" s="94"/>
      <c r="U2517" s="94"/>
      <c r="V2517" s="94"/>
      <c r="W2517" s="94"/>
      <c r="X2517" s="94"/>
      <c r="Y2517" s="94"/>
      <c r="Z2517" s="94"/>
      <c r="AA2517" s="94"/>
      <c r="AB2517" s="94"/>
      <c r="AC2517" s="94"/>
      <c r="AD2517" s="94"/>
      <c r="AE2517" s="94"/>
      <c r="AF2517" s="94"/>
      <c r="AG2517" s="94"/>
      <c r="AH2517" s="94"/>
      <c r="AI2517" s="94"/>
      <c r="AJ2517" s="94"/>
      <c r="AK2517" s="94"/>
      <c r="AL2517" s="94"/>
      <c r="AM2517" s="94"/>
      <c r="AN2517" s="94"/>
      <c r="AO2517" s="94"/>
      <c r="AP2517" s="94"/>
      <c r="AQ2517" s="94"/>
    </row>
    <row r="2518" spans="3:43" x14ac:dyDescent="0.45">
      <c r="C2518" s="94"/>
      <c r="D2518" s="94"/>
      <c r="E2518" s="489"/>
      <c r="F2518" s="94"/>
      <c r="G2518" s="200"/>
      <c r="H2518" s="200"/>
      <c r="I2518" s="200"/>
      <c r="J2518" s="200"/>
      <c r="K2518" s="200"/>
      <c r="L2518" s="200"/>
      <c r="M2518" s="200"/>
      <c r="N2518" s="200"/>
      <c r="O2518" s="200"/>
      <c r="P2518" s="94"/>
      <c r="Q2518" s="94"/>
      <c r="R2518" s="94"/>
      <c r="S2518" s="94"/>
      <c r="T2518" s="94"/>
      <c r="U2518" s="94"/>
      <c r="V2518" s="94"/>
      <c r="W2518" s="94"/>
      <c r="X2518" s="94"/>
      <c r="Y2518" s="94"/>
      <c r="Z2518" s="94"/>
      <c r="AA2518" s="94"/>
      <c r="AB2518" s="94"/>
      <c r="AC2518" s="94"/>
      <c r="AD2518" s="94"/>
      <c r="AE2518" s="94"/>
      <c r="AF2518" s="94"/>
      <c r="AG2518" s="94"/>
      <c r="AH2518" s="94"/>
      <c r="AI2518" s="94"/>
      <c r="AJ2518" s="94"/>
      <c r="AK2518" s="94"/>
      <c r="AL2518" s="94"/>
      <c r="AM2518" s="94"/>
      <c r="AN2518" s="94"/>
      <c r="AO2518" s="94"/>
      <c r="AP2518" s="94"/>
      <c r="AQ2518" s="94"/>
    </row>
    <row r="2519" spans="3:43" x14ac:dyDescent="0.45">
      <c r="C2519" s="94"/>
      <c r="D2519" s="94"/>
      <c r="E2519" s="489"/>
      <c r="F2519" s="94"/>
      <c r="G2519" s="200"/>
      <c r="H2519" s="200"/>
      <c r="I2519" s="200"/>
      <c r="J2519" s="200"/>
      <c r="K2519" s="200"/>
      <c r="L2519" s="200"/>
      <c r="M2519" s="200"/>
      <c r="N2519" s="200"/>
      <c r="O2519" s="200"/>
      <c r="P2519" s="94"/>
      <c r="Q2519" s="94"/>
      <c r="R2519" s="94"/>
      <c r="S2519" s="94"/>
      <c r="T2519" s="94"/>
      <c r="U2519" s="94"/>
      <c r="V2519" s="94"/>
      <c r="W2519" s="94"/>
      <c r="X2519" s="94"/>
      <c r="Y2519" s="94"/>
      <c r="Z2519" s="94"/>
      <c r="AA2519" s="94"/>
      <c r="AB2519" s="94"/>
      <c r="AC2519" s="94"/>
      <c r="AD2519" s="94"/>
      <c r="AE2519" s="94"/>
      <c r="AF2519" s="94"/>
      <c r="AG2519" s="94"/>
      <c r="AH2519" s="94"/>
      <c r="AI2519" s="94"/>
      <c r="AJ2519" s="94"/>
      <c r="AK2519" s="94"/>
      <c r="AL2519" s="94"/>
      <c r="AM2519" s="94"/>
      <c r="AN2519" s="94"/>
      <c r="AO2519" s="94"/>
      <c r="AP2519" s="94"/>
      <c r="AQ2519" s="94"/>
    </row>
    <row r="2520" spans="3:43" x14ac:dyDescent="0.45">
      <c r="C2520" s="94"/>
      <c r="D2520" s="94"/>
      <c r="E2520" s="489"/>
      <c r="F2520" s="94"/>
      <c r="G2520" s="200"/>
      <c r="H2520" s="200"/>
      <c r="I2520" s="200"/>
      <c r="J2520" s="200"/>
      <c r="K2520" s="200"/>
      <c r="L2520" s="200"/>
      <c r="M2520" s="200"/>
      <c r="N2520" s="200"/>
      <c r="O2520" s="200"/>
      <c r="P2520" s="94"/>
      <c r="Q2520" s="94"/>
      <c r="R2520" s="94"/>
      <c r="S2520" s="94"/>
      <c r="T2520" s="94"/>
      <c r="U2520" s="94"/>
      <c r="V2520" s="94"/>
      <c r="W2520" s="94"/>
      <c r="X2520" s="94"/>
      <c r="Y2520" s="94"/>
      <c r="Z2520" s="94"/>
      <c r="AA2520" s="94"/>
      <c r="AB2520" s="94"/>
      <c r="AC2520" s="94"/>
      <c r="AD2520" s="94"/>
      <c r="AE2520" s="94"/>
      <c r="AF2520" s="94"/>
      <c r="AG2520" s="94"/>
      <c r="AH2520" s="94"/>
      <c r="AI2520" s="94"/>
      <c r="AJ2520" s="94"/>
      <c r="AK2520" s="94"/>
      <c r="AL2520" s="94"/>
      <c r="AM2520" s="94"/>
      <c r="AN2520" s="94"/>
      <c r="AO2520" s="94"/>
      <c r="AP2520" s="94"/>
      <c r="AQ2520" s="94"/>
    </row>
    <row r="2521" spans="3:43" x14ac:dyDescent="0.45">
      <c r="C2521" s="94"/>
      <c r="D2521" s="94"/>
      <c r="E2521" s="489"/>
      <c r="F2521" s="94"/>
      <c r="G2521" s="200"/>
      <c r="H2521" s="200"/>
      <c r="I2521" s="200"/>
      <c r="J2521" s="200"/>
      <c r="K2521" s="200"/>
      <c r="L2521" s="200"/>
      <c r="M2521" s="200"/>
      <c r="N2521" s="200"/>
      <c r="O2521" s="200"/>
      <c r="P2521" s="94"/>
      <c r="Q2521" s="94"/>
      <c r="R2521" s="94"/>
      <c r="S2521" s="94"/>
      <c r="T2521" s="94"/>
      <c r="U2521" s="94"/>
      <c r="V2521" s="94"/>
      <c r="W2521" s="94"/>
      <c r="X2521" s="94"/>
      <c r="Y2521" s="94"/>
      <c r="Z2521" s="94"/>
      <c r="AA2521" s="94"/>
      <c r="AB2521" s="94"/>
      <c r="AC2521" s="94"/>
      <c r="AD2521" s="94"/>
      <c r="AE2521" s="94"/>
      <c r="AF2521" s="94"/>
      <c r="AG2521" s="94"/>
      <c r="AH2521" s="94"/>
      <c r="AI2521" s="94"/>
      <c r="AJ2521" s="94"/>
      <c r="AK2521" s="94"/>
      <c r="AL2521" s="94"/>
      <c r="AM2521" s="94"/>
      <c r="AN2521" s="94"/>
      <c r="AO2521" s="94"/>
      <c r="AP2521" s="94"/>
      <c r="AQ2521" s="94"/>
    </row>
    <row r="2522" spans="3:43" x14ac:dyDescent="0.45">
      <c r="C2522" s="94"/>
      <c r="D2522" s="94"/>
      <c r="E2522" s="489"/>
      <c r="F2522" s="94"/>
      <c r="G2522" s="200"/>
      <c r="H2522" s="200"/>
      <c r="I2522" s="200"/>
      <c r="J2522" s="200"/>
      <c r="K2522" s="200"/>
      <c r="L2522" s="200"/>
      <c r="M2522" s="200"/>
      <c r="N2522" s="200"/>
      <c r="O2522" s="200"/>
      <c r="P2522" s="94"/>
      <c r="Q2522" s="94"/>
      <c r="R2522" s="94"/>
      <c r="S2522" s="94"/>
      <c r="T2522" s="94"/>
      <c r="U2522" s="94"/>
      <c r="V2522" s="94"/>
      <c r="W2522" s="94"/>
      <c r="X2522" s="94"/>
      <c r="Y2522" s="94"/>
      <c r="Z2522" s="94"/>
      <c r="AA2522" s="94"/>
      <c r="AB2522" s="94"/>
      <c r="AC2522" s="94"/>
      <c r="AD2522" s="94"/>
      <c r="AE2522" s="94"/>
      <c r="AF2522" s="94"/>
      <c r="AG2522" s="94"/>
      <c r="AH2522" s="94"/>
      <c r="AI2522" s="94"/>
      <c r="AJ2522" s="94"/>
      <c r="AK2522" s="94"/>
      <c r="AL2522" s="94"/>
      <c r="AM2522" s="94"/>
      <c r="AN2522" s="94"/>
      <c r="AO2522" s="94"/>
      <c r="AP2522" s="94"/>
      <c r="AQ2522" s="94"/>
    </row>
    <row r="2523" spans="3:43" x14ac:dyDescent="0.45">
      <c r="C2523" s="94"/>
      <c r="D2523" s="94"/>
      <c r="E2523" s="489"/>
      <c r="F2523" s="94"/>
      <c r="G2523" s="200"/>
      <c r="H2523" s="200"/>
      <c r="I2523" s="200"/>
      <c r="J2523" s="200"/>
      <c r="K2523" s="200"/>
      <c r="L2523" s="200"/>
      <c r="M2523" s="200"/>
      <c r="N2523" s="200"/>
      <c r="O2523" s="200"/>
      <c r="P2523" s="94"/>
      <c r="Q2523" s="94"/>
      <c r="R2523" s="94"/>
      <c r="S2523" s="94"/>
      <c r="T2523" s="94"/>
      <c r="U2523" s="94"/>
      <c r="V2523" s="94"/>
      <c r="W2523" s="94"/>
      <c r="X2523" s="94"/>
      <c r="Y2523" s="94"/>
      <c r="Z2523" s="94"/>
      <c r="AA2523" s="94"/>
      <c r="AB2523" s="94"/>
      <c r="AC2523" s="94"/>
      <c r="AD2523" s="94"/>
      <c r="AE2523" s="94"/>
      <c r="AF2523" s="94"/>
      <c r="AG2523" s="94"/>
      <c r="AH2523" s="94"/>
      <c r="AI2523" s="94"/>
      <c r="AJ2523" s="94"/>
      <c r="AK2523" s="94"/>
      <c r="AL2523" s="94"/>
      <c r="AM2523" s="94"/>
      <c r="AN2523" s="94"/>
      <c r="AO2523" s="94"/>
      <c r="AP2523" s="94"/>
      <c r="AQ2523" s="94"/>
    </row>
    <row r="2524" spans="3:43" x14ac:dyDescent="0.45">
      <c r="C2524" s="94"/>
      <c r="D2524" s="94"/>
      <c r="E2524" s="489"/>
      <c r="F2524" s="94"/>
      <c r="G2524" s="200"/>
      <c r="H2524" s="200"/>
      <c r="I2524" s="200"/>
      <c r="J2524" s="200"/>
      <c r="K2524" s="200"/>
      <c r="L2524" s="200"/>
      <c r="M2524" s="200"/>
      <c r="N2524" s="200"/>
      <c r="O2524" s="200"/>
      <c r="P2524" s="94"/>
      <c r="Q2524" s="94"/>
      <c r="R2524" s="94"/>
      <c r="S2524" s="94"/>
      <c r="T2524" s="94"/>
      <c r="U2524" s="94"/>
      <c r="V2524" s="94"/>
      <c r="W2524" s="94"/>
      <c r="X2524" s="94"/>
      <c r="Y2524" s="94"/>
      <c r="Z2524" s="94"/>
      <c r="AA2524" s="94"/>
      <c r="AB2524" s="94"/>
      <c r="AC2524" s="94"/>
      <c r="AD2524" s="94"/>
      <c r="AE2524" s="94"/>
      <c r="AF2524" s="94"/>
      <c r="AG2524" s="94"/>
      <c r="AH2524" s="94"/>
      <c r="AI2524" s="94"/>
      <c r="AJ2524" s="94"/>
      <c r="AK2524" s="94"/>
      <c r="AL2524" s="94"/>
      <c r="AM2524" s="94"/>
      <c r="AN2524" s="94"/>
      <c r="AO2524" s="94"/>
      <c r="AP2524" s="94"/>
      <c r="AQ2524" s="94"/>
    </row>
    <row r="2525" spans="3:43" x14ac:dyDescent="0.45">
      <c r="C2525" s="94"/>
      <c r="D2525" s="94"/>
      <c r="E2525" s="489"/>
      <c r="F2525" s="94"/>
      <c r="G2525" s="200"/>
      <c r="H2525" s="200"/>
      <c r="I2525" s="200"/>
      <c r="J2525" s="200"/>
      <c r="K2525" s="200"/>
      <c r="L2525" s="200"/>
      <c r="M2525" s="200"/>
      <c r="N2525" s="200"/>
      <c r="O2525" s="200"/>
      <c r="P2525" s="94"/>
      <c r="Q2525" s="94"/>
      <c r="R2525" s="94"/>
      <c r="S2525" s="94"/>
      <c r="T2525" s="94"/>
      <c r="U2525" s="94"/>
      <c r="V2525" s="94"/>
      <c r="W2525" s="94"/>
      <c r="X2525" s="94"/>
      <c r="Y2525" s="94"/>
      <c r="Z2525" s="94"/>
      <c r="AA2525" s="94"/>
      <c r="AB2525" s="94"/>
      <c r="AC2525" s="94"/>
      <c r="AD2525" s="94"/>
      <c r="AE2525" s="94"/>
      <c r="AF2525" s="94"/>
      <c r="AG2525" s="94"/>
      <c r="AH2525" s="94"/>
      <c r="AI2525" s="94"/>
      <c r="AJ2525" s="94"/>
      <c r="AK2525" s="94"/>
      <c r="AL2525" s="94"/>
      <c r="AM2525" s="94"/>
      <c r="AN2525" s="94"/>
      <c r="AO2525" s="94"/>
      <c r="AP2525" s="94"/>
      <c r="AQ2525" s="94"/>
    </row>
    <row r="2526" spans="3:43" x14ac:dyDescent="0.45">
      <c r="C2526" s="94"/>
      <c r="D2526" s="94"/>
      <c r="E2526" s="489"/>
      <c r="F2526" s="94"/>
      <c r="G2526" s="200"/>
      <c r="H2526" s="200"/>
      <c r="I2526" s="200"/>
      <c r="J2526" s="200"/>
      <c r="K2526" s="200"/>
      <c r="L2526" s="200"/>
      <c r="M2526" s="200"/>
      <c r="N2526" s="200"/>
      <c r="O2526" s="200"/>
      <c r="P2526" s="94"/>
      <c r="Q2526" s="94"/>
      <c r="R2526" s="94"/>
      <c r="S2526" s="94"/>
      <c r="T2526" s="94"/>
      <c r="U2526" s="94"/>
      <c r="V2526" s="94"/>
      <c r="W2526" s="94"/>
      <c r="X2526" s="94"/>
      <c r="Y2526" s="94"/>
      <c r="Z2526" s="94"/>
      <c r="AA2526" s="94"/>
      <c r="AB2526" s="94"/>
      <c r="AC2526" s="94"/>
      <c r="AD2526" s="94"/>
      <c r="AE2526" s="94"/>
      <c r="AF2526" s="94"/>
      <c r="AG2526" s="94"/>
      <c r="AH2526" s="94"/>
      <c r="AI2526" s="94"/>
      <c r="AJ2526" s="94"/>
      <c r="AK2526" s="94"/>
      <c r="AL2526" s="94"/>
      <c r="AM2526" s="94"/>
      <c r="AN2526" s="94"/>
      <c r="AO2526" s="94"/>
      <c r="AP2526" s="94"/>
      <c r="AQ2526" s="94"/>
    </row>
    <row r="2527" spans="3:43" x14ac:dyDescent="0.45">
      <c r="C2527" s="94"/>
      <c r="D2527" s="94"/>
      <c r="E2527" s="489"/>
      <c r="F2527" s="94"/>
      <c r="G2527" s="200"/>
      <c r="H2527" s="200"/>
      <c r="I2527" s="200"/>
      <c r="J2527" s="200"/>
      <c r="K2527" s="200"/>
      <c r="L2527" s="200"/>
      <c r="M2527" s="200"/>
      <c r="N2527" s="200"/>
      <c r="O2527" s="200"/>
      <c r="P2527" s="94"/>
      <c r="Q2527" s="94"/>
      <c r="R2527" s="94"/>
      <c r="S2527" s="94"/>
      <c r="T2527" s="94"/>
      <c r="U2527" s="94"/>
      <c r="V2527" s="94"/>
      <c r="W2527" s="94"/>
      <c r="X2527" s="94"/>
      <c r="Y2527" s="94"/>
      <c r="Z2527" s="94"/>
      <c r="AA2527" s="94"/>
      <c r="AB2527" s="94"/>
      <c r="AC2527" s="94"/>
      <c r="AD2527" s="94"/>
      <c r="AE2527" s="94"/>
      <c r="AF2527" s="94"/>
      <c r="AG2527" s="94"/>
      <c r="AH2527" s="94"/>
      <c r="AI2527" s="94"/>
      <c r="AJ2527" s="94"/>
      <c r="AK2527" s="94"/>
      <c r="AL2527" s="94"/>
      <c r="AM2527" s="94"/>
      <c r="AN2527" s="94"/>
      <c r="AO2527" s="94"/>
      <c r="AP2527" s="94"/>
      <c r="AQ2527" s="94"/>
    </row>
    <row r="2528" spans="3:43" x14ac:dyDescent="0.45">
      <c r="C2528" s="94"/>
      <c r="D2528" s="94"/>
      <c r="E2528" s="489"/>
      <c r="F2528" s="94"/>
      <c r="G2528" s="200"/>
      <c r="H2528" s="200"/>
      <c r="I2528" s="200"/>
      <c r="J2528" s="200"/>
      <c r="K2528" s="200"/>
      <c r="L2528" s="200"/>
      <c r="M2528" s="200"/>
      <c r="N2528" s="200"/>
      <c r="O2528" s="200"/>
      <c r="P2528" s="94"/>
      <c r="Q2528" s="94"/>
      <c r="R2528" s="94"/>
      <c r="S2528" s="94"/>
      <c r="T2528" s="94"/>
      <c r="U2528" s="94"/>
      <c r="V2528" s="94"/>
      <c r="W2528" s="94"/>
      <c r="X2528" s="94"/>
      <c r="Y2528" s="94"/>
      <c r="Z2528" s="94"/>
      <c r="AA2528" s="94"/>
      <c r="AB2528" s="94"/>
      <c r="AC2528" s="94"/>
      <c r="AD2528" s="94"/>
      <c r="AE2528" s="94"/>
      <c r="AF2528" s="94"/>
      <c r="AG2528" s="94"/>
      <c r="AH2528" s="94"/>
      <c r="AI2528" s="94"/>
      <c r="AJ2528" s="94"/>
      <c r="AK2528" s="94"/>
      <c r="AL2528" s="94"/>
      <c r="AM2528" s="94"/>
      <c r="AN2528" s="94"/>
      <c r="AO2528" s="94"/>
      <c r="AP2528" s="94"/>
      <c r="AQ2528" s="94"/>
    </row>
    <row r="2529" spans="3:43" x14ac:dyDescent="0.45">
      <c r="C2529" s="94"/>
      <c r="D2529" s="94"/>
      <c r="E2529" s="489"/>
      <c r="F2529" s="94"/>
      <c r="G2529" s="200"/>
      <c r="H2529" s="200"/>
      <c r="I2529" s="200"/>
      <c r="J2529" s="200"/>
      <c r="K2529" s="200"/>
      <c r="L2529" s="200"/>
      <c r="M2529" s="200"/>
      <c r="N2529" s="200"/>
      <c r="O2529" s="200"/>
      <c r="P2529" s="94"/>
      <c r="Q2529" s="94"/>
      <c r="R2529" s="94"/>
      <c r="S2529" s="94"/>
      <c r="T2529" s="94"/>
      <c r="U2529" s="94"/>
      <c r="V2529" s="94"/>
      <c r="W2529" s="94"/>
      <c r="X2529" s="94"/>
      <c r="Y2529" s="94"/>
      <c r="Z2529" s="94"/>
      <c r="AA2529" s="94"/>
      <c r="AB2529" s="94"/>
      <c r="AC2529" s="94"/>
      <c r="AD2529" s="94"/>
      <c r="AE2529" s="94"/>
      <c r="AF2529" s="94"/>
      <c r="AG2529" s="94"/>
      <c r="AH2529" s="94"/>
      <c r="AI2529" s="94"/>
      <c r="AJ2529" s="94"/>
      <c r="AK2529" s="94"/>
      <c r="AL2529" s="94"/>
      <c r="AM2529" s="94"/>
      <c r="AN2529" s="94"/>
      <c r="AO2529" s="94"/>
      <c r="AP2529" s="94"/>
      <c r="AQ2529" s="94"/>
    </row>
    <row r="2530" spans="3:43" x14ac:dyDescent="0.45">
      <c r="C2530" s="94"/>
      <c r="D2530" s="94"/>
      <c r="E2530" s="489"/>
      <c r="F2530" s="94"/>
      <c r="G2530" s="200"/>
      <c r="H2530" s="200"/>
      <c r="I2530" s="200"/>
      <c r="J2530" s="200"/>
      <c r="K2530" s="200"/>
      <c r="L2530" s="200"/>
      <c r="M2530" s="200"/>
      <c r="N2530" s="200"/>
      <c r="O2530" s="200"/>
      <c r="P2530" s="94"/>
      <c r="Q2530" s="94"/>
      <c r="R2530" s="94"/>
      <c r="S2530" s="94"/>
      <c r="T2530" s="94"/>
      <c r="U2530" s="94"/>
      <c r="V2530" s="94"/>
      <c r="W2530" s="94"/>
      <c r="X2530" s="94"/>
      <c r="Y2530" s="94"/>
      <c r="Z2530" s="94"/>
      <c r="AA2530" s="94"/>
      <c r="AB2530" s="94"/>
      <c r="AC2530" s="94"/>
      <c r="AD2530" s="94"/>
      <c r="AE2530" s="94"/>
      <c r="AF2530" s="94"/>
      <c r="AG2530" s="94"/>
      <c r="AH2530" s="94"/>
      <c r="AI2530" s="94"/>
      <c r="AJ2530" s="94"/>
      <c r="AK2530" s="94"/>
      <c r="AL2530" s="94"/>
      <c r="AM2530" s="94"/>
      <c r="AN2530" s="94"/>
      <c r="AO2530" s="94"/>
      <c r="AP2530" s="94"/>
      <c r="AQ2530" s="94"/>
    </row>
    <row r="2531" spans="3:43" x14ac:dyDescent="0.45">
      <c r="C2531" s="94"/>
      <c r="D2531" s="94"/>
      <c r="E2531" s="489"/>
      <c r="F2531" s="94"/>
      <c r="G2531" s="200"/>
      <c r="H2531" s="200"/>
      <c r="I2531" s="200"/>
      <c r="J2531" s="200"/>
      <c r="K2531" s="200"/>
      <c r="L2531" s="200"/>
      <c r="M2531" s="200"/>
      <c r="N2531" s="200"/>
      <c r="O2531" s="200"/>
      <c r="P2531" s="94"/>
      <c r="Q2531" s="94"/>
      <c r="R2531" s="94"/>
      <c r="S2531" s="94"/>
      <c r="T2531" s="94"/>
      <c r="U2531" s="94"/>
      <c r="V2531" s="94"/>
      <c r="W2531" s="94"/>
      <c r="X2531" s="94"/>
      <c r="Y2531" s="94"/>
      <c r="Z2531" s="94"/>
      <c r="AA2531" s="94"/>
      <c r="AB2531" s="94"/>
      <c r="AC2531" s="94"/>
      <c r="AD2531" s="94"/>
      <c r="AE2531" s="94"/>
      <c r="AF2531" s="94"/>
      <c r="AG2531" s="94"/>
      <c r="AH2531" s="94"/>
      <c r="AI2531" s="94"/>
      <c r="AJ2531" s="94"/>
      <c r="AK2531" s="94"/>
      <c r="AL2531" s="94"/>
      <c r="AM2531" s="94"/>
      <c r="AN2531" s="94"/>
      <c r="AO2531" s="94"/>
      <c r="AP2531" s="94"/>
      <c r="AQ2531" s="94"/>
    </row>
    <row r="2532" spans="3:43" x14ac:dyDescent="0.45">
      <c r="C2532" s="94"/>
      <c r="D2532" s="94"/>
      <c r="E2532" s="489"/>
      <c r="F2532" s="94"/>
      <c r="G2532" s="200"/>
      <c r="H2532" s="200"/>
      <c r="I2532" s="200"/>
      <c r="J2532" s="200"/>
      <c r="K2532" s="200"/>
      <c r="L2532" s="200"/>
      <c r="M2532" s="200"/>
      <c r="N2532" s="200"/>
      <c r="O2532" s="200"/>
      <c r="P2532" s="94"/>
      <c r="Q2532" s="94"/>
      <c r="R2532" s="94"/>
      <c r="S2532" s="94"/>
      <c r="T2532" s="94"/>
      <c r="U2532" s="94"/>
      <c r="V2532" s="94"/>
      <c r="W2532" s="94"/>
      <c r="X2532" s="94"/>
      <c r="Y2532" s="94"/>
      <c r="Z2532" s="94"/>
      <c r="AA2532" s="94"/>
      <c r="AB2532" s="94"/>
      <c r="AC2532" s="94"/>
      <c r="AD2532" s="94"/>
      <c r="AE2532" s="94"/>
      <c r="AF2532" s="94"/>
      <c r="AG2532" s="94"/>
      <c r="AH2532" s="94"/>
      <c r="AI2532" s="94"/>
      <c r="AJ2532" s="94"/>
      <c r="AK2532" s="94"/>
      <c r="AL2532" s="94"/>
      <c r="AM2532" s="94"/>
      <c r="AN2532" s="94"/>
      <c r="AO2532" s="94"/>
      <c r="AP2532" s="94"/>
      <c r="AQ2532" s="94"/>
    </row>
    <row r="2533" spans="3:43" x14ac:dyDescent="0.45">
      <c r="C2533" s="94"/>
      <c r="D2533" s="94"/>
      <c r="E2533" s="489"/>
      <c r="F2533" s="94"/>
      <c r="G2533" s="200"/>
      <c r="H2533" s="200"/>
      <c r="I2533" s="200"/>
      <c r="J2533" s="200"/>
      <c r="K2533" s="200"/>
      <c r="L2533" s="200"/>
      <c r="M2533" s="200"/>
      <c r="N2533" s="200"/>
      <c r="O2533" s="200"/>
      <c r="P2533" s="94"/>
      <c r="Q2533" s="94"/>
      <c r="R2533" s="94"/>
      <c r="S2533" s="94"/>
      <c r="T2533" s="94"/>
      <c r="U2533" s="94"/>
      <c r="V2533" s="94"/>
      <c r="W2533" s="94"/>
      <c r="X2533" s="94"/>
      <c r="Y2533" s="94"/>
      <c r="Z2533" s="94"/>
      <c r="AA2533" s="94"/>
      <c r="AB2533" s="94"/>
      <c r="AC2533" s="94"/>
      <c r="AD2533" s="94"/>
      <c r="AE2533" s="94"/>
      <c r="AF2533" s="94"/>
      <c r="AG2533" s="94"/>
      <c r="AH2533" s="94"/>
      <c r="AI2533" s="94"/>
      <c r="AJ2533" s="94"/>
      <c r="AK2533" s="94"/>
      <c r="AL2533" s="94"/>
      <c r="AM2533" s="94"/>
      <c r="AN2533" s="94"/>
      <c r="AO2533" s="94"/>
      <c r="AP2533" s="94"/>
      <c r="AQ2533" s="94"/>
    </row>
    <row r="2534" spans="3:43" x14ac:dyDescent="0.45">
      <c r="C2534" s="94"/>
      <c r="D2534" s="94"/>
      <c r="E2534" s="489"/>
      <c r="F2534" s="94"/>
      <c r="G2534" s="200"/>
      <c r="H2534" s="200"/>
      <c r="I2534" s="200"/>
      <c r="J2534" s="200"/>
      <c r="K2534" s="200"/>
      <c r="L2534" s="200"/>
      <c r="M2534" s="200"/>
      <c r="N2534" s="200"/>
      <c r="O2534" s="200"/>
      <c r="P2534" s="94"/>
      <c r="Q2534" s="94"/>
      <c r="R2534" s="94"/>
      <c r="S2534" s="94"/>
      <c r="T2534" s="94"/>
      <c r="U2534" s="94"/>
      <c r="V2534" s="94"/>
      <c r="W2534" s="94"/>
      <c r="X2534" s="94"/>
      <c r="Y2534" s="94"/>
      <c r="Z2534" s="94"/>
      <c r="AA2534" s="94"/>
      <c r="AB2534" s="94"/>
      <c r="AC2534" s="94"/>
      <c r="AD2534" s="94"/>
      <c r="AE2534" s="94"/>
      <c r="AF2534" s="94"/>
      <c r="AG2534" s="94"/>
      <c r="AH2534" s="94"/>
      <c r="AI2534" s="94"/>
      <c r="AJ2534" s="94"/>
      <c r="AK2534" s="94"/>
      <c r="AL2534" s="94"/>
      <c r="AM2534" s="94"/>
      <c r="AN2534" s="94"/>
      <c r="AO2534" s="94"/>
      <c r="AP2534" s="94"/>
      <c r="AQ2534" s="94"/>
    </row>
    <row r="2535" spans="3:43" x14ac:dyDescent="0.45">
      <c r="C2535" s="94"/>
      <c r="D2535" s="94"/>
      <c r="E2535" s="489"/>
      <c r="F2535" s="94"/>
      <c r="G2535" s="200"/>
      <c r="H2535" s="200"/>
      <c r="I2535" s="200"/>
      <c r="J2535" s="200"/>
      <c r="K2535" s="200"/>
      <c r="L2535" s="200"/>
      <c r="M2535" s="200"/>
      <c r="N2535" s="200"/>
      <c r="O2535" s="200"/>
      <c r="P2535" s="94"/>
      <c r="Q2535" s="94"/>
      <c r="R2535" s="94"/>
      <c r="S2535" s="94"/>
      <c r="T2535" s="94"/>
      <c r="U2535" s="94"/>
      <c r="V2535" s="94"/>
      <c r="W2535" s="94"/>
      <c r="X2535" s="94"/>
      <c r="Y2535" s="94"/>
      <c r="Z2535" s="94"/>
      <c r="AA2535" s="94"/>
      <c r="AB2535" s="94"/>
      <c r="AC2535" s="94"/>
      <c r="AD2535" s="94"/>
      <c r="AE2535" s="94"/>
      <c r="AF2535" s="94"/>
      <c r="AG2535" s="94"/>
      <c r="AH2535" s="94"/>
      <c r="AI2535" s="94"/>
      <c r="AJ2535" s="94"/>
      <c r="AK2535" s="94"/>
      <c r="AL2535" s="94"/>
      <c r="AM2535" s="94"/>
      <c r="AN2535" s="94"/>
      <c r="AO2535" s="94"/>
      <c r="AP2535" s="94"/>
      <c r="AQ2535" s="94"/>
    </row>
    <row r="2536" spans="3:43" x14ac:dyDescent="0.45">
      <c r="C2536" s="94"/>
      <c r="D2536" s="94"/>
      <c r="E2536" s="489"/>
      <c r="F2536" s="94"/>
      <c r="G2536" s="200"/>
      <c r="H2536" s="200"/>
      <c r="I2536" s="200"/>
      <c r="J2536" s="200"/>
      <c r="K2536" s="200"/>
      <c r="L2536" s="200"/>
      <c r="M2536" s="200"/>
      <c r="N2536" s="200"/>
      <c r="O2536" s="200"/>
      <c r="P2536" s="94"/>
      <c r="Q2536" s="94"/>
      <c r="R2536" s="94"/>
      <c r="S2536" s="94"/>
      <c r="T2536" s="94"/>
      <c r="U2536" s="94"/>
      <c r="V2536" s="94"/>
      <c r="W2536" s="94"/>
      <c r="X2536" s="94"/>
      <c r="Y2536" s="94"/>
      <c r="Z2536" s="94"/>
      <c r="AA2536" s="94"/>
      <c r="AB2536" s="94"/>
      <c r="AC2536" s="94"/>
      <c r="AD2536" s="94"/>
      <c r="AE2536" s="94"/>
      <c r="AF2536" s="94"/>
      <c r="AG2536" s="94"/>
      <c r="AH2536" s="94"/>
      <c r="AI2536" s="94"/>
      <c r="AJ2536" s="94"/>
      <c r="AK2536" s="94"/>
      <c r="AL2536" s="94"/>
      <c r="AM2536" s="94"/>
      <c r="AN2536" s="94"/>
      <c r="AO2536" s="94"/>
      <c r="AP2536" s="94"/>
      <c r="AQ2536" s="94"/>
    </row>
    <row r="2537" spans="3:43" x14ac:dyDescent="0.45">
      <c r="C2537" s="94"/>
      <c r="D2537" s="94"/>
      <c r="E2537" s="489"/>
      <c r="F2537" s="94"/>
      <c r="G2537" s="200"/>
      <c r="H2537" s="200"/>
      <c r="I2537" s="200"/>
      <c r="J2537" s="200"/>
      <c r="K2537" s="200"/>
      <c r="L2537" s="200"/>
      <c r="M2537" s="200"/>
      <c r="N2537" s="200"/>
      <c r="O2537" s="200"/>
      <c r="P2537" s="94"/>
      <c r="Q2537" s="94"/>
      <c r="R2537" s="94"/>
      <c r="S2537" s="94"/>
      <c r="T2537" s="94"/>
      <c r="U2537" s="94"/>
      <c r="V2537" s="94"/>
      <c r="W2537" s="94"/>
      <c r="X2537" s="94"/>
      <c r="Y2537" s="94"/>
      <c r="Z2537" s="94"/>
      <c r="AA2537" s="94"/>
      <c r="AB2537" s="94"/>
      <c r="AC2537" s="94"/>
      <c r="AD2537" s="94"/>
      <c r="AE2537" s="94"/>
      <c r="AF2537" s="94"/>
      <c r="AG2537" s="94"/>
      <c r="AH2537" s="94"/>
      <c r="AI2537" s="94"/>
      <c r="AJ2537" s="94"/>
      <c r="AK2537" s="94"/>
      <c r="AL2537" s="94"/>
      <c r="AM2537" s="94"/>
      <c r="AN2537" s="94"/>
      <c r="AO2537" s="94"/>
      <c r="AP2537" s="94"/>
      <c r="AQ2537" s="94"/>
    </row>
    <row r="2538" spans="3:43" x14ac:dyDescent="0.45">
      <c r="C2538" s="94"/>
      <c r="D2538" s="94"/>
      <c r="E2538" s="489"/>
      <c r="F2538" s="94"/>
      <c r="G2538" s="200"/>
      <c r="H2538" s="200"/>
      <c r="I2538" s="200"/>
      <c r="J2538" s="200"/>
      <c r="K2538" s="200"/>
      <c r="L2538" s="200"/>
      <c r="M2538" s="200"/>
      <c r="N2538" s="200"/>
      <c r="O2538" s="200"/>
      <c r="P2538" s="94"/>
      <c r="Q2538" s="94"/>
      <c r="R2538" s="94"/>
      <c r="S2538" s="94"/>
      <c r="T2538" s="94"/>
      <c r="U2538" s="94"/>
      <c r="V2538" s="94"/>
      <c r="W2538" s="94"/>
      <c r="X2538" s="94"/>
      <c r="Y2538" s="94"/>
      <c r="Z2538" s="94"/>
      <c r="AA2538" s="94"/>
      <c r="AB2538" s="94"/>
      <c r="AC2538" s="94"/>
      <c r="AD2538" s="94"/>
      <c r="AE2538" s="94"/>
      <c r="AF2538" s="94"/>
      <c r="AG2538" s="94"/>
      <c r="AH2538" s="94"/>
      <c r="AI2538" s="94"/>
      <c r="AJ2538" s="94"/>
      <c r="AK2538" s="94"/>
      <c r="AL2538" s="94"/>
      <c r="AM2538" s="94"/>
      <c r="AN2538" s="94"/>
      <c r="AO2538" s="94"/>
      <c r="AP2538" s="94"/>
      <c r="AQ2538" s="94"/>
    </row>
    <row r="2539" spans="3:43" x14ac:dyDescent="0.45">
      <c r="C2539" s="94"/>
      <c r="D2539" s="94"/>
      <c r="E2539" s="489"/>
      <c r="F2539" s="94"/>
      <c r="G2539" s="200"/>
      <c r="H2539" s="200"/>
      <c r="I2539" s="200"/>
      <c r="J2539" s="200"/>
      <c r="K2539" s="200"/>
      <c r="L2539" s="200"/>
      <c r="M2539" s="200"/>
      <c r="N2539" s="200"/>
      <c r="O2539" s="200"/>
      <c r="P2539" s="94"/>
      <c r="Q2539" s="94"/>
      <c r="R2539" s="94"/>
      <c r="S2539" s="94"/>
      <c r="T2539" s="94"/>
      <c r="U2539" s="94"/>
      <c r="V2539" s="94"/>
      <c r="W2539" s="94"/>
      <c r="X2539" s="94"/>
      <c r="Y2539" s="94"/>
      <c r="Z2539" s="94"/>
      <c r="AA2539" s="94"/>
      <c r="AB2539" s="94"/>
      <c r="AC2539" s="94"/>
      <c r="AD2539" s="94"/>
      <c r="AE2539" s="94"/>
      <c r="AF2539" s="94"/>
      <c r="AG2539" s="94"/>
      <c r="AH2539" s="94"/>
      <c r="AI2539" s="94"/>
      <c r="AJ2539" s="94"/>
      <c r="AK2539" s="94"/>
      <c r="AL2539" s="94"/>
      <c r="AM2539" s="94"/>
      <c r="AN2539" s="94"/>
      <c r="AO2539" s="94"/>
      <c r="AP2539" s="94"/>
      <c r="AQ2539" s="94"/>
    </row>
    <row r="2540" spans="3:43" x14ac:dyDescent="0.45">
      <c r="C2540" s="94"/>
      <c r="D2540" s="94"/>
      <c r="E2540" s="489"/>
      <c r="F2540" s="94"/>
      <c r="G2540" s="200"/>
      <c r="H2540" s="200"/>
      <c r="I2540" s="200"/>
      <c r="J2540" s="200"/>
      <c r="K2540" s="200"/>
      <c r="L2540" s="200"/>
      <c r="M2540" s="200"/>
      <c r="N2540" s="200"/>
      <c r="O2540" s="200"/>
      <c r="P2540" s="94"/>
      <c r="Q2540" s="94"/>
      <c r="R2540" s="94"/>
      <c r="S2540" s="94"/>
      <c r="T2540" s="94"/>
      <c r="U2540" s="94"/>
      <c r="V2540" s="94"/>
      <c r="W2540" s="94"/>
      <c r="X2540" s="94"/>
      <c r="Y2540" s="94"/>
      <c r="Z2540" s="94"/>
      <c r="AA2540" s="94"/>
      <c r="AB2540" s="94"/>
      <c r="AC2540" s="94"/>
      <c r="AD2540" s="94"/>
      <c r="AE2540" s="94"/>
      <c r="AF2540" s="94"/>
      <c r="AG2540" s="94"/>
      <c r="AH2540" s="94"/>
      <c r="AI2540" s="94"/>
      <c r="AJ2540" s="94"/>
      <c r="AK2540" s="94"/>
      <c r="AL2540" s="94"/>
      <c r="AM2540" s="94"/>
      <c r="AN2540" s="94"/>
      <c r="AO2540" s="94"/>
      <c r="AP2540" s="94"/>
      <c r="AQ2540" s="94"/>
    </row>
    <row r="2541" spans="3:43" x14ac:dyDescent="0.45">
      <c r="C2541" s="94"/>
      <c r="D2541" s="94"/>
      <c r="E2541" s="489"/>
      <c r="F2541" s="94"/>
      <c r="G2541" s="200"/>
      <c r="H2541" s="200"/>
      <c r="I2541" s="200"/>
      <c r="J2541" s="200"/>
      <c r="K2541" s="200"/>
      <c r="L2541" s="200"/>
      <c r="M2541" s="200"/>
      <c r="N2541" s="200"/>
      <c r="O2541" s="200"/>
      <c r="P2541" s="94"/>
      <c r="Q2541" s="94"/>
      <c r="R2541" s="94"/>
      <c r="S2541" s="94"/>
      <c r="T2541" s="94"/>
      <c r="U2541" s="94"/>
      <c r="V2541" s="94"/>
      <c r="W2541" s="94"/>
      <c r="X2541" s="94"/>
      <c r="Y2541" s="94"/>
      <c r="Z2541" s="94"/>
      <c r="AA2541" s="94"/>
      <c r="AB2541" s="94"/>
      <c r="AC2541" s="94"/>
      <c r="AD2541" s="94"/>
      <c r="AE2541" s="94"/>
      <c r="AF2541" s="94"/>
      <c r="AG2541" s="94"/>
      <c r="AH2541" s="94"/>
      <c r="AI2541" s="94"/>
      <c r="AJ2541" s="94"/>
      <c r="AK2541" s="94"/>
      <c r="AL2541" s="94"/>
      <c r="AM2541" s="94"/>
      <c r="AN2541" s="94"/>
      <c r="AO2541" s="94"/>
      <c r="AP2541" s="94"/>
      <c r="AQ2541" s="94"/>
    </row>
    <row r="2542" spans="3:43" x14ac:dyDescent="0.45">
      <c r="C2542" s="94"/>
      <c r="D2542" s="94"/>
      <c r="E2542" s="489"/>
      <c r="F2542" s="94"/>
      <c r="G2542" s="200"/>
      <c r="H2542" s="200"/>
      <c r="I2542" s="200"/>
      <c r="J2542" s="200"/>
      <c r="K2542" s="200"/>
      <c r="L2542" s="200"/>
      <c r="M2542" s="200"/>
      <c r="N2542" s="200"/>
      <c r="O2542" s="200"/>
      <c r="P2542" s="94"/>
      <c r="Q2542" s="94"/>
      <c r="R2542" s="94"/>
      <c r="S2542" s="94"/>
      <c r="T2542" s="94"/>
      <c r="U2542" s="94"/>
      <c r="V2542" s="94"/>
      <c r="W2542" s="94"/>
      <c r="X2542" s="94"/>
      <c r="Y2542" s="94"/>
      <c r="Z2542" s="94"/>
      <c r="AA2542" s="94"/>
      <c r="AB2542" s="94"/>
      <c r="AC2542" s="94"/>
      <c r="AD2542" s="94"/>
      <c r="AE2542" s="94"/>
      <c r="AF2542" s="94"/>
      <c r="AG2542" s="94"/>
      <c r="AH2542" s="94"/>
      <c r="AI2542" s="94"/>
      <c r="AJ2542" s="94"/>
      <c r="AK2542" s="94"/>
      <c r="AL2542" s="94"/>
      <c r="AM2542" s="94"/>
      <c r="AN2542" s="94"/>
      <c r="AO2542" s="94"/>
      <c r="AP2542" s="94"/>
      <c r="AQ2542" s="94"/>
    </row>
    <row r="2543" spans="3:43" x14ac:dyDescent="0.45">
      <c r="C2543" s="94"/>
      <c r="D2543" s="94"/>
      <c r="E2543" s="489"/>
      <c r="F2543" s="94"/>
      <c r="G2543" s="200"/>
      <c r="H2543" s="200"/>
      <c r="I2543" s="200"/>
      <c r="J2543" s="200"/>
      <c r="K2543" s="200"/>
      <c r="L2543" s="200"/>
      <c r="M2543" s="200"/>
      <c r="N2543" s="200"/>
      <c r="O2543" s="200"/>
      <c r="P2543" s="94"/>
      <c r="Q2543" s="94"/>
      <c r="R2543" s="94"/>
      <c r="S2543" s="94"/>
      <c r="T2543" s="94"/>
      <c r="U2543" s="94"/>
      <c r="V2543" s="94"/>
      <c r="W2543" s="94"/>
      <c r="X2543" s="94"/>
      <c r="Y2543" s="94"/>
      <c r="Z2543" s="94"/>
      <c r="AA2543" s="94"/>
      <c r="AB2543" s="94"/>
      <c r="AC2543" s="94"/>
      <c r="AD2543" s="94"/>
      <c r="AE2543" s="94"/>
      <c r="AF2543" s="94"/>
      <c r="AG2543" s="94"/>
      <c r="AH2543" s="94"/>
      <c r="AI2543" s="94"/>
      <c r="AJ2543" s="94"/>
      <c r="AK2543" s="94"/>
      <c r="AL2543" s="94"/>
      <c r="AM2543" s="94"/>
      <c r="AN2543" s="94"/>
      <c r="AO2543" s="94"/>
      <c r="AP2543" s="94"/>
      <c r="AQ2543" s="94"/>
    </row>
    <row r="2544" spans="3:43" x14ac:dyDescent="0.45">
      <c r="C2544" s="94"/>
      <c r="D2544" s="94"/>
      <c r="E2544" s="489"/>
      <c r="F2544" s="94"/>
      <c r="G2544" s="200"/>
      <c r="H2544" s="200"/>
      <c r="I2544" s="200"/>
      <c r="J2544" s="200"/>
      <c r="K2544" s="200"/>
      <c r="L2544" s="200"/>
      <c r="M2544" s="200"/>
      <c r="N2544" s="200"/>
      <c r="O2544" s="200"/>
      <c r="P2544" s="94"/>
      <c r="Q2544" s="94"/>
      <c r="R2544" s="94"/>
      <c r="S2544" s="94"/>
      <c r="T2544" s="94"/>
      <c r="U2544" s="94"/>
      <c r="V2544" s="94"/>
      <c r="W2544" s="94"/>
      <c r="X2544" s="94"/>
      <c r="Y2544" s="94"/>
      <c r="Z2544" s="94"/>
      <c r="AA2544" s="94"/>
      <c r="AB2544" s="94"/>
      <c r="AC2544" s="94"/>
      <c r="AD2544" s="94"/>
      <c r="AE2544" s="94"/>
      <c r="AF2544" s="94"/>
      <c r="AG2544" s="94"/>
      <c r="AH2544" s="94"/>
      <c r="AI2544" s="94"/>
      <c r="AJ2544" s="94"/>
      <c r="AK2544" s="94"/>
      <c r="AL2544" s="94"/>
      <c r="AM2544" s="94"/>
      <c r="AN2544" s="94"/>
      <c r="AO2544" s="94"/>
      <c r="AP2544" s="94"/>
      <c r="AQ2544" s="94"/>
    </row>
    <row r="2545" spans="3:43" x14ac:dyDescent="0.45">
      <c r="C2545" s="94"/>
      <c r="D2545" s="94"/>
      <c r="E2545" s="489"/>
      <c r="F2545" s="94"/>
      <c r="G2545" s="200"/>
      <c r="H2545" s="200"/>
      <c r="I2545" s="200"/>
      <c r="J2545" s="200"/>
      <c r="K2545" s="200"/>
      <c r="L2545" s="200"/>
      <c r="M2545" s="200"/>
      <c r="N2545" s="200"/>
      <c r="O2545" s="200"/>
      <c r="P2545" s="94"/>
      <c r="Q2545" s="94"/>
      <c r="R2545" s="94"/>
      <c r="S2545" s="94"/>
      <c r="T2545" s="94"/>
      <c r="U2545" s="94"/>
      <c r="V2545" s="94"/>
      <c r="W2545" s="94"/>
      <c r="X2545" s="94"/>
      <c r="Y2545" s="94"/>
      <c r="Z2545" s="94"/>
      <c r="AA2545" s="94"/>
      <c r="AB2545" s="94"/>
      <c r="AC2545" s="94"/>
      <c r="AD2545" s="94"/>
      <c r="AE2545" s="94"/>
      <c r="AF2545" s="94"/>
      <c r="AG2545" s="94"/>
      <c r="AH2545" s="94"/>
      <c r="AI2545" s="94"/>
      <c r="AJ2545" s="94"/>
      <c r="AK2545" s="94"/>
      <c r="AL2545" s="94"/>
      <c r="AM2545" s="94"/>
      <c r="AN2545" s="94"/>
      <c r="AO2545" s="94"/>
      <c r="AP2545" s="94"/>
      <c r="AQ2545" s="94"/>
    </row>
    <row r="2546" spans="3:43" x14ac:dyDescent="0.45">
      <c r="C2546" s="94"/>
      <c r="D2546" s="94"/>
      <c r="E2546" s="489"/>
      <c r="F2546" s="94"/>
      <c r="G2546" s="200"/>
      <c r="H2546" s="200"/>
      <c r="I2546" s="200"/>
      <c r="J2546" s="200"/>
      <c r="K2546" s="200"/>
      <c r="L2546" s="200"/>
      <c r="M2546" s="200"/>
      <c r="N2546" s="200"/>
      <c r="O2546" s="200"/>
      <c r="P2546" s="94"/>
      <c r="Q2546" s="94"/>
      <c r="R2546" s="94"/>
      <c r="S2546" s="94"/>
      <c r="T2546" s="94"/>
      <c r="U2546" s="94"/>
      <c r="V2546" s="94"/>
      <c r="W2546" s="94"/>
      <c r="X2546" s="94"/>
      <c r="Y2546" s="94"/>
      <c r="Z2546" s="94"/>
      <c r="AA2546" s="94"/>
      <c r="AB2546" s="94"/>
      <c r="AC2546" s="94"/>
      <c r="AD2546" s="94"/>
      <c r="AE2546" s="94"/>
      <c r="AF2546" s="94"/>
      <c r="AG2546" s="94"/>
      <c r="AH2546" s="94"/>
      <c r="AI2546" s="94"/>
      <c r="AJ2546" s="94"/>
      <c r="AK2546" s="94"/>
      <c r="AL2546" s="94"/>
      <c r="AM2546" s="94"/>
      <c r="AN2546" s="94"/>
      <c r="AO2546" s="94"/>
      <c r="AP2546" s="94"/>
      <c r="AQ2546" s="94"/>
    </row>
    <row r="2547" spans="3:43" x14ac:dyDescent="0.45">
      <c r="C2547" s="94"/>
      <c r="D2547" s="94"/>
      <c r="E2547" s="489"/>
      <c r="F2547" s="94"/>
      <c r="G2547" s="200"/>
      <c r="H2547" s="200"/>
      <c r="I2547" s="200"/>
      <c r="J2547" s="200"/>
      <c r="K2547" s="200"/>
      <c r="L2547" s="200"/>
      <c r="M2547" s="200"/>
      <c r="N2547" s="200"/>
      <c r="O2547" s="200"/>
      <c r="P2547" s="94"/>
      <c r="Q2547" s="94"/>
      <c r="R2547" s="94"/>
      <c r="S2547" s="94"/>
      <c r="T2547" s="94"/>
      <c r="U2547" s="94"/>
      <c r="V2547" s="94"/>
      <c r="W2547" s="94"/>
      <c r="X2547" s="94"/>
      <c r="Y2547" s="94"/>
      <c r="Z2547" s="94"/>
      <c r="AA2547" s="94"/>
      <c r="AB2547" s="94"/>
      <c r="AC2547" s="94"/>
      <c r="AD2547" s="94"/>
      <c r="AE2547" s="94"/>
      <c r="AF2547" s="94"/>
      <c r="AG2547" s="94"/>
      <c r="AH2547" s="94"/>
      <c r="AI2547" s="94"/>
      <c r="AJ2547" s="94"/>
      <c r="AK2547" s="94"/>
      <c r="AL2547" s="94"/>
      <c r="AM2547" s="94"/>
      <c r="AN2547" s="94"/>
      <c r="AO2547" s="94"/>
      <c r="AP2547" s="94"/>
      <c r="AQ2547" s="94"/>
    </row>
    <row r="2548" spans="3:43" x14ac:dyDescent="0.45">
      <c r="C2548" s="94"/>
      <c r="D2548" s="94"/>
      <c r="E2548" s="489"/>
      <c r="F2548" s="94"/>
      <c r="G2548" s="200"/>
      <c r="H2548" s="200"/>
      <c r="I2548" s="200"/>
      <c r="J2548" s="200"/>
      <c r="K2548" s="200"/>
      <c r="L2548" s="200"/>
      <c r="M2548" s="200"/>
      <c r="N2548" s="200"/>
      <c r="O2548" s="200"/>
      <c r="P2548" s="94"/>
      <c r="Q2548" s="94"/>
      <c r="R2548" s="94"/>
      <c r="S2548" s="94"/>
      <c r="T2548" s="94"/>
      <c r="U2548" s="94"/>
      <c r="V2548" s="94"/>
      <c r="W2548" s="94"/>
      <c r="X2548" s="94"/>
      <c r="Y2548" s="94"/>
      <c r="Z2548" s="94"/>
      <c r="AA2548" s="94"/>
      <c r="AB2548" s="94"/>
      <c r="AC2548" s="94"/>
      <c r="AD2548" s="94"/>
      <c r="AE2548" s="94"/>
      <c r="AF2548" s="94"/>
      <c r="AG2548" s="94"/>
      <c r="AH2548" s="94"/>
      <c r="AI2548" s="94"/>
      <c r="AJ2548" s="94"/>
      <c r="AK2548" s="94"/>
      <c r="AL2548" s="94"/>
      <c r="AM2548" s="94"/>
      <c r="AN2548" s="94"/>
      <c r="AO2548" s="94"/>
      <c r="AP2548" s="94"/>
      <c r="AQ2548" s="94"/>
    </row>
    <row r="2549" spans="3:43" x14ac:dyDescent="0.45">
      <c r="C2549" s="94"/>
      <c r="D2549" s="94"/>
      <c r="E2549" s="489"/>
      <c r="F2549" s="94"/>
      <c r="G2549" s="200"/>
      <c r="H2549" s="200"/>
      <c r="I2549" s="200"/>
      <c r="J2549" s="200"/>
      <c r="K2549" s="200"/>
      <c r="L2549" s="200"/>
      <c r="M2549" s="200"/>
      <c r="N2549" s="200"/>
      <c r="O2549" s="200"/>
      <c r="P2549" s="94"/>
      <c r="Q2549" s="94"/>
      <c r="R2549" s="94"/>
      <c r="S2549" s="94"/>
      <c r="T2549" s="94"/>
      <c r="U2549" s="94"/>
      <c r="V2549" s="94"/>
      <c r="W2549" s="94"/>
      <c r="X2549" s="94"/>
      <c r="Y2549" s="94"/>
      <c r="Z2549" s="94"/>
      <c r="AA2549" s="94"/>
      <c r="AB2549" s="94"/>
      <c r="AC2549" s="94"/>
      <c r="AD2549" s="94"/>
      <c r="AE2549" s="94"/>
      <c r="AF2549" s="94"/>
      <c r="AG2549" s="94"/>
      <c r="AH2549" s="94"/>
      <c r="AI2549" s="94"/>
      <c r="AJ2549" s="94"/>
      <c r="AK2549" s="94"/>
      <c r="AL2549" s="94"/>
      <c r="AM2549" s="94"/>
      <c r="AN2549" s="94"/>
      <c r="AO2549" s="94"/>
      <c r="AP2549" s="94"/>
      <c r="AQ2549" s="94"/>
    </row>
    <row r="2550" spans="3:43" x14ac:dyDescent="0.45">
      <c r="C2550" s="94"/>
      <c r="D2550" s="94"/>
      <c r="E2550" s="489"/>
      <c r="F2550" s="94"/>
      <c r="G2550" s="200"/>
      <c r="H2550" s="200"/>
      <c r="I2550" s="200"/>
      <c r="J2550" s="200"/>
      <c r="K2550" s="200"/>
      <c r="L2550" s="200"/>
      <c r="M2550" s="200"/>
      <c r="N2550" s="200"/>
      <c r="O2550" s="200"/>
      <c r="P2550" s="94"/>
      <c r="Q2550" s="94"/>
      <c r="R2550" s="94"/>
      <c r="S2550" s="94"/>
      <c r="T2550" s="94"/>
      <c r="U2550" s="94"/>
      <c r="V2550" s="94"/>
      <c r="W2550" s="94"/>
      <c r="X2550" s="94"/>
      <c r="Y2550" s="94"/>
      <c r="Z2550" s="94"/>
      <c r="AA2550" s="94"/>
      <c r="AB2550" s="94"/>
      <c r="AC2550" s="94"/>
      <c r="AD2550" s="94"/>
      <c r="AE2550" s="94"/>
      <c r="AF2550" s="94"/>
      <c r="AG2550" s="94"/>
      <c r="AH2550" s="94"/>
      <c r="AI2550" s="94"/>
      <c r="AJ2550" s="94"/>
      <c r="AK2550" s="94"/>
      <c r="AL2550" s="94"/>
      <c r="AM2550" s="94"/>
      <c r="AN2550" s="94"/>
      <c r="AO2550" s="94"/>
      <c r="AP2550" s="94"/>
      <c r="AQ2550" s="94"/>
    </row>
    <row r="2551" spans="3:43" x14ac:dyDescent="0.45">
      <c r="C2551" s="94"/>
      <c r="D2551" s="94"/>
      <c r="E2551" s="489"/>
      <c r="F2551" s="94"/>
      <c r="G2551" s="200"/>
      <c r="H2551" s="200"/>
      <c r="I2551" s="200"/>
      <c r="J2551" s="200"/>
      <c r="K2551" s="200"/>
      <c r="L2551" s="200"/>
      <c r="M2551" s="200"/>
      <c r="N2551" s="200"/>
      <c r="O2551" s="200"/>
      <c r="P2551" s="94"/>
      <c r="Q2551" s="94"/>
      <c r="R2551" s="94"/>
      <c r="S2551" s="94"/>
      <c r="T2551" s="94"/>
      <c r="U2551" s="94"/>
      <c r="V2551" s="94"/>
      <c r="W2551" s="94"/>
      <c r="X2551" s="94"/>
      <c r="Y2551" s="94"/>
      <c r="Z2551" s="94"/>
      <c r="AA2551" s="94"/>
      <c r="AB2551" s="94"/>
      <c r="AC2551" s="94"/>
      <c r="AD2551" s="94"/>
      <c r="AE2551" s="94"/>
      <c r="AF2551" s="94"/>
      <c r="AG2551" s="94"/>
      <c r="AH2551" s="94"/>
      <c r="AI2551" s="94"/>
      <c r="AJ2551" s="94"/>
      <c r="AK2551" s="94"/>
      <c r="AL2551" s="94"/>
      <c r="AM2551" s="94"/>
      <c r="AN2551" s="94"/>
      <c r="AO2551" s="94"/>
      <c r="AP2551" s="94"/>
      <c r="AQ2551" s="94"/>
    </row>
    <row r="2552" spans="3:43" x14ac:dyDescent="0.45">
      <c r="C2552" s="94"/>
      <c r="D2552" s="94"/>
      <c r="E2552" s="489"/>
      <c r="F2552" s="94"/>
      <c r="G2552" s="200"/>
      <c r="H2552" s="200"/>
      <c r="I2552" s="200"/>
      <c r="J2552" s="200"/>
      <c r="K2552" s="200"/>
      <c r="L2552" s="200"/>
      <c r="M2552" s="200"/>
      <c r="N2552" s="200"/>
      <c r="O2552" s="200"/>
      <c r="P2552" s="94"/>
      <c r="Q2552" s="94"/>
      <c r="R2552" s="94"/>
      <c r="S2552" s="94"/>
      <c r="T2552" s="94"/>
      <c r="U2552" s="94"/>
      <c r="V2552" s="94"/>
      <c r="W2552" s="94"/>
      <c r="X2552" s="94"/>
      <c r="Y2552" s="94"/>
      <c r="Z2552" s="94"/>
      <c r="AA2552" s="94"/>
      <c r="AB2552" s="94"/>
      <c r="AC2552" s="94"/>
      <c r="AD2552" s="94"/>
      <c r="AE2552" s="94"/>
      <c r="AF2552" s="94"/>
      <c r="AG2552" s="94"/>
      <c r="AH2552" s="94"/>
      <c r="AI2552" s="94"/>
      <c r="AJ2552" s="94"/>
      <c r="AK2552" s="94"/>
      <c r="AL2552" s="94"/>
      <c r="AM2552" s="94"/>
      <c r="AN2552" s="94"/>
      <c r="AO2552" s="94"/>
      <c r="AP2552" s="94"/>
      <c r="AQ2552" s="94"/>
    </row>
    <row r="2553" spans="3:43" x14ac:dyDescent="0.45">
      <c r="C2553" s="94"/>
      <c r="D2553" s="94"/>
      <c r="E2553" s="489"/>
      <c r="F2553" s="94"/>
      <c r="G2553" s="200"/>
      <c r="H2553" s="200"/>
      <c r="I2553" s="200"/>
      <c r="J2553" s="200"/>
      <c r="K2553" s="200"/>
      <c r="L2553" s="200"/>
      <c r="M2553" s="200"/>
      <c r="N2553" s="200"/>
      <c r="O2553" s="200"/>
      <c r="P2553" s="94"/>
      <c r="Q2553" s="94"/>
      <c r="R2553" s="94"/>
      <c r="S2553" s="94"/>
      <c r="T2553" s="94"/>
      <c r="U2553" s="94"/>
      <c r="V2553" s="94"/>
      <c r="W2553" s="94"/>
      <c r="X2553" s="94"/>
      <c r="Y2553" s="94"/>
      <c r="Z2553" s="94"/>
      <c r="AA2553" s="94"/>
      <c r="AB2553" s="94"/>
      <c r="AC2553" s="94"/>
      <c r="AD2553" s="94"/>
      <c r="AE2553" s="94"/>
      <c r="AF2553" s="94"/>
      <c r="AG2553" s="94"/>
      <c r="AH2553" s="94"/>
      <c r="AI2553" s="94"/>
      <c r="AJ2553" s="94"/>
      <c r="AK2553" s="94"/>
      <c r="AL2553" s="94"/>
      <c r="AM2553" s="94"/>
      <c r="AN2553" s="94"/>
      <c r="AO2553" s="94"/>
      <c r="AP2553" s="94"/>
      <c r="AQ2553" s="94"/>
    </row>
    <row r="2554" spans="3:43" x14ac:dyDescent="0.45">
      <c r="C2554" s="94"/>
      <c r="D2554" s="94"/>
      <c r="E2554" s="489"/>
      <c r="F2554" s="94"/>
      <c r="G2554" s="200"/>
      <c r="H2554" s="200"/>
      <c r="I2554" s="200"/>
      <c r="J2554" s="200"/>
      <c r="K2554" s="200"/>
      <c r="L2554" s="200"/>
      <c r="M2554" s="200"/>
      <c r="N2554" s="200"/>
      <c r="O2554" s="200"/>
      <c r="P2554" s="94"/>
      <c r="Q2554" s="94"/>
      <c r="R2554" s="94"/>
      <c r="S2554" s="94"/>
      <c r="T2554" s="94"/>
      <c r="U2554" s="94"/>
      <c r="V2554" s="94"/>
      <c r="W2554" s="94"/>
      <c r="X2554" s="94"/>
      <c r="Y2554" s="94"/>
      <c r="Z2554" s="94"/>
      <c r="AA2554" s="94"/>
      <c r="AB2554" s="94"/>
      <c r="AC2554" s="94"/>
      <c r="AD2554" s="94"/>
      <c r="AE2554" s="94"/>
      <c r="AF2554" s="94"/>
      <c r="AG2554" s="94"/>
      <c r="AH2554" s="94"/>
      <c r="AI2554" s="94"/>
      <c r="AJ2554" s="94"/>
      <c r="AK2554" s="94"/>
      <c r="AL2554" s="94"/>
      <c r="AM2554" s="94"/>
      <c r="AN2554" s="94"/>
      <c r="AO2554" s="94"/>
      <c r="AP2554" s="94"/>
      <c r="AQ2554" s="94"/>
    </row>
    <row r="2555" spans="3:43" x14ac:dyDescent="0.45">
      <c r="C2555" s="94"/>
      <c r="D2555" s="94"/>
      <c r="E2555" s="489"/>
      <c r="F2555" s="94"/>
      <c r="G2555" s="200"/>
      <c r="H2555" s="200"/>
      <c r="I2555" s="200"/>
      <c r="J2555" s="200"/>
      <c r="K2555" s="200"/>
      <c r="L2555" s="200"/>
      <c r="M2555" s="200"/>
      <c r="N2555" s="200"/>
      <c r="O2555" s="200"/>
      <c r="P2555" s="94"/>
      <c r="Q2555" s="94"/>
      <c r="R2555" s="94"/>
      <c r="S2555" s="94"/>
      <c r="T2555" s="94"/>
      <c r="U2555" s="94"/>
      <c r="V2555" s="94"/>
      <c r="W2555" s="94"/>
      <c r="X2555" s="94"/>
      <c r="Y2555" s="94"/>
      <c r="Z2555" s="94"/>
      <c r="AA2555" s="94"/>
      <c r="AB2555" s="94"/>
      <c r="AC2555" s="94"/>
      <c r="AD2555" s="94"/>
      <c r="AE2555" s="94"/>
      <c r="AF2555" s="94"/>
      <c r="AG2555" s="94"/>
      <c r="AH2555" s="94"/>
      <c r="AI2555" s="94"/>
      <c r="AJ2555" s="94"/>
      <c r="AK2555" s="94"/>
      <c r="AL2555" s="94"/>
      <c r="AM2555" s="94"/>
      <c r="AN2555" s="94"/>
      <c r="AO2555" s="94"/>
      <c r="AP2555" s="94"/>
      <c r="AQ2555" s="94"/>
    </row>
    <row r="2556" spans="3:43" x14ac:dyDescent="0.45">
      <c r="C2556" s="94"/>
      <c r="D2556" s="94"/>
      <c r="E2556" s="489"/>
      <c r="F2556" s="94"/>
      <c r="G2556" s="200"/>
      <c r="H2556" s="200"/>
      <c r="I2556" s="200"/>
      <c r="J2556" s="200"/>
      <c r="K2556" s="200"/>
      <c r="L2556" s="200"/>
      <c r="M2556" s="200"/>
      <c r="N2556" s="200"/>
      <c r="O2556" s="200"/>
      <c r="P2556" s="94"/>
      <c r="Q2556" s="94"/>
      <c r="R2556" s="94"/>
      <c r="S2556" s="94"/>
      <c r="T2556" s="94"/>
      <c r="U2556" s="94"/>
      <c r="V2556" s="94"/>
      <c r="W2556" s="94"/>
      <c r="X2556" s="94"/>
      <c r="Y2556" s="94"/>
      <c r="Z2556" s="94"/>
      <c r="AA2556" s="94"/>
      <c r="AB2556" s="94"/>
      <c r="AC2556" s="94"/>
      <c r="AD2556" s="94"/>
      <c r="AE2556" s="94"/>
      <c r="AF2556" s="94"/>
      <c r="AG2556" s="94"/>
      <c r="AH2556" s="94"/>
      <c r="AI2556" s="94"/>
      <c r="AJ2556" s="94"/>
      <c r="AK2556" s="94"/>
      <c r="AL2556" s="94"/>
      <c r="AM2556" s="94"/>
      <c r="AN2556" s="94"/>
      <c r="AO2556" s="94"/>
      <c r="AP2556" s="94"/>
      <c r="AQ2556" s="94"/>
    </row>
    <row r="2557" spans="3:43" x14ac:dyDescent="0.45">
      <c r="C2557" s="94"/>
      <c r="D2557" s="94"/>
      <c r="E2557" s="489"/>
      <c r="F2557" s="94"/>
      <c r="G2557" s="200"/>
      <c r="H2557" s="200"/>
      <c r="I2557" s="200"/>
      <c r="J2557" s="200"/>
      <c r="K2557" s="200"/>
      <c r="L2557" s="200"/>
      <c r="M2557" s="200"/>
      <c r="N2557" s="200"/>
      <c r="O2557" s="200"/>
      <c r="P2557" s="94"/>
      <c r="Q2557" s="94"/>
      <c r="R2557" s="94"/>
      <c r="S2557" s="94"/>
      <c r="T2557" s="94"/>
      <c r="U2557" s="94"/>
      <c r="V2557" s="94"/>
      <c r="W2557" s="94"/>
      <c r="X2557" s="94"/>
      <c r="Y2557" s="94"/>
      <c r="Z2557" s="94"/>
      <c r="AA2557" s="94"/>
      <c r="AB2557" s="94"/>
      <c r="AC2557" s="94"/>
      <c r="AD2557" s="94"/>
      <c r="AE2557" s="94"/>
      <c r="AF2557" s="94"/>
      <c r="AG2557" s="94"/>
      <c r="AH2557" s="94"/>
      <c r="AI2557" s="94"/>
      <c r="AJ2557" s="94"/>
      <c r="AK2557" s="94"/>
      <c r="AL2557" s="94"/>
      <c r="AM2557" s="94"/>
      <c r="AN2557" s="94"/>
      <c r="AO2557" s="94"/>
      <c r="AP2557" s="94"/>
      <c r="AQ2557" s="94"/>
    </row>
    <row r="2558" spans="3:43" x14ac:dyDescent="0.45">
      <c r="C2558" s="94"/>
      <c r="D2558" s="94"/>
      <c r="E2558" s="489"/>
      <c r="F2558" s="94"/>
      <c r="G2558" s="200"/>
      <c r="H2558" s="200"/>
      <c r="I2558" s="200"/>
      <c r="J2558" s="200"/>
      <c r="K2558" s="200"/>
      <c r="L2558" s="200"/>
      <c r="M2558" s="200"/>
      <c r="N2558" s="200"/>
      <c r="O2558" s="200"/>
      <c r="P2558" s="94"/>
      <c r="Q2558" s="94"/>
      <c r="R2558" s="94"/>
      <c r="S2558" s="94"/>
      <c r="T2558" s="94"/>
      <c r="U2558" s="94"/>
      <c r="V2558" s="94"/>
      <c r="W2558" s="94"/>
      <c r="X2558" s="94"/>
      <c r="Y2558" s="94"/>
      <c r="Z2558" s="94"/>
      <c r="AA2558" s="94"/>
      <c r="AB2558" s="94"/>
      <c r="AC2558" s="94"/>
      <c r="AD2558" s="94"/>
      <c r="AE2558" s="94"/>
      <c r="AF2558" s="94"/>
      <c r="AG2558" s="94"/>
      <c r="AH2558" s="94"/>
      <c r="AI2558" s="94"/>
      <c r="AJ2558" s="94"/>
      <c r="AK2558" s="94"/>
      <c r="AL2558" s="94"/>
      <c r="AM2558" s="94"/>
      <c r="AN2558" s="94"/>
      <c r="AO2558" s="94"/>
      <c r="AP2558" s="94"/>
      <c r="AQ2558" s="94"/>
    </row>
    <row r="2559" spans="3:43" x14ac:dyDescent="0.45">
      <c r="C2559" s="94"/>
      <c r="D2559" s="94"/>
      <c r="E2559" s="489"/>
      <c r="F2559" s="94"/>
      <c r="G2559" s="200"/>
      <c r="H2559" s="200"/>
      <c r="I2559" s="200"/>
      <c r="J2559" s="200"/>
      <c r="K2559" s="200"/>
      <c r="L2559" s="200"/>
      <c r="M2559" s="200"/>
      <c r="N2559" s="200"/>
      <c r="O2559" s="200"/>
      <c r="P2559" s="94"/>
      <c r="Q2559" s="94"/>
      <c r="R2559" s="94"/>
      <c r="S2559" s="94"/>
      <c r="T2559" s="94"/>
      <c r="U2559" s="94"/>
      <c r="V2559" s="94"/>
      <c r="W2559" s="94"/>
      <c r="X2559" s="94"/>
      <c r="Y2559" s="94"/>
      <c r="Z2559" s="94"/>
      <c r="AA2559" s="94"/>
      <c r="AB2559" s="94"/>
      <c r="AC2559" s="94"/>
      <c r="AD2559" s="94"/>
      <c r="AE2559" s="94"/>
      <c r="AF2559" s="94"/>
      <c r="AG2559" s="94"/>
      <c r="AH2559" s="94"/>
      <c r="AI2559" s="94"/>
      <c r="AJ2559" s="94"/>
      <c r="AK2559" s="94"/>
      <c r="AL2559" s="94"/>
      <c r="AM2559" s="94"/>
      <c r="AN2559" s="94"/>
      <c r="AO2559" s="94"/>
      <c r="AP2559" s="94"/>
      <c r="AQ2559" s="94"/>
    </row>
    <row r="2560" spans="3:43" x14ac:dyDescent="0.45">
      <c r="C2560" s="94"/>
      <c r="D2560" s="94"/>
      <c r="E2560" s="489"/>
      <c r="F2560" s="94"/>
      <c r="G2560" s="200"/>
      <c r="H2560" s="200"/>
      <c r="I2560" s="200"/>
      <c r="J2560" s="200"/>
      <c r="K2560" s="200"/>
      <c r="L2560" s="200"/>
      <c r="M2560" s="200"/>
      <c r="N2560" s="200"/>
      <c r="O2560" s="200"/>
      <c r="P2560" s="94"/>
      <c r="Q2560" s="94"/>
      <c r="R2560" s="94"/>
      <c r="S2560" s="94"/>
      <c r="T2560" s="94"/>
      <c r="U2560" s="94"/>
      <c r="V2560" s="94"/>
      <c r="W2560" s="94"/>
      <c r="X2560" s="94"/>
      <c r="Y2560" s="94"/>
      <c r="Z2560" s="94"/>
      <c r="AA2560" s="94"/>
      <c r="AB2560" s="94"/>
      <c r="AC2560" s="94"/>
      <c r="AD2560" s="94"/>
      <c r="AE2560" s="94"/>
      <c r="AF2560" s="94"/>
      <c r="AG2560" s="94"/>
      <c r="AH2560" s="94"/>
      <c r="AI2560" s="94"/>
      <c r="AJ2560" s="94"/>
      <c r="AK2560" s="94"/>
      <c r="AL2560" s="94"/>
      <c r="AM2560" s="94"/>
      <c r="AN2560" s="94"/>
      <c r="AO2560" s="94"/>
      <c r="AP2560" s="94"/>
      <c r="AQ2560" s="94"/>
    </row>
    <row r="2561" spans="3:43" x14ac:dyDescent="0.45">
      <c r="C2561" s="94"/>
      <c r="D2561" s="94"/>
      <c r="E2561" s="489"/>
      <c r="F2561" s="94"/>
      <c r="G2561" s="200"/>
      <c r="H2561" s="200"/>
      <c r="I2561" s="200"/>
      <c r="J2561" s="200"/>
      <c r="K2561" s="200"/>
      <c r="L2561" s="200"/>
      <c r="M2561" s="200"/>
      <c r="N2561" s="200"/>
      <c r="O2561" s="200"/>
      <c r="P2561" s="94"/>
      <c r="Q2561" s="94"/>
      <c r="R2561" s="94"/>
      <c r="S2561" s="94"/>
      <c r="T2561" s="94"/>
      <c r="U2561" s="94"/>
      <c r="V2561" s="94"/>
      <c r="W2561" s="94"/>
      <c r="X2561" s="94"/>
      <c r="Y2561" s="94"/>
      <c r="Z2561" s="94"/>
      <c r="AA2561" s="94"/>
      <c r="AB2561" s="94"/>
      <c r="AC2561" s="94"/>
      <c r="AD2561" s="94"/>
      <c r="AE2561" s="94"/>
      <c r="AF2561" s="94"/>
      <c r="AG2561" s="94"/>
      <c r="AH2561" s="94"/>
      <c r="AI2561" s="94"/>
      <c r="AJ2561" s="94"/>
      <c r="AK2561" s="94"/>
      <c r="AL2561" s="94"/>
      <c r="AM2561" s="94"/>
      <c r="AN2561" s="94"/>
      <c r="AO2561" s="94"/>
      <c r="AP2561" s="94"/>
      <c r="AQ2561" s="94"/>
    </row>
    <row r="2562" spans="3:43" x14ac:dyDescent="0.45">
      <c r="C2562" s="94"/>
      <c r="D2562" s="94"/>
      <c r="E2562" s="489"/>
      <c r="F2562" s="94"/>
      <c r="G2562" s="200"/>
      <c r="H2562" s="200"/>
      <c r="I2562" s="200"/>
      <c r="J2562" s="200"/>
      <c r="K2562" s="200"/>
      <c r="L2562" s="200"/>
      <c r="M2562" s="200"/>
      <c r="N2562" s="200"/>
      <c r="O2562" s="200"/>
      <c r="P2562" s="94"/>
      <c r="Q2562" s="94"/>
      <c r="R2562" s="94"/>
      <c r="S2562" s="94"/>
      <c r="T2562" s="94"/>
      <c r="U2562" s="94"/>
      <c r="V2562" s="94"/>
      <c r="W2562" s="94"/>
      <c r="X2562" s="94"/>
      <c r="Y2562" s="94"/>
      <c r="Z2562" s="94"/>
      <c r="AA2562" s="94"/>
      <c r="AB2562" s="94"/>
      <c r="AC2562" s="94"/>
      <c r="AD2562" s="94"/>
      <c r="AE2562" s="94"/>
      <c r="AF2562" s="94"/>
      <c r="AG2562" s="94"/>
      <c r="AH2562" s="94"/>
      <c r="AI2562" s="94"/>
      <c r="AJ2562" s="94"/>
      <c r="AK2562" s="94"/>
      <c r="AL2562" s="94"/>
      <c r="AM2562" s="94"/>
      <c r="AN2562" s="94"/>
      <c r="AO2562" s="94"/>
      <c r="AP2562" s="94"/>
      <c r="AQ2562" s="94"/>
    </row>
    <row r="2563" spans="3:43" x14ac:dyDescent="0.45">
      <c r="C2563" s="94"/>
      <c r="D2563" s="94"/>
      <c r="E2563" s="489"/>
      <c r="F2563" s="94"/>
      <c r="G2563" s="200"/>
      <c r="H2563" s="200"/>
      <c r="I2563" s="200"/>
      <c r="J2563" s="200"/>
      <c r="K2563" s="200"/>
      <c r="L2563" s="200"/>
      <c r="M2563" s="200"/>
      <c r="N2563" s="200"/>
      <c r="O2563" s="200"/>
      <c r="P2563" s="94"/>
      <c r="Q2563" s="94"/>
      <c r="R2563" s="94"/>
      <c r="S2563" s="94"/>
      <c r="T2563" s="94"/>
      <c r="U2563" s="94"/>
      <c r="V2563" s="94"/>
      <c r="W2563" s="94"/>
      <c r="X2563" s="94"/>
      <c r="Y2563" s="94"/>
      <c r="Z2563" s="94"/>
      <c r="AA2563" s="94"/>
      <c r="AB2563" s="94"/>
      <c r="AC2563" s="94"/>
      <c r="AD2563" s="94"/>
      <c r="AE2563" s="94"/>
      <c r="AF2563" s="94"/>
      <c r="AG2563" s="94"/>
      <c r="AH2563" s="94"/>
      <c r="AI2563" s="94"/>
      <c r="AJ2563" s="94"/>
      <c r="AK2563" s="94"/>
      <c r="AL2563" s="94"/>
      <c r="AM2563" s="94"/>
      <c r="AN2563" s="94"/>
      <c r="AO2563" s="94"/>
      <c r="AP2563" s="94"/>
      <c r="AQ2563" s="94"/>
    </row>
    <row r="2564" spans="3:43" x14ac:dyDescent="0.45">
      <c r="C2564" s="94"/>
      <c r="D2564" s="94"/>
      <c r="E2564" s="489"/>
      <c r="F2564" s="94"/>
      <c r="G2564" s="200"/>
      <c r="H2564" s="200"/>
      <c r="I2564" s="200"/>
      <c r="J2564" s="200"/>
      <c r="K2564" s="200"/>
      <c r="L2564" s="200"/>
      <c r="M2564" s="200"/>
      <c r="N2564" s="200"/>
      <c r="O2564" s="200"/>
      <c r="P2564" s="94"/>
      <c r="Q2564" s="94"/>
      <c r="R2564" s="94"/>
      <c r="S2564" s="94"/>
      <c r="T2564" s="94"/>
      <c r="U2564" s="94"/>
      <c r="V2564" s="94"/>
      <c r="W2564" s="94"/>
      <c r="X2564" s="94"/>
      <c r="Y2564" s="94"/>
      <c r="Z2564" s="94"/>
      <c r="AA2564" s="94"/>
      <c r="AB2564" s="94"/>
      <c r="AC2564" s="94"/>
      <c r="AD2564" s="94"/>
      <c r="AE2564" s="94"/>
      <c r="AF2564" s="94"/>
      <c r="AG2564" s="94"/>
      <c r="AH2564" s="94"/>
      <c r="AI2564" s="94"/>
      <c r="AJ2564" s="94"/>
      <c r="AK2564" s="94"/>
      <c r="AL2564" s="94"/>
      <c r="AM2564" s="94"/>
      <c r="AN2564" s="94"/>
      <c r="AO2564" s="94"/>
      <c r="AP2564" s="94"/>
      <c r="AQ2564" s="94"/>
    </row>
    <row r="2565" spans="3:43" x14ac:dyDescent="0.45">
      <c r="C2565" s="94"/>
      <c r="D2565" s="94"/>
      <c r="E2565" s="489"/>
      <c r="F2565" s="94"/>
      <c r="G2565" s="200"/>
      <c r="H2565" s="200"/>
      <c r="I2565" s="200"/>
      <c r="J2565" s="200"/>
      <c r="K2565" s="200"/>
      <c r="L2565" s="200"/>
      <c r="M2565" s="200"/>
      <c r="N2565" s="200"/>
      <c r="O2565" s="200"/>
      <c r="P2565" s="94"/>
      <c r="Q2565" s="94"/>
      <c r="R2565" s="94"/>
      <c r="S2565" s="94"/>
      <c r="T2565" s="94"/>
      <c r="U2565" s="94"/>
      <c r="V2565" s="94"/>
      <c r="W2565" s="94"/>
      <c r="X2565" s="94"/>
      <c r="Y2565" s="94"/>
      <c r="Z2565" s="94"/>
      <c r="AA2565" s="94"/>
      <c r="AB2565" s="94"/>
      <c r="AC2565" s="94"/>
      <c r="AD2565" s="94"/>
      <c r="AE2565" s="94"/>
      <c r="AF2565" s="94"/>
      <c r="AG2565" s="94"/>
      <c r="AH2565" s="94"/>
      <c r="AI2565" s="94"/>
      <c r="AJ2565" s="94"/>
      <c r="AK2565" s="94"/>
      <c r="AL2565" s="94"/>
      <c r="AM2565" s="94"/>
      <c r="AN2565" s="94"/>
      <c r="AO2565" s="94"/>
      <c r="AP2565" s="94"/>
      <c r="AQ2565" s="94"/>
    </row>
    <row r="2566" spans="3:43" x14ac:dyDescent="0.45">
      <c r="C2566" s="94"/>
      <c r="D2566" s="94"/>
      <c r="E2566" s="489"/>
      <c r="F2566" s="94"/>
      <c r="G2566" s="200"/>
      <c r="H2566" s="200"/>
      <c r="I2566" s="200"/>
      <c r="J2566" s="200"/>
      <c r="K2566" s="200"/>
      <c r="L2566" s="200"/>
      <c r="M2566" s="200"/>
      <c r="N2566" s="200"/>
      <c r="O2566" s="200"/>
      <c r="P2566" s="94"/>
      <c r="Q2566" s="94"/>
      <c r="R2566" s="94"/>
      <c r="S2566" s="94"/>
      <c r="T2566" s="94"/>
      <c r="U2566" s="94"/>
      <c r="V2566" s="94"/>
      <c r="W2566" s="94"/>
      <c r="X2566" s="94"/>
      <c r="Y2566" s="94"/>
      <c r="Z2566" s="94"/>
      <c r="AA2566" s="94"/>
      <c r="AB2566" s="94"/>
      <c r="AC2566" s="94"/>
      <c r="AD2566" s="94"/>
      <c r="AE2566" s="94"/>
      <c r="AF2566" s="94"/>
      <c r="AG2566" s="94"/>
      <c r="AH2566" s="94"/>
      <c r="AI2566" s="94"/>
      <c r="AJ2566" s="94"/>
      <c r="AK2566" s="94"/>
      <c r="AL2566" s="94"/>
      <c r="AM2566" s="94"/>
      <c r="AN2566" s="94"/>
      <c r="AO2566" s="94"/>
      <c r="AP2566" s="94"/>
      <c r="AQ2566" s="94"/>
    </row>
    <row r="2567" spans="3:43" x14ac:dyDescent="0.45">
      <c r="C2567" s="94"/>
      <c r="D2567" s="94"/>
      <c r="E2567" s="489"/>
      <c r="F2567" s="94"/>
      <c r="G2567" s="200"/>
      <c r="H2567" s="200"/>
      <c r="I2567" s="200"/>
      <c r="J2567" s="200"/>
      <c r="K2567" s="200"/>
      <c r="L2567" s="200"/>
      <c r="M2567" s="200"/>
      <c r="N2567" s="200"/>
      <c r="O2567" s="200"/>
      <c r="P2567" s="94"/>
      <c r="Q2567" s="94"/>
      <c r="R2567" s="94"/>
      <c r="S2567" s="94"/>
      <c r="T2567" s="94"/>
      <c r="U2567" s="94"/>
      <c r="V2567" s="94"/>
      <c r="W2567" s="94"/>
      <c r="X2567" s="94"/>
      <c r="Y2567" s="94"/>
      <c r="Z2567" s="94"/>
      <c r="AA2567" s="94"/>
      <c r="AB2567" s="94"/>
      <c r="AC2567" s="94"/>
      <c r="AD2567" s="94"/>
      <c r="AE2567" s="94"/>
      <c r="AF2567" s="94"/>
      <c r="AG2567" s="94"/>
      <c r="AH2567" s="94"/>
      <c r="AI2567" s="94"/>
      <c r="AJ2567" s="94"/>
      <c r="AK2567" s="94"/>
      <c r="AL2567" s="94"/>
      <c r="AM2567" s="94"/>
      <c r="AN2567" s="94"/>
      <c r="AO2567" s="94"/>
      <c r="AP2567" s="94"/>
      <c r="AQ2567" s="94"/>
    </row>
    <row r="2568" spans="3:43" x14ac:dyDescent="0.45">
      <c r="C2568" s="94"/>
      <c r="D2568" s="94"/>
      <c r="E2568" s="489"/>
      <c r="F2568" s="94"/>
      <c r="G2568" s="200"/>
      <c r="H2568" s="200"/>
      <c r="I2568" s="200"/>
      <c r="J2568" s="200"/>
      <c r="K2568" s="200"/>
      <c r="L2568" s="200"/>
      <c r="M2568" s="200"/>
      <c r="N2568" s="200"/>
      <c r="O2568" s="200"/>
      <c r="P2568" s="94"/>
      <c r="Q2568" s="94"/>
      <c r="R2568" s="94"/>
      <c r="S2568" s="94"/>
      <c r="T2568" s="94"/>
      <c r="U2568" s="94"/>
      <c r="V2568" s="94"/>
      <c r="W2568" s="94"/>
      <c r="X2568" s="94"/>
      <c r="Y2568" s="94"/>
      <c r="Z2568" s="94"/>
      <c r="AA2568" s="94"/>
      <c r="AB2568" s="94"/>
      <c r="AC2568" s="94"/>
      <c r="AD2568" s="94"/>
      <c r="AE2568" s="94"/>
      <c r="AF2568" s="94"/>
      <c r="AG2568" s="94"/>
      <c r="AH2568" s="94"/>
      <c r="AI2568" s="94"/>
      <c r="AJ2568" s="94"/>
      <c r="AK2568" s="94"/>
      <c r="AL2568" s="94"/>
      <c r="AM2568" s="94"/>
      <c r="AN2568" s="94"/>
      <c r="AO2568" s="94"/>
      <c r="AP2568" s="94"/>
      <c r="AQ2568" s="94"/>
    </row>
    <row r="2569" spans="3:43" x14ac:dyDescent="0.45">
      <c r="C2569" s="94"/>
      <c r="D2569" s="94"/>
      <c r="E2569" s="489"/>
      <c r="F2569" s="94"/>
      <c r="G2569" s="200"/>
      <c r="H2569" s="200"/>
      <c r="I2569" s="200"/>
      <c r="J2569" s="200"/>
      <c r="K2569" s="200"/>
      <c r="L2569" s="200"/>
      <c r="M2569" s="200"/>
      <c r="N2569" s="200"/>
      <c r="O2569" s="200"/>
      <c r="P2569" s="94"/>
      <c r="Q2569" s="94"/>
      <c r="R2569" s="94"/>
      <c r="S2569" s="94"/>
      <c r="T2569" s="94"/>
      <c r="U2569" s="94"/>
      <c r="V2569" s="94"/>
      <c r="W2569" s="94"/>
      <c r="X2569" s="94"/>
      <c r="Y2569" s="94"/>
      <c r="Z2569" s="94"/>
      <c r="AA2569" s="94"/>
      <c r="AB2569" s="94"/>
      <c r="AC2569" s="94"/>
      <c r="AD2569" s="94"/>
      <c r="AE2569" s="94"/>
      <c r="AF2569" s="94"/>
      <c r="AG2569" s="94"/>
      <c r="AH2569" s="94"/>
      <c r="AI2569" s="94"/>
      <c r="AJ2569" s="94"/>
      <c r="AK2569" s="94"/>
      <c r="AL2569" s="94"/>
      <c r="AM2569" s="94"/>
      <c r="AN2569" s="94"/>
      <c r="AO2569" s="94"/>
      <c r="AP2569" s="94"/>
      <c r="AQ2569" s="94"/>
    </row>
    <row r="2570" spans="3:43" x14ac:dyDescent="0.45">
      <c r="C2570" s="94"/>
      <c r="D2570" s="94"/>
      <c r="E2570" s="489"/>
      <c r="F2570" s="94"/>
      <c r="G2570" s="200"/>
      <c r="H2570" s="200"/>
      <c r="I2570" s="200"/>
      <c r="J2570" s="200"/>
      <c r="K2570" s="200"/>
      <c r="L2570" s="200"/>
      <c r="M2570" s="200"/>
      <c r="N2570" s="200"/>
      <c r="O2570" s="200"/>
      <c r="P2570" s="94"/>
      <c r="Q2570" s="94"/>
      <c r="R2570" s="94"/>
      <c r="S2570" s="94"/>
      <c r="T2570" s="94"/>
      <c r="U2570" s="94"/>
      <c r="V2570" s="94"/>
      <c r="W2570" s="94"/>
      <c r="X2570" s="94"/>
      <c r="Y2570" s="94"/>
      <c r="Z2570" s="94"/>
      <c r="AA2570" s="94"/>
      <c r="AB2570" s="94"/>
      <c r="AC2570" s="94"/>
      <c r="AD2570" s="94"/>
      <c r="AE2570" s="94"/>
      <c r="AF2570" s="94"/>
      <c r="AG2570" s="94"/>
      <c r="AH2570" s="94"/>
      <c r="AI2570" s="94"/>
      <c r="AJ2570" s="94"/>
      <c r="AK2570" s="94"/>
      <c r="AL2570" s="94"/>
      <c r="AM2570" s="94"/>
      <c r="AN2570" s="94"/>
      <c r="AO2570" s="94"/>
      <c r="AP2570" s="94"/>
      <c r="AQ2570" s="94"/>
    </row>
    <row r="2571" spans="3:43" x14ac:dyDescent="0.45">
      <c r="C2571" s="94"/>
      <c r="D2571" s="94"/>
      <c r="E2571" s="489"/>
      <c r="F2571" s="94"/>
      <c r="G2571" s="200"/>
      <c r="H2571" s="200"/>
      <c r="I2571" s="200"/>
      <c r="J2571" s="200"/>
      <c r="K2571" s="200"/>
      <c r="L2571" s="200"/>
      <c r="M2571" s="200"/>
      <c r="N2571" s="200"/>
      <c r="O2571" s="200"/>
      <c r="P2571" s="94"/>
      <c r="Q2571" s="94"/>
      <c r="R2571" s="94"/>
      <c r="S2571" s="94"/>
      <c r="T2571" s="94"/>
      <c r="U2571" s="94"/>
      <c r="V2571" s="94"/>
      <c r="W2571" s="94"/>
      <c r="X2571" s="94"/>
      <c r="Y2571" s="94"/>
      <c r="Z2571" s="94"/>
      <c r="AA2571" s="94"/>
      <c r="AB2571" s="94"/>
      <c r="AC2571" s="94"/>
      <c r="AD2571" s="94"/>
      <c r="AE2571" s="94"/>
      <c r="AF2571" s="94"/>
      <c r="AG2571" s="94"/>
      <c r="AH2571" s="94"/>
      <c r="AI2571" s="94"/>
      <c r="AJ2571" s="94"/>
      <c r="AK2571" s="94"/>
      <c r="AL2571" s="94"/>
      <c r="AM2571" s="94"/>
      <c r="AN2571" s="94"/>
      <c r="AO2571" s="94"/>
      <c r="AP2571" s="94"/>
      <c r="AQ2571" s="94"/>
    </row>
    <row r="2572" spans="3:43" x14ac:dyDescent="0.45">
      <c r="C2572" s="94"/>
      <c r="D2572" s="94"/>
      <c r="E2572" s="489"/>
      <c r="F2572" s="94"/>
      <c r="G2572" s="200"/>
      <c r="H2572" s="200"/>
      <c r="I2572" s="200"/>
      <c r="J2572" s="200"/>
      <c r="K2572" s="200"/>
      <c r="L2572" s="200"/>
      <c r="M2572" s="200"/>
      <c r="N2572" s="200"/>
      <c r="O2572" s="200"/>
      <c r="P2572" s="94"/>
      <c r="Q2572" s="94"/>
      <c r="R2572" s="94"/>
      <c r="S2572" s="94"/>
      <c r="T2572" s="94"/>
      <c r="U2572" s="94"/>
      <c r="V2572" s="94"/>
      <c r="W2572" s="94"/>
      <c r="X2572" s="94"/>
      <c r="Y2572" s="94"/>
      <c r="Z2572" s="94"/>
      <c r="AA2572" s="94"/>
      <c r="AB2572" s="94"/>
      <c r="AC2572" s="94"/>
      <c r="AD2572" s="94"/>
      <c r="AE2572" s="94"/>
      <c r="AF2572" s="94"/>
      <c r="AG2572" s="94"/>
      <c r="AH2572" s="94"/>
      <c r="AI2572" s="94"/>
      <c r="AJ2572" s="94"/>
      <c r="AK2572" s="94"/>
      <c r="AL2572" s="94"/>
      <c r="AM2572" s="94"/>
      <c r="AN2572" s="94"/>
      <c r="AO2572" s="94"/>
      <c r="AP2572" s="94"/>
      <c r="AQ2572" s="94"/>
    </row>
    <row r="2573" spans="3:43" x14ac:dyDescent="0.45">
      <c r="C2573" s="94"/>
      <c r="D2573" s="94"/>
      <c r="E2573" s="489"/>
      <c r="F2573" s="94"/>
      <c r="G2573" s="200"/>
      <c r="H2573" s="200"/>
      <c r="I2573" s="200"/>
      <c r="J2573" s="200"/>
      <c r="K2573" s="200"/>
      <c r="L2573" s="200"/>
      <c r="M2573" s="200"/>
      <c r="N2573" s="200"/>
      <c r="O2573" s="200"/>
      <c r="P2573" s="94"/>
      <c r="Q2573" s="94"/>
      <c r="R2573" s="94"/>
      <c r="S2573" s="94"/>
      <c r="T2573" s="94"/>
      <c r="U2573" s="94"/>
      <c r="V2573" s="94"/>
      <c r="W2573" s="94"/>
      <c r="X2573" s="94"/>
      <c r="Y2573" s="94"/>
      <c r="Z2573" s="94"/>
      <c r="AA2573" s="94"/>
      <c r="AB2573" s="94"/>
      <c r="AC2573" s="94"/>
      <c r="AD2573" s="94"/>
      <c r="AE2573" s="94"/>
      <c r="AF2573" s="94"/>
      <c r="AG2573" s="94"/>
      <c r="AH2573" s="94"/>
      <c r="AI2573" s="94"/>
      <c r="AJ2573" s="94"/>
      <c r="AK2573" s="94"/>
      <c r="AL2573" s="94"/>
      <c r="AM2573" s="94"/>
      <c r="AN2573" s="94"/>
      <c r="AO2573" s="94"/>
      <c r="AP2573" s="94"/>
      <c r="AQ2573" s="94"/>
    </row>
    <row r="2574" spans="3:43" x14ac:dyDescent="0.45">
      <c r="C2574" s="94"/>
      <c r="D2574" s="94"/>
      <c r="E2574" s="489"/>
      <c r="F2574" s="94"/>
      <c r="G2574" s="200"/>
      <c r="H2574" s="200"/>
      <c r="I2574" s="200"/>
      <c r="J2574" s="200"/>
      <c r="K2574" s="200"/>
      <c r="L2574" s="200"/>
      <c r="M2574" s="200"/>
      <c r="N2574" s="200"/>
      <c r="O2574" s="200"/>
      <c r="P2574" s="94"/>
      <c r="Q2574" s="94"/>
      <c r="R2574" s="94"/>
      <c r="S2574" s="94"/>
      <c r="T2574" s="94"/>
      <c r="U2574" s="94"/>
      <c r="V2574" s="94"/>
      <c r="W2574" s="94"/>
      <c r="X2574" s="94"/>
      <c r="Y2574" s="94"/>
      <c r="Z2574" s="94"/>
      <c r="AA2574" s="94"/>
      <c r="AB2574" s="94"/>
      <c r="AC2574" s="94"/>
      <c r="AD2574" s="94"/>
      <c r="AE2574" s="94"/>
      <c r="AF2574" s="94"/>
      <c r="AG2574" s="94"/>
      <c r="AH2574" s="94"/>
      <c r="AI2574" s="94"/>
      <c r="AJ2574" s="94"/>
      <c r="AK2574" s="94"/>
      <c r="AL2574" s="94"/>
      <c r="AM2574" s="94"/>
      <c r="AN2574" s="94"/>
      <c r="AO2574" s="94"/>
      <c r="AP2574" s="94"/>
      <c r="AQ2574" s="94"/>
    </row>
    <row r="2575" spans="3:43" x14ac:dyDescent="0.45">
      <c r="C2575" s="94"/>
      <c r="D2575" s="94"/>
      <c r="E2575" s="489"/>
      <c r="F2575" s="94"/>
      <c r="G2575" s="200"/>
      <c r="H2575" s="200"/>
      <c r="I2575" s="200"/>
      <c r="J2575" s="200"/>
      <c r="K2575" s="200"/>
      <c r="L2575" s="200"/>
      <c r="M2575" s="200"/>
      <c r="N2575" s="200"/>
      <c r="O2575" s="200"/>
      <c r="P2575" s="94"/>
      <c r="Q2575" s="94"/>
      <c r="R2575" s="94"/>
      <c r="S2575" s="94"/>
      <c r="T2575" s="94"/>
      <c r="U2575" s="94"/>
      <c r="V2575" s="94"/>
      <c r="W2575" s="94"/>
      <c r="X2575" s="94"/>
      <c r="Y2575" s="94"/>
      <c r="Z2575" s="94"/>
      <c r="AA2575" s="94"/>
      <c r="AB2575" s="94"/>
      <c r="AC2575" s="94"/>
      <c r="AD2575" s="94"/>
      <c r="AE2575" s="94"/>
      <c r="AF2575" s="94"/>
      <c r="AG2575" s="94"/>
      <c r="AH2575" s="94"/>
      <c r="AI2575" s="94"/>
      <c r="AJ2575" s="94"/>
      <c r="AK2575" s="94"/>
      <c r="AL2575" s="94"/>
      <c r="AM2575" s="94"/>
      <c r="AN2575" s="94"/>
      <c r="AO2575" s="94"/>
      <c r="AP2575" s="94"/>
      <c r="AQ2575" s="94"/>
    </row>
    <row r="2576" spans="3:43" x14ac:dyDescent="0.45">
      <c r="C2576" s="94"/>
      <c r="D2576" s="94"/>
      <c r="E2576" s="489"/>
      <c r="F2576" s="94"/>
      <c r="G2576" s="200"/>
      <c r="H2576" s="200"/>
      <c r="I2576" s="200"/>
      <c r="J2576" s="200"/>
      <c r="K2576" s="200"/>
      <c r="L2576" s="200"/>
      <c r="M2576" s="200"/>
      <c r="N2576" s="200"/>
      <c r="O2576" s="200"/>
      <c r="P2576" s="94"/>
      <c r="Q2576" s="94"/>
      <c r="R2576" s="94"/>
      <c r="S2576" s="94"/>
      <c r="T2576" s="94"/>
      <c r="U2576" s="94"/>
      <c r="V2576" s="94"/>
      <c r="W2576" s="94"/>
      <c r="X2576" s="94"/>
      <c r="Y2576" s="94"/>
      <c r="Z2576" s="94"/>
      <c r="AA2576" s="94"/>
      <c r="AB2576" s="94"/>
      <c r="AC2576" s="94"/>
      <c r="AD2576" s="94"/>
      <c r="AE2576" s="94"/>
      <c r="AF2576" s="94"/>
      <c r="AG2576" s="94"/>
      <c r="AH2576" s="94"/>
      <c r="AI2576" s="94"/>
      <c r="AJ2576" s="94"/>
      <c r="AK2576" s="94"/>
      <c r="AL2576" s="94"/>
      <c r="AM2576" s="94"/>
      <c r="AN2576" s="94"/>
      <c r="AO2576" s="94"/>
      <c r="AP2576" s="94"/>
      <c r="AQ2576" s="94"/>
    </row>
    <row r="2577" spans="3:43" x14ac:dyDescent="0.45">
      <c r="C2577" s="94"/>
      <c r="D2577" s="94"/>
      <c r="E2577" s="489"/>
      <c r="F2577" s="94"/>
      <c r="G2577" s="200"/>
      <c r="H2577" s="200"/>
      <c r="I2577" s="200"/>
      <c r="J2577" s="200"/>
      <c r="K2577" s="200"/>
      <c r="L2577" s="200"/>
      <c r="M2577" s="200"/>
      <c r="N2577" s="200"/>
      <c r="O2577" s="200"/>
      <c r="P2577" s="94"/>
      <c r="Q2577" s="94"/>
      <c r="R2577" s="94"/>
      <c r="S2577" s="94"/>
      <c r="T2577" s="94"/>
      <c r="U2577" s="94"/>
      <c r="V2577" s="94"/>
      <c r="W2577" s="94"/>
      <c r="X2577" s="94"/>
      <c r="Y2577" s="94"/>
      <c r="Z2577" s="94"/>
      <c r="AA2577" s="94"/>
      <c r="AB2577" s="94"/>
      <c r="AC2577" s="94"/>
      <c r="AD2577" s="94"/>
      <c r="AE2577" s="94"/>
      <c r="AF2577" s="94"/>
      <c r="AG2577" s="94"/>
      <c r="AH2577" s="94"/>
      <c r="AI2577" s="94"/>
      <c r="AJ2577" s="94"/>
      <c r="AK2577" s="94"/>
      <c r="AL2577" s="94"/>
      <c r="AM2577" s="94"/>
      <c r="AN2577" s="94"/>
      <c r="AO2577" s="94"/>
      <c r="AP2577" s="94"/>
      <c r="AQ2577" s="94"/>
    </row>
    <row r="2578" spans="3:43" x14ac:dyDescent="0.45">
      <c r="C2578" s="94"/>
      <c r="D2578" s="94"/>
      <c r="E2578" s="489"/>
      <c r="F2578" s="94"/>
      <c r="G2578" s="200"/>
      <c r="H2578" s="200"/>
      <c r="I2578" s="200"/>
      <c r="J2578" s="200"/>
      <c r="K2578" s="200"/>
      <c r="L2578" s="200"/>
      <c r="M2578" s="200"/>
      <c r="N2578" s="200"/>
      <c r="O2578" s="200"/>
      <c r="P2578" s="94"/>
      <c r="Q2578" s="94"/>
      <c r="R2578" s="94"/>
      <c r="S2578" s="94"/>
      <c r="T2578" s="94"/>
      <c r="U2578" s="94"/>
      <c r="V2578" s="94"/>
      <c r="W2578" s="94"/>
      <c r="X2578" s="94"/>
      <c r="Y2578" s="94"/>
      <c r="Z2578" s="94"/>
      <c r="AA2578" s="94"/>
      <c r="AB2578" s="94"/>
      <c r="AC2578" s="94"/>
      <c r="AD2578" s="94"/>
      <c r="AE2578" s="94"/>
      <c r="AF2578" s="94"/>
      <c r="AG2578" s="94"/>
      <c r="AH2578" s="94"/>
      <c r="AI2578" s="94"/>
      <c r="AJ2578" s="94"/>
      <c r="AK2578" s="94"/>
      <c r="AL2578" s="94"/>
      <c r="AM2578" s="94"/>
      <c r="AN2578" s="94"/>
      <c r="AO2578" s="94"/>
      <c r="AP2578" s="94"/>
      <c r="AQ2578" s="94"/>
    </row>
    <row r="2579" spans="3:43" x14ac:dyDescent="0.45">
      <c r="C2579" s="94"/>
      <c r="D2579" s="94"/>
      <c r="E2579" s="489"/>
      <c r="F2579" s="94"/>
      <c r="G2579" s="200"/>
      <c r="H2579" s="200"/>
      <c r="I2579" s="200"/>
      <c r="J2579" s="200"/>
      <c r="K2579" s="200"/>
      <c r="L2579" s="200"/>
      <c r="M2579" s="200"/>
      <c r="N2579" s="200"/>
      <c r="O2579" s="200"/>
      <c r="P2579" s="94"/>
      <c r="Q2579" s="94"/>
      <c r="R2579" s="94"/>
      <c r="S2579" s="94"/>
      <c r="T2579" s="94"/>
      <c r="U2579" s="94"/>
      <c r="V2579" s="94"/>
      <c r="W2579" s="94"/>
      <c r="X2579" s="94"/>
      <c r="Y2579" s="94"/>
      <c r="Z2579" s="94"/>
      <c r="AA2579" s="94"/>
      <c r="AB2579" s="94"/>
      <c r="AC2579" s="94"/>
      <c r="AD2579" s="94"/>
      <c r="AE2579" s="94"/>
      <c r="AF2579" s="94"/>
      <c r="AG2579" s="94"/>
      <c r="AH2579" s="94"/>
      <c r="AI2579" s="94"/>
      <c r="AJ2579" s="94"/>
      <c r="AK2579" s="94"/>
      <c r="AL2579" s="94"/>
      <c r="AM2579" s="94"/>
      <c r="AN2579" s="94"/>
      <c r="AO2579" s="94"/>
      <c r="AP2579" s="94"/>
      <c r="AQ2579" s="94"/>
    </row>
    <row r="2580" spans="3:43" x14ac:dyDescent="0.45">
      <c r="C2580" s="94"/>
      <c r="D2580" s="94"/>
      <c r="E2580" s="489"/>
      <c r="F2580" s="94"/>
      <c r="G2580" s="200"/>
      <c r="H2580" s="200"/>
      <c r="I2580" s="200"/>
      <c r="J2580" s="200"/>
      <c r="K2580" s="200"/>
      <c r="L2580" s="200"/>
      <c r="M2580" s="200"/>
      <c r="N2580" s="200"/>
      <c r="O2580" s="200"/>
      <c r="P2580" s="94"/>
      <c r="Q2580" s="94"/>
      <c r="R2580" s="94"/>
      <c r="S2580" s="94"/>
      <c r="T2580" s="94"/>
      <c r="U2580" s="94"/>
      <c r="V2580" s="94"/>
      <c r="W2580" s="94"/>
      <c r="X2580" s="94"/>
      <c r="Y2580" s="94"/>
      <c r="Z2580" s="94"/>
      <c r="AA2580" s="94"/>
      <c r="AB2580" s="94"/>
      <c r="AC2580" s="94"/>
      <c r="AD2580" s="94"/>
      <c r="AE2580" s="94"/>
      <c r="AF2580" s="94"/>
      <c r="AG2580" s="94"/>
      <c r="AH2580" s="94"/>
      <c r="AI2580" s="94"/>
      <c r="AJ2580" s="94"/>
      <c r="AK2580" s="94"/>
      <c r="AL2580" s="94"/>
      <c r="AM2580" s="94"/>
      <c r="AN2580" s="94"/>
      <c r="AO2580" s="94"/>
      <c r="AP2580" s="94"/>
      <c r="AQ2580" s="94"/>
    </row>
    <row r="2581" spans="3:43" x14ac:dyDescent="0.45">
      <c r="C2581" s="94"/>
      <c r="D2581" s="94"/>
      <c r="E2581" s="489"/>
      <c r="F2581" s="94"/>
      <c r="G2581" s="200"/>
      <c r="H2581" s="200"/>
      <c r="I2581" s="200"/>
      <c r="J2581" s="200"/>
      <c r="K2581" s="200"/>
      <c r="L2581" s="200"/>
      <c r="M2581" s="200"/>
      <c r="N2581" s="200"/>
      <c r="O2581" s="200"/>
      <c r="P2581" s="94"/>
      <c r="Q2581" s="94"/>
      <c r="R2581" s="94"/>
      <c r="S2581" s="94"/>
      <c r="T2581" s="94"/>
      <c r="U2581" s="94"/>
      <c r="V2581" s="94"/>
      <c r="W2581" s="94"/>
      <c r="X2581" s="94"/>
      <c r="Y2581" s="94"/>
      <c r="Z2581" s="94"/>
      <c r="AA2581" s="94"/>
      <c r="AB2581" s="94"/>
      <c r="AC2581" s="94"/>
      <c r="AD2581" s="94"/>
      <c r="AE2581" s="94"/>
      <c r="AF2581" s="94"/>
      <c r="AG2581" s="94"/>
      <c r="AH2581" s="94"/>
      <c r="AI2581" s="94"/>
      <c r="AJ2581" s="94"/>
      <c r="AK2581" s="94"/>
      <c r="AL2581" s="94"/>
      <c r="AM2581" s="94"/>
      <c r="AN2581" s="94"/>
      <c r="AO2581" s="94"/>
      <c r="AP2581" s="94"/>
      <c r="AQ2581" s="94"/>
    </row>
    <row r="2582" spans="3:43" x14ac:dyDescent="0.45">
      <c r="C2582" s="94"/>
      <c r="D2582" s="94"/>
      <c r="E2582" s="489"/>
      <c r="F2582" s="94"/>
      <c r="G2582" s="200"/>
      <c r="H2582" s="200"/>
      <c r="I2582" s="200"/>
      <c r="J2582" s="200"/>
      <c r="K2582" s="200"/>
      <c r="L2582" s="200"/>
      <c r="M2582" s="200"/>
      <c r="N2582" s="200"/>
      <c r="O2582" s="200"/>
      <c r="P2582" s="94"/>
      <c r="Q2582" s="94"/>
      <c r="R2582" s="94"/>
      <c r="S2582" s="94"/>
      <c r="T2582" s="94"/>
      <c r="U2582" s="94"/>
      <c r="V2582" s="94"/>
      <c r="W2582" s="94"/>
      <c r="X2582" s="94"/>
      <c r="Y2582" s="94"/>
      <c r="Z2582" s="94"/>
      <c r="AA2582" s="94"/>
      <c r="AB2582" s="94"/>
      <c r="AC2582" s="94"/>
      <c r="AD2582" s="94"/>
      <c r="AE2582" s="94"/>
      <c r="AF2582" s="94"/>
      <c r="AG2582" s="94"/>
      <c r="AH2582" s="94"/>
      <c r="AI2582" s="94"/>
      <c r="AJ2582" s="94"/>
      <c r="AK2582" s="94"/>
      <c r="AL2582" s="94"/>
      <c r="AM2582" s="94"/>
      <c r="AN2582" s="94"/>
      <c r="AO2582" s="94"/>
      <c r="AP2582" s="94"/>
      <c r="AQ2582" s="94"/>
    </row>
    <row r="2583" spans="3:43" x14ac:dyDescent="0.45">
      <c r="C2583" s="94"/>
      <c r="D2583" s="94"/>
      <c r="E2583" s="489"/>
      <c r="F2583" s="94"/>
      <c r="G2583" s="200"/>
      <c r="H2583" s="200"/>
      <c r="I2583" s="200"/>
      <c r="J2583" s="200"/>
      <c r="K2583" s="200"/>
      <c r="L2583" s="200"/>
      <c r="M2583" s="200"/>
      <c r="N2583" s="200"/>
      <c r="O2583" s="200"/>
      <c r="P2583" s="94"/>
      <c r="Q2583" s="94"/>
      <c r="R2583" s="94"/>
      <c r="S2583" s="94"/>
      <c r="T2583" s="94"/>
      <c r="U2583" s="94"/>
      <c r="V2583" s="94"/>
      <c r="W2583" s="94"/>
      <c r="X2583" s="94"/>
      <c r="Y2583" s="94"/>
      <c r="Z2583" s="94"/>
      <c r="AA2583" s="94"/>
      <c r="AB2583" s="94"/>
      <c r="AC2583" s="94"/>
      <c r="AD2583" s="94"/>
      <c r="AE2583" s="94"/>
      <c r="AF2583" s="94"/>
      <c r="AG2583" s="94"/>
      <c r="AH2583" s="94"/>
      <c r="AI2583" s="94"/>
      <c r="AJ2583" s="94"/>
      <c r="AK2583" s="94"/>
      <c r="AL2583" s="94"/>
      <c r="AM2583" s="94"/>
      <c r="AN2583" s="94"/>
      <c r="AO2583" s="94"/>
      <c r="AP2583" s="94"/>
      <c r="AQ2583" s="94"/>
    </row>
    <row r="2584" spans="3:43" x14ac:dyDescent="0.45">
      <c r="C2584" s="94"/>
      <c r="D2584" s="94"/>
      <c r="E2584" s="489"/>
      <c r="F2584" s="94"/>
      <c r="G2584" s="200"/>
      <c r="H2584" s="200"/>
      <c r="I2584" s="200"/>
      <c r="J2584" s="200"/>
      <c r="K2584" s="200"/>
      <c r="L2584" s="200"/>
      <c r="M2584" s="200"/>
      <c r="N2584" s="200"/>
      <c r="O2584" s="200"/>
      <c r="P2584" s="94"/>
      <c r="Q2584" s="94"/>
      <c r="R2584" s="94"/>
      <c r="S2584" s="94"/>
      <c r="T2584" s="94"/>
      <c r="U2584" s="94"/>
      <c r="V2584" s="94"/>
      <c r="W2584" s="94"/>
      <c r="X2584" s="94"/>
      <c r="Y2584" s="94"/>
      <c r="Z2584" s="94"/>
      <c r="AA2584" s="94"/>
      <c r="AB2584" s="94"/>
      <c r="AC2584" s="94"/>
      <c r="AD2584" s="94"/>
      <c r="AE2584" s="94"/>
      <c r="AF2584" s="94"/>
      <c r="AG2584" s="94"/>
      <c r="AH2584" s="94"/>
      <c r="AI2584" s="94"/>
      <c r="AJ2584" s="94"/>
      <c r="AK2584" s="94"/>
      <c r="AL2584" s="94"/>
      <c r="AM2584" s="94"/>
      <c r="AN2584" s="94"/>
      <c r="AO2584" s="94"/>
      <c r="AP2584" s="94"/>
      <c r="AQ2584" s="94"/>
    </row>
    <row r="2585" spans="3:43" x14ac:dyDescent="0.45">
      <c r="C2585" s="94"/>
      <c r="D2585" s="94"/>
      <c r="E2585" s="489"/>
      <c r="F2585" s="94"/>
      <c r="G2585" s="200"/>
      <c r="H2585" s="200"/>
      <c r="I2585" s="200"/>
      <c r="J2585" s="200"/>
      <c r="K2585" s="200"/>
      <c r="L2585" s="200"/>
      <c r="M2585" s="200"/>
      <c r="N2585" s="200"/>
      <c r="O2585" s="200"/>
      <c r="P2585" s="94"/>
      <c r="Q2585" s="94"/>
      <c r="R2585" s="94"/>
      <c r="S2585" s="94"/>
      <c r="T2585" s="94"/>
      <c r="U2585" s="94"/>
      <c r="V2585" s="94"/>
      <c r="W2585" s="94"/>
      <c r="X2585" s="94"/>
      <c r="Y2585" s="94"/>
      <c r="Z2585" s="94"/>
      <c r="AA2585" s="94"/>
      <c r="AB2585" s="94"/>
      <c r="AC2585" s="94"/>
      <c r="AD2585" s="94"/>
      <c r="AE2585" s="94"/>
      <c r="AF2585" s="94"/>
      <c r="AG2585" s="94"/>
      <c r="AH2585" s="94"/>
      <c r="AI2585" s="94"/>
      <c r="AJ2585" s="94"/>
      <c r="AK2585" s="94"/>
      <c r="AL2585" s="94"/>
      <c r="AM2585" s="94"/>
      <c r="AN2585" s="94"/>
      <c r="AO2585" s="94"/>
      <c r="AP2585" s="94"/>
      <c r="AQ2585" s="94"/>
    </row>
    <row r="2586" spans="3:43" x14ac:dyDescent="0.45">
      <c r="C2586" s="94"/>
      <c r="D2586" s="94"/>
      <c r="E2586" s="489"/>
      <c r="F2586" s="94"/>
      <c r="G2586" s="200"/>
      <c r="H2586" s="200"/>
      <c r="I2586" s="200"/>
      <c r="J2586" s="200"/>
      <c r="K2586" s="200"/>
      <c r="L2586" s="200"/>
      <c r="M2586" s="200"/>
      <c r="N2586" s="200"/>
      <c r="O2586" s="200"/>
      <c r="P2586" s="94"/>
      <c r="Q2586" s="94"/>
      <c r="R2586" s="94"/>
      <c r="S2586" s="94"/>
      <c r="T2586" s="94"/>
      <c r="U2586" s="94"/>
      <c r="V2586" s="94"/>
      <c r="W2586" s="94"/>
      <c r="X2586" s="94"/>
      <c r="Y2586" s="94"/>
      <c r="Z2586" s="94"/>
      <c r="AA2586" s="94"/>
      <c r="AB2586" s="94"/>
      <c r="AC2586" s="94"/>
      <c r="AD2586" s="94"/>
      <c r="AE2586" s="94"/>
      <c r="AF2586" s="94"/>
      <c r="AG2586" s="94"/>
      <c r="AH2586" s="94"/>
      <c r="AI2586" s="94"/>
      <c r="AJ2586" s="94"/>
      <c r="AK2586" s="94"/>
      <c r="AL2586" s="94"/>
      <c r="AM2586" s="94"/>
      <c r="AN2586" s="94"/>
      <c r="AO2586" s="94"/>
      <c r="AP2586" s="94"/>
      <c r="AQ2586" s="94"/>
    </row>
    <row r="2587" spans="3:43" x14ac:dyDescent="0.45">
      <c r="C2587" s="94"/>
      <c r="D2587" s="94"/>
      <c r="E2587" s="489"/>
      <c r="F2587" s="94"/>
      <c r="G2587" s="200"/>
      <c r="H2587" s="200"/>
      <c r="I2587" s="200"/>
      <c r="J2587" s="200"/>
      <c r="K2587" s="200"/>
      <c r="L2587" s="200"/>
      <c r="M2587" s="200"/>
      <c r="N2587" s="200"/>
      <c r="O2587" s="200"/>
      <c r="P2587" s="94"/>
      <c r="Q2587" s="94"/>
      <c r="R2587" s="94"/>
      <c r="S2587" s="94"/>
      <c r="T2587" s="94"/>
      <c r="U2587" s="94"/>
      <c r="V2587" s="94"/>
      <c r="W2587" s="94"/>
      <c r="X2587" s="94"/>
      <c r="Y2587" s="94"/>
      <c r="Z2587" s="94"/>
      <c r="AA2587" s="94"/>
      <c r="AB2587" s="94"/>
      <c r="AC2587" s="94"/>
      <c r="AD2587" s="94"/>
      <c r="AE2587" s="94"/>
      <c r="AF2587" s="94"/>
      <c r="AG2587" s="94"/>
      <c r="AH2587" s="94"/>
      <c r="AI2587" s="94"/>
      <c r="AJ2587" s="94"/>
      <c r="AK2587" s="94"/>
      <c r="AL2587" s="94"/>
      <c r="AM2587" s="94"/>
      <c r="AN2587" s="94"/>
      <c r="AO2587" s="94"/>
      <c r="AP2587" s="94"/>
      <c r="AQ2587" s="94"/>
    </row>
    <row r="2588" spans="3:43" x14ac:dyDescent="0.45">
      <c r="C2588" s="94"/>
      <c r="D2588" s="94"/>
      <c r="E2588" s="489"/>
      <c r="F2588" s="94"/>
      <c r="G2588" s="200"/>
      <c r="H2588" s="200"/>
      <c r="I2588" s="200"/>
      <c r="J2588" s="200"/>
      <c r="K2588" s="200"/>
      <c r="L2588" s="200"/>
      <c r="M2588" s="200"/>
      <c r="N2588" s="200"/>
      <c r="O2588" s="200"/>
      <c r="P2588" s="94"/>
      <c r="Q2588" s="94"/>
      <c r="R2588" s="94"/>
      <c r="S2588" s="94"/>
      <c r="T2588" s="94"/>
      <c r="U2588" s="94"/>
      <c r="V2588" s="94"/>
      <c r="W2588" s="94"/>
      <c r="X2588" s="94"/>
      <c r="Y2588" s="94"/>
      <c r="Z2588" s="94"/>
      <c r="AA2588" s="94"/>
      <c r="AB2588" s="94"/>
      <c r="AC2588" s="94"/>
      <c r="AD2588" s="94"/>
      <c r="AE2588" s="94"/>
      <c r="AF2588" s="94"/>
      <c r="AG2588" s="94"/>
      <c r="AH2588" s="94"/>
      <c r="AI2588" s="94"/>
      <c r="AJ2588" s="94"/>
      <c r="AK2588" s="94"/>
      <c r="AL2588" s="94"/>
      <c r="AM2588" s="94"/>
      <c r="AN2588" s="94"/>
      <c r="AO2588" s="94"/>
      <c r="AP2588" s="94"/>
      <c r="AQ2588" s="94"/>
    </row>
    <row r="2589" spans="3:43" x14ac:dyDescent="0.45">
      <c r="C2589" s="94"/>
      <c r="D2589" s="94"/>
      <c r="E2589" s="489"/>
      <c r="F2589" s="94"/>
      <c r="G2589" s="200"/>
      <c r="H2589" s="200"/>
      <c r="I2589" s="200"/>
      <c r="J2589" s="200"/>
      <c r="K2589" s="200"/>
      <c r="L2589" s="200"/>
      <c r="M2589" s="200"/>
      <c r="N2589" s="200"/>
      <c r="O2589" s="200"/>
      <c r="P2589" s="94"/>
      <c r="Q2589" s="94"/>
      <c r="R2589" s="94"/>
      <c r="S2589" s="94"/>
      <c r="T2589" s="94"/>
      <c r="U2589" s="94"/>
      <c r="V2589" s="94"/>
      <c r="W2589" s="94"/>
      <c r="X2589" s="94"/>
      <c r="Y2589" s="94"/>
      <c r="Z2589" s="94"/>
      <c r="AA2589" s="94"/>
      <c r="AB2589" s="94"/>
      <c r="AC2589" s="94"/>
      <c r="AD2589" s="94"/>
      <c r="AE2589" s="94"/>
      <c r="AF2589" s="94"/>
      <c r="AG2589" s="94"/>
      <c r="AH2589" s="94"/>
      <c r="AI2589" s="94"/>
      <c r="AJ2589" s="94"/>
      <c r="AK2589" s="94"/>
      <c r="AL2589" s="94"/>
      <c r="AM2589" s="94"/>
      <c r="AN2589" s="94"/>
      <c r="AO2589" s="94"/>
      <c r="AP2589" s="94"/>
      <c r="AQ2589" s="94"/>
    </row>
    <row r="2590" spans="3:43" x14ac:dyDescent="0.45">
      <c r="C2590" s="94"/>
      <c r="D2590" s="94"/>
      <c r="E2590" s="489"/>
      <c r="F2590" s="94"/>
      <c r="G2590" s="200"/>
      <c r="H2590" s="200"/>
      <c r="I2590" s="200"/>
      <c r="J2590" s="200"/>
      <c r="K2590" s="200"/>
      <c r="L2590" s="200"/>
      <c r="M2590" s="200"/>
      <c r="N2590" s="200"/>
      <c r="O2590" s="200"/>
      <c r="P2590" s="94"/>
      <c r="Q2590" s="94"/>
      <c r="R2590" s="94"/>
      <c r="S2590" s="94"/>
      <c r="T2590" s="94"/>
      <c r="U2590" s="94"/>
      <c r="V2590" s="94"/>
      <c r="W2590" s="94"/>
      <c r="X2590" s="94"/>
      <c r="Y2590" s="94"/>
      <c r="Z2590" s="94"/>
      <c r="AA2590" s="94"/>
      <c r="AB2590" s="94"/>
      <c r="AC2590" s="94"/>
      <c r="AD2590" s="94"/>
      <c r="AE2590" s="94"/>
      <c r="AF2590" s="94"/>
      <c r="AG2590" s="94"/>
      <c r="AH2590" s="94"/>
      <c r="AI2590" s="94"/>
      <c r="AJ2590" s="94"/>
      <c r="AK2590" s="94"/>
      <c r="AL2590" s="94"/>
      <c r="AM2590" s="94"/>
      <c r="AN2590" s="94"/>
      <c r="AO2590" s="94"/>
      <c r="AP2590" s="94"/>
      <c r="AQ2590" s="94"/>
    </row>
    <row r="2591" spans="3:43" x14ac:dyDescent="0.45">
      <c r="C2591" s="94"/>
      <c r="D2591" s="94"/>
      <c r="E2591" s="489"/>
      <c r="F2591" s="94"/>
      <c r="G2591" s="200"/>
      <c r="H2591" s="200"/>
      <c r="I2591" s="200"/>
      <c r="J2591" s="200"/>
      <c r="K2591" s="200"/>
      <c r="L2591" s="200"/>
      <c r="M2591" s="200"/>
      <c r="N2591" s="200"/>
      <c r="O2591" s="200"/>
      <c r="P2591" s="94"/>
      <c r="Q2591" s="94"/>
      <c r="R2591" s="94"/>
      <c r="S2591" s="94"/>
      <c r="T2591" s="94"/>
      <c r="U2591" s="94"/>
      <c r="V2591" s="94"/>
      <c r="W2591" s="94"/>
      <c r="X2591" s="94"/>
      <c r="Y2591" s="94"/>
      <c r="Z2591" s="94"/>
      <c r="AA2591" s="94"/>
      <c r="AB2591" s="94"/>
      <c r="AC2591" s="94"/>
      <c r="AD2591" s="94"/>
      <c r="AE2591" s="94"/>
      <c r="AF2591" s="94"/>
      <c r="AG2591" s="94"/>
      <c r="AH2591" s="94"/>
      <c r="AI2591" s="94"/>
      <c r="AJ2591" s="94"/>
      <c r="AK2591" s="94"/>
      <c r="AL2591" s="94"/>
      <c r="AM2591" s="94"/>
      <c r="AN2591" s="94"/>
      <c r="AO2591" s="94"/>
      <c r="AP2591" s="94"/>
      <c r="AQ2591" s="94"/>
    </row>
    <row r="2592" spans="3:43" x14ac:dyDescent="0.45">
      <c r="C2592" s="94"/>
      <c r="D2592" s="94"/>
      <c r="E2592" s="489"/>
      <c r="F2592" s="94"/>
      <c r="G2592" s="200"/>
      <c r="H2592" s="200"/>
      <c r="I2592" s="200"/>
      <c r="J2592" s="200"/>
      <c r="K2592" s="200"/>
      <c r="L2592" s="200"/>
      <c r="M2592" s="200"/>
      <c r="N2592" s="200"/>
      <c r="O2592" s="200"/>
      <c r="P2592" s="94"/>
      <c r="Q2592" s="94"/>
      <c r="R2592" s="94"/>
      <c r="S2592" s="94"/>
      <c r="T2592" s="94"/>
      <c r="U2592" s="94"/>
      <c r="V2592" s="94"/>
      <c r="W2592" s="94"/>
      <c r="X2592" s="94"/>
      <c r="Y2592" s="94"/>
      <c r="Z2592" s="94"/>
      <c r="AA2592" s="94"/>
      <c r="AB2592" s="94"/>
      <c r="AC2592" s="94"/>
      <c r="AD2592" s="94"/>
      <c r="AE2592" s="94"/>
      <c r="AF2592" s="94"/>
      <c r="AG2592" s="94"/>
      <c r="AH2592" s="94"/>
      <c r="AI2592" s="94"/>
      <c r="AJ2592" s="94"/>
      <c r="AK2592" s="94"/>
      <c r="AL2592" s="94"/>
      <c r="AM2592" s="94"/>
      <c r="AN2592" s="94"/>
      <c r="AO2592" s="94"/>
      <c r="AP2592" s="94"/>
      <c r="AQ2592" s="94"/>
    </row>
    <row r="2593" spans="3:43" x14ac:dyDescent="0.45">
      <c r="C2593" s="94"/>
      <c r="D2593" s="94"/>
      <c r="E2593" s="489"/>
      <c r="F2593" s="94"/>
      <c r="G2593" s="200"/>
      <c r="H2593" s="200"/>
      <c r="I2593" s="200"/>
      <c r="J2593" s="200"/>
      <c r="K2593" s="200"/>
      <c r="L2593" s="200"/>
      <c r="M2593" s="200"/>
      <c r="N2593" s="200"/>
      <c r="O2593" s="200"/>
      <c r="P2593" s="94"/>
      <c r="Q2593" s="94"/>
      <c r="R2593" s="94"/>
      <c r="S2593" s="94"/>
      <c r="T2593" s="94"/>
      <c r="U2593" s="94"/>
      <c r="V2593" s="94"/>
      <c r="W2593" s="94"/>
      <c r="X2593" s="94"/>
      <c r="Y2593" s="94"/>
      <c r="Z2593" s="94"/>
      <c r="AA2593" s="94"/>
      <c r="AB2593" s="94"/>
      <c r="AC2593" s="94"/>
      <c r="AD2593" s="94"/>
      <c r="AE2593" s="94"/>
      <c r="AF2593" s="94"/>
      <c r="AG2593" s="94"/>
      <c r="AH2593" s="94"/>
      <c r="AI2593" s="94"/>
      <c r="AJ2593" s="94"/>
      <c r="AK2593" s="94"/>
      <c r="AL2593" s="94"/>
      <c r="AM2593" s="94"/>
      <c r="AN2593" s="94"/>
      <c r="AO2593" s="94"/>
      <c r="AP2593" s="94"/>
      <c r="AQ2593" s="94"/>
    </row>
    <row r="2594" spans="3:43" x14ac:dyDescent="0.45">
      <c r="C2594" s="94"/>
      <c r="D2594" s="94"/>
      <c r="E2594" s="489"/>
      <c r="F2594" s="94"/>
      <c r="G2594" s="200"/>
      <c r="H2594" s="200"/>
      <c r="I2594" s="200"/>
      <c r="J2594" s="200"/>
      <c r="K2594" s="200"/>
      <c r="L2594" s="200"/>
      <c r="M2594" s="200"/>
      <c r="N2594" s="200"/>
      <c r="O2594" s="200"/>
      <c r="P2594" s="94"/>
      <c r="Q2594" s="94"/>
      <c r="R2594" s="94"/>
      <c r="S2594" s="94"/>
      <c r="T2594" s="94"/>
      <c r="U2594" s="94"/>
      <c r="V2594" s="94"/>
      <c r="W2594" s="94"/>
      <c r="X2594" s="94"/>
      <c r="Y2594" s="94"/>
      <c r="Z2594" s="94"/>
      <c r="AA2594" s="94"/>
      <c r="AB2594" s="94"/>
      <c r="AC2594" s="94"/>
      <c r="AD2594" s="94"/>
      <c r="AE2594" s="94"/>
      <c r="AF2594" s="94"/>
      <c r="AG2594" s="94"/>
      <c r="AH2594" s="94"/>
      <c r="AI2594" s="94"/>
      <c r="AJ2594" s="94"/>
      <c r="AK2594" s="94"/>
      <c r="AL2594" s="94"/>
      <c r="AM2594" s="94"/>
      <c r="AN2594" s="94"/>
      <c r="AO2594" s="94"/>
      <c r="AP2594" s="94"/>
      <c r="AQ2594" s="94"/>
    </row>
    <row r="2595" spans="3:43" x14ac:dyDescent="0.45">
      <c r="C2595" s="94"/>
      <c r="D2595" s="94"/>
      <c r="E2595" s="489"/>
      <c r="F2595" s="94"/>
      <c r="G2595" s="200"/>
      <c r="H2595" s="200"/>
      <c r="I2595" s="200"/>
      <c r="J2595" s="200"/>
      <c r="K2595" s="200"/>
      <c r="L2595" s="200"/>
      <c r="M2595" s="200"/>
      <c r="N2595" s="200"/>
      <c r="O2595" s="200"/>
      <c r="P2595" s="94"/>
      <c r="Q2595" s="94"/>
      <c r="R2595" s="94"/>
      <c r="S2595" s="94"/>
      <c r="T2595" s="94"/>
      <c r="U2595" s="94"/>
      <c r="V2595" s="94"/>
      <c r="W2595" s="94"/>
      <c r="X2595" s="94"/>
      <c r="Y2595" s="94"/>
      <c r="Z2595" s="94"/>
      <c r="AA2595" s="94"/>
      <c r="AB2595" s="94"/>
      <c r="AC2595" s="94"/>
      <c r="AD2595" s="94"/>
      <c r="AE2595" s="94"/>
      <c r="AF2595" s="94"/>
      <c r="AG2595" s="94"/>
      <c r="AH2595" s="94"/>
      <c r="AI2595" s="94"/>
      <c r="AJ2595" s="94"/>
      <c r="AK2595" s="94"/>
      <c r="AL2595" s="94"/>
      <c r="AM2595" s="94"/>
      <c r="AN2595" s="94"/>
      <c r="AO2595" s="94"/>
      <c r="AP2595" s="94"/>
      <c r="AQ2595" s="94"/>
    </row>
    <row r="2596" spans="3:43" x14ac:dyDescent="0.45">
      <c r="C2596" s="94"/>
      <c r="D2596" s="94"/>
      <c r="E2596" s="489"/>
      <c r="F2596" s="94"/>
      <c r="G2596" s="200"/>
      <c r="H2596" s="200"/>
      <c r="I2596" s="200"/>
      <c r="J2596" s="200"/>
      <c r="K2596" s="200"/>
      <c r="L2596" s="200"/>
      <c r="M2596" s="200"/>
      <c r="N2596" s="200"/>
      <c r="O2596" s="200"/>
      <c r="P2596" s="94"/>
      <c r="Q2596" s="94"/>
      <c r="R2596" s="94"/>
      <c r="S2596" s="94"/>
      <c r="T2596" s="94"/>
      <c r="U2596" s="94"/>
      <c r="V2596" s="94"/>
      <c r="W2596" s="94"/>
      <c r="X2596" s="94"/>
      <c r="Y2596" s="94"/>
      <c r="Z2596" s="94"/>
      <c r="AA2596" s="94"/>
      <c r="AB2596" s="94"/>
      <c r="AC2596" s="94"/>
      <c r="AD2596" s="94"/>
      <c r="AE2596" s="94"/>
      <c r="AF2596" s="94"/>
      <c r="AG2596" s="94"/>
      <c r="AH2596" s="94"/>
      <c r="AI2596" s="94"/>
      <c r="AJ2596" s="94"/>
      <c r="AK2596" s="94"/>
      <c r="AL2596" s="94"/>
      <c r="AM2596" s="94"/>
      <c r="AN2596" s="94"/>
      <c r="AO2596" s="94"/>
      <c r="AP2596" s="94"/>
      <c r="AQ2596" s="94"/>
    </row>
    <row r="2597" spans="3:43" x14ac:dyDescent="0.45">
      <c r="C2597" s="94"/>
      <c r="D2597" s="94"/>
      <c r="E2597" s="489"/>
      <c r="F2597" s="94"/>
      <c r="G2597" s="200"/>
      <c r="H2597" s="200"/>
      <c r="I2597" s="200"/>
      <c r="J2597" s="200"/>
      <c r="K2597" s="200"/>
      <c r="L2597" s="200"/>
      <c r="M2597" s="200"/>
      <c r="N2597" s="200"/>
      <c r="O2597" s="200"/>
      <c r="P2597" s="94"/>
      <c r="Q2597" s="94"/>
      <c r="R2597" s="94"/>
      <c r="S2597" s="94"/>
      <c r="T2597" s="94"/>
      <c r="U2597" s="94"/>
      <c r="V2597" s="94"/>
      <c r="W2597" s="94"/>
      <c r="X2597" s="94"/>
      <c r="Y2597" s="94"/>
      <c r="Z2597" s="94"/>
      <c r="AA2597" s="94"/>
      <c r="AB2597" s="94"/>
      <c r="AC2597" s="94"/>
      <c r="AD2597" s="94"/>
      <c r="AE2597" s="94"/>
      <c r="AF2597" s="94"/>
      <c r="AG2597" s="94"/>
      <c r="AH2597" s="94"/>
      <c r="AI2597" s="94"/>
      <c r="AJ2597" s="94"/>
      <c r="AK2597" s="94"/>
      <c r="AL2597" s="94"/>
      <c r="AM2597" s="94"/>
      <c r="AN2597" s="94"/>
      <c r="AO2597" s="94"/>
      <c r="AP2597" s="94"/>
      <c r="AQ2597" s="94"/>
    </row>
    <row r="2598" spans="3:43" x14ac:dyDescent="0.45">
      <c r="C2598" s="94"/>
      <c r="D2598" s="94"/>
      <c r="E2598" s="489"/>
      <c r="F2598" s="94"/>
      <c r="G2598" s="200"/>
      <c r="H2598" s="200"/>
      <c r="I2598" s="200"/>
      <c r="J2598" s="200"/>
      <c r="K2598" s="200"/>
      <c r="L2598" s="200"/>
      <c r="M2598" s="200"/>
      <c r="N2598" s="200"/>
      <c r="O2598" s="200"/>
      <c r="P2598" s="94"/>
      <c r="Q2598" s="94"/>
      <c r="R2598" s="94"/>
      <c r="S2598" s="94"/>
      <c r="T2598" s="94"/>
      <c r="U2598" s="94"/>
      <c r="V2598" s="94"/>
      <c r="W2598" s="94"/>
      <c r="X2598" s="94"/>
      <c r="Y2598" s="94"/>
      <c r="Z2598" s="94"/>
      <c r="AA2598" s="94"/>
      <c r="AB2598" s="94"/>
      <c r="AC2598" s="94"/>
      <c r="AD2598" s="94"/>
      <c r="AE2598" s="94"/>
      <c r="AF2598" s="94"/>
      <c r="AG2598" s="94"/>
      <c r="AH2598" s="94"/>
      <c r="AI2598" s="94"/>
      <c r="AJ2598" s="94"/>
      <c r="AK2598" s="94"/>
      <c r="AL2598" s="94"/>
      <c r="AM2598" s="94"/>
      <c r="AN2598" s="94"/>
      <c r="AO2598" s="94"/>
      <c r="AP2598" s="94"/>
      <c r="AQ2598" s="94"/>
    </row>
    <row r="2599" spans="3:43" x14ac:dyDescent="0.45">
      <c r="C2599" s="94"/>
      <c r="D2599" s="94"/>
      <c r="E2599" s="489"/>
      <c r="F2599" s="94"/>
      <c r="G2599" s="200"/>
      <c r="H2599" s="200"/>
      <c r="I2599" s="200"/>
      <c r="J2599" s="200"/>
      <c r="K2599" s="200"/>
      <c r="L2599" s="200"/>
      <c r="M2599" s="200"/>
      <c r="N2599" s="200"/>
      <c r="O2599" s="200"/>
      <c r="P2599" s="94"/>
      <c r="Q2599" s="94"/>
      <c r="R2599" s="94"/>
      <c r="S2599" s="94"/>
      <c r="T2599" s="94"/>
      <c r="U2599" s="94"/>
      <c r="V2599" s="94"/>
      <c r="W2599" s="94"/>
      <c r="X2599" s="94"/>
      <c r="Y2599" s="94"/>
      <c r="Z2599" s="94"/>
      <c r="AA2599" s="94"/>
      <c r="AB2599" s="94"/>
      <c r="AC2599" s="94"/>
      <c r="AD2599" s="94"/>
      <c r="AE2599" s="94"/>
      <c r="AF2599" s="94"/>
      <c r="AG2599" s="94"/>
      <c r="AH2599" s="94"/>
      <c r="AI2599" s="94"/>
      <c r="AJ2599" s="94"/>
      <c r="AK2599" s="94"/>
      <c r="AL2599" s="94"/>
      <c r="AM2599" s="94"/>
      <c r="AN2599" s="94"/>
      <c r="AO2599" s="94"/>
      <c r="AP2599" s="94"/>
      <c r="AQ2599" s="94"/>
    </row>
    <row r="2600" spans="3:43" x14ac:dyDescent="0.45">
      <c r="C2600" s="94"/>
      <c r="D2600" s="94"/>
      <c r="E2600" s="489"/>
      <c r="F2600" s="94"/>
      <c r="G2600" s="200"/>
      <c r="H2600" s="200"/>
      <c r="I2600" s="200"/>
      <c r="J2600" s="200"/>
      <c r="K2600" s="200"/>
      <c r="L2600" s="200"/>
      <c r="M2600" s="200"/>
      <c r="N2600" s="200"/>
      <c r="O2600" s="200"/>
      <c r="P2600" s="94"/>
      <c r="Q2600" s="94"/>
      <c r="R2600" s="94"/>
      <c r="S2600" s="94"/>
      <c r="T2600" s="94"/>
      <c r="U2600" s="94"/>
      <c r="V2600" s="94"/>
      <c r="W2600" s="94"/>
      <c r="X2600" s="94"/>
      <c r="Y2600" s="94"/>
      <c r="Z2600" s="94"/>
      <c r="AA2600" s="94"/>
      <c r="AB2600" s="94"/>
      <c r="AC2600" s="94"/>
      <c r="AD2600" s="94"/>
      <c r="AE2600" s="94"/>
      <c r="AF2600" s="94"/>
      <c r="AG2600" s="94"/>
      <c r="AH2600" s="94"/>
      <c r="AI2600" s="94"/>
      <c r="AJ2600" s="94"/>
      <c r="AK2600" s="94"/>
      <c r="AL2600" s="94"/>
      <c r="AM2600" s="94"/>
      <c r="AN2600" s="94"/>
      <c r="AO2600" s="94"/>
      <c r="AP2600" s="94"/>
      <c r="AQ2600" s="94"/>
    </row>
    <row r="2601" spans="3:43" x14ac:dyDescent="0.45">
      <c r="C2601" s="94"/>
      <c r="D2601" s="94"/>
      <c r="E2601" s="489"/>
      <c r="F2601" s="94"/>
      <c r="G2601" s="200"/>
      <c r="H2601" s="200"/>
      <c r="I2601" s="200"/>
      <c r="J2601" s="200"/>
      <c r="K2601" s="200"/>
      <c r="L2601" s="200"/>
      <c r="M2601" s="200"/>
      <c r="N2601" s="200"/>
      <c r="O2601" s="200"/>
      <c r="P2601" s="94"/>
      <c r="Q2601" s="94"/>
      <c r="R2601" s="94"/>
      <c r="S2601" s="94"/>
      <c r="T2601" s="94"/>
      <c r="U2601" s="94"/>
      <c r="V2601" s="94"/>
      <c r="W2601" s="94"/>
      <c r="X2601" s="94"/>
      <c r="Y2601" s="94"/>
      <c r="Z2601" s="94"/>
      <c r="AA2601" s="94"/>
      <c r="AB2601" s="94"/>
      <c r="AC2601" s="94"/>
      <c r="AD2601" s="94"/>
      <c r="AE2601" s="94"/>
      <c r="AF2601" s="94"/>
      <c r="AG2601" s="94"/>
      <c r="AH2601" s="94"/>
      <c r="AI2601" s="94"/>
      <c r="AJ2601" s="94"/>
      <c r="AK2601" s="94"/>
      <c r="AL2601" s="94"/>
      <c r="AM2601" s="94"/>
      <c r="AN2601" s="94"/>
      <c r="AO2601" s="94"/>
      <c r="AP2601" s="94"/>
      <c r="AQ2601" s="94"/>
    </row>
    <row r="2602" spans="3:43" x14ac:dyDescent="0.45">
      <c r="C2602" s="94"/>
      <c r="D2602" s="94"/>
      <c r="E2602" s="489"/>
      <c r="F2602" s="94"/>
      <c r="G2602" s="200"/>
      <c r="H2602" s="200"/>
      <c r="I2602" s="200"/>
      <c r="J2602" s="200"/>
      <c r="K2602" s="200"/>
      <c r="L2602" s="200"/>
      <c r="M2602" s="200"/>
      <c r="N2602" s="200"/>
      <c r="O2602" s="200"/>
      <c r="P2602" s="94"/>
      <c r="Q2602" s="94"/>
      <c r="R2602" s="94"/>
      <c r="S2602" s="94"/>
      <c r="T2602" s="94"/>
      <c r="U2602" s="94"/>
      <c r="V2602" s="94"/>
      <c r="W2602" s="94"/>
      <c r="X2602" s="94"/>
      <c r="Y2602" s="94"/>
      <c r="Z2602" s="94"/>
      <c r="AA2602" s="94"/>
      <c r="AB2602" s="94"/>
      <c r="AC2602" s="94"/>
      <c r="AD2602" s="94"/>
      <c r="AE2602" s="94"/>
      <c r="AF2602" s="94"/>
      <c r="AG2602" s="94"/>
      <c r="AH2602" s="94"/>
      <c r="AI2602" s="94"/>
      <c r="AJ2602" s="94"/>
      <c r="AK2602" s="94"/>
      <c r="AL2602" s="94"/>
      <c r="AM2602" s="94"/>
      <c r="AN2602" s="94"/>
      <c r="AO2602" s="94"/>
      <c r="AP2602" s="94"/>
      <c r="AQ2602" s="94"/>
    </row>
    <row r="2603" spans="3:43" x14ac:dyDescent="0.45">
      <c r="C2603" s="94"/>
      <c r="D2603" s="94"/>
      <c r="E2603" s="489"/>
      <c r="F2603" s="94"/>
      <c r="G2603" s="200"/>
      <c r="H2603" s="200"/>
      <c r="I2603" s="200"/>
      <c r="J2603" s="200"/>
      <c r="K2603" s="200"/>
      <c r="L2603" s="200"/>
      <c r="M2603" s="200"/>
      <c r="N2603" s="200"/>
      <c r="O2603" s="200"/>
      <c r="P2603" s="94"/>
      <c r="Q2603" s="94"/>
      <c r="R2603" s="94"/>
      <c r="S2603" s="94"/>
      <c r="T2603" s="94"/>
      <c r="U2603" s="94"/>
      <c r="V2603" s="94"/>
      <c r="W2603" s="94"/>
      <c r="X2603" s="94"/>
      <c r="Y2603" s="94"/>
      <c r="Z2603" s="94"/>
      <c r="AA2603" s="94"/>
      <c r="AB2603" s="94"/>
      <c r="AC2603" s="94"/>
      <c r="AD2603" s="94"/>
      <c r="AE2603" s="94"/>
      <c r="AF2603" s="94"/>
      <c r="AG2603" s="94"/>
      <c r="AH2603" s="94"/>
      <c r="AI2603" s="94"/>
      <c r="AJ2603" s="94"/>
      <c r="AK2603" s="94"/>
      <c r="AL2603" s="94"/>
      <c r="AM2603" s="94"/>
      <c r="AN2603" s="94"/>
      <c r="AO2603" s="94"/>
      <c r="AP2603" s="94"/>
      <c r="AQ2603" s="94"/>
    </row>
    <row r="2604" spans="3:43" x14ac:dyDescent="0.45">
      <c r="C2604" s="94"/>
      <c r="D2604" s="94"/>
      <c r="E2604" s="489"/>
      <c r="F2604" s="94"/>
      <c r="G2604" s="200"/>
      <c r="H2604" s="200"/>
      <c r="I2604" s="200"/>
      <c r="J2604" s="200"/>
      <c r="K2604" s="200"/>
      <c r="L2604" s="200"/>
      <c r="M2604" s="200"/>
      <c r="N2604" s="200"/>
      <c r="O2604" s="200"/>
      <c r="P2604" s="94"/>
      <c r="Q2604" s="94"/>
      <c r="R2604" s="94"/>
      <c r="S2604" s="94"/>
      <c r="T2604" s="94"/>
      <c r="U2604" s="94"/>
      <c r="V2604" s="94"/>
      <c r="W2604" s="94"/>
      <c r="X2604" s="94"/>
      <c r="Y2604" s="94"/>
      <c r="Z2604" s="94"/>
      <c r="AA2604" s="94"/>
      <c r="AB2604" s="94"/>
      <c r="AC2604" s="94"/>
      <c r="AD2604" s="94"/>
      <c r="AE2604" s="94"/>
      <c r="AF2604" s="94"/>
      <c r="AG2604" s="94"/>
      <c r="AH2604" s="94"/>
      <c r="AI2604" s="94"/>
      <c r="AJ2604" s="94"/>
      <c r="AK2604" s="94"/>
      <c r="AL2604" s="94"/>
      <c r="AM2604" s="94"/>
      <c r="AN2604" s="94"/>
      <c r="AO2604" s="94"/>
      <c r="AP2604" s="94"/>
      <c r="AQ2604" s="94"/>
    </row>
    <row r="2605" spans="3:43" x14ac:dyDescent="0.45">
      <c r="C2605" s="94"/>
      <c r="D2605" s="94"/>
      <c r="E2605" s="489"/>
      <c r="F2605" s="94"/>
      <c r="G2605" s="200"/>
      <c r="H2605" s="200"/>
      <c r="I2605" s="200"/>
      <c r="J2605" s="200"/>
      <c r="K2605" s="200"/>
      <c r="L2605" s="200"/>
      <c r="M2605" s="200"/>
      <c r="N2605" s="200"/>
      <c r="O2605" s="200"/>
      <c r="P2605" s="94"/>
      <c r="Q2605" s="94"/>
      <c r="R2605" s="94"/>
      <c r="S2605" s="94"/>
      <c r="T2605" s="94"/>
      <c r="U2605" s="94"/>
      <c r="V2605" s="94"/>
      <c r="W2605" s="94"/>
      <c r="X2605" s="94"/>
      <c r="Y2605" s="94"/>
      <c r="Z2605" s="94"/>
      <c r="AA2605" s="94"/>
      <c r="AB2605" s="94"/>
      <c r="AC2605" s="94"/>
      <c r="AD2605" s="94"/>
      <c r="AE2605" s="94"/>
      <c r="AF2605" s="94"/>
      <c r="AG2605" s="94"/>
      <c r="AH2605" s="94"/>
      <c r="AI2605" s="94"/>
      <c r="AJ2605" s="94"/>
      <c r="AK2605" s="94"/>
      <c r="AL2605" s="94"/>
      <c r="AM2605" s="94"/>
      <c r="AN2605" s="94"/>
      <c r="AO2605" s="94"/>
      <c r="AP2605" s="94"/>
      <c r="AQ2605" s="94"/>
    </row>
    <row r="2606" spans="3:43" x14ac:dyDescent="0.45">
      <c r="C2606" s="94"/>
      <c r="D2606" s="94"/>
      <c r="E2606" s="489"/>
      <c r="F2606" s="94"/>
      <c r="G2606" s="200"/>
      <c r="H2606" s="200"/>
      <c r="I2606" s="200"/>
      <c r="J2606" s="200"/>
      <c r="K2606" s="200"/>
      <c r="L2606" s="200"/>
      <c r="M2606" s="200"/>
      <c r="N2606" s="200"/>
      <c r="O2606" s="200"/>
      <c r="P2606" s="94"/>
      <c r="Q2606" s="94"/>
      <c r="R2606" s="94"/>
      <c r="S2606" s="94"/>
      <c r="T2606" s="94"/>
      <c r="U2606" s="94"/>
      <c r="V2606" s="94"/>
      <c r="W2606" s="94"/>
      <c r="X2606" s="94"/>
      <c r="Y2606" s="94"/>
      <c r="Z2606" s="94"/>
      <c r="AA2606" s="94"/>
      <c r="AB2606" s="94"/>
      <c r="AC2606" s="94"/>
      <c r="AD2606" s="94"/>
      <c r="AE2606" s="94"/>
      <c r="AF2606" s="94"/>
      <c r="AG2606" s="94"/>
      <c r="AH2606" s="94"/>
      <c r="AI2606" s="94"/>
      <c r="AJ2606" s="94"/>
      <c r="AK2606" s="94"/>
      <c r="AL2606" s="94"/>
      <c r="AM2606" s="94"/>
      <c r="AN2606" s="94"/>
      <c r="AO2606" s="94"/>
      <c r="AP2606" s="94"/>
      <c r="AQ2606" s="94"/>
    </row>
    <row r="2607" spans="3:43" x14ac:dyDescent="0.45">
      <c r="C2607" s="94"/>
      <c r="D2607" s="94"/>
      <c r="E2607" s="489"/>
      <c r="F2607" s="94"/>
      <c r="G2607" s="200"/>
      <c r="H2607" s="200"/>
      <c r="I2607" s="200"/>
      <c r="J2607" s="200"/>
      <c r="K2607" s="200"/>
      <c r="L2607" s="200"/>
      <c r="M2607" s="200"/>
      <c r="N2607" s="200"/>
      <c r="O2607" s="200"/>
      <c r="P2607" s="94"/>
      <c r="Q2607" s="94"/>
      <c r="R2607" s="94"/>
      <c r="S2607" s="94"/>
      <c r="T2607" s="94"/>
      <c r="U2607" s="94"/>
      <c r="V2607" s="94"/>
      <c r="W2607" s="94"/>
      <c r="X2607" s="94"/>
      <c r="Y2607" s="94"/>
      <c r="Z2607" s="94"/>
      <c r="AA2607" s="94"/>
      <c r="AB2607" s="94"/>
      <c r="AC2607" s="94"/>
      <c r="AD2607" s="94"/>
      <c r="AE2607" s="94"/>
      <c r="AF2607" s="94"/>
      <c r="AG2607" s="94"/>
      <c r="AH2607" s="94"/>
      <c r="AI2607" s="94"/>
      <c r="AJ2607" s="94"/>
      <c r="AK2607" s="94"/>
      <c r="AL2607" s="94"/>
      <c r="AM2607" s="94"/>
      <c r="AN2607" s="94"/>
      <c r="AO2607" s="94"/>
      <c r="AP2607" s="94"/>
      <c r="AQ2607" s="94"/>
    </row>
    <row r="2608" spans="3:43" x14ac:dyDescent="0.45">
      <c r="C2608" s="94"/>
      <c r="D2608" s="94"/>
      <c r="E2608" s="489"/>
      <c r="F2608" s="94"/>
      <c r="G2608" s="200"/>
      <c r="H2608" s="200"/>
      <c r="I2608" s="200"/>
      <c r="J2608" s="200"/>
      <c r="K2608" s="200"/>
      <c r="L2608" s="200"/>
      <c r="M2608" s="200"/>
      <c r="N2608" s="200"/>
      <c r="O2608" s="200"/>
      <c r="P2608" s="94"/>
      <c r="Q2608" s="94"/>
      <c r="R2608" s="94"/>
      <c r="S2608" s="94"/>
      <c r="T2608" s="94"/>
      <c r="U2608" s="94"/>
      <c r="V2608" s="94"/>
      <c r="W2608" s="94"/>
      <c r="X2608" s="94"/>
      <c r="Y2608" s="94"/>
      <c r="Z2608" s="94"/>
      <c r="AA2608" s="94"/>
      <c r="AB2608" s="94"/>
      <c r="AC2608" s="94"/>
      <c r="AD2608" s="94"/>
      <c r="AE2608" s="94"/>
      <c r="AF2608" s="94"/>
      <c r="AG2608" s="94"/>
      <c r="AH2608" s="94"/>
      <c r="AI2608" s="94"/>
      <c r="AJ2608" s="94"/>
      <c r="AK2608" s="94"/>
      <c r="AL2608" s="94"/>
      <c r="AM2608" s="94"/>
      <c r="AN2608" s="94"/>
      <c r="AO2608" s="94"/>
      <c r="AP2608" s="94"/>
      <c r="AQ2608" s="94"/>
    </row>
    <row r="2609" spans="3:43" x14ac:dyDescent="0.45">
      <c r="C2609" s="94"/>
      <c r="D2609" s="94"/>
      <c r="E2609" s="489"/>
      <c r="F2609" s="94"/>
      <c r="G2609" s="200"/>
      <c r="H2609" s="200"/>
      <c r="I2609" s="200"/>
      <c r="J2609" s="200"/>
      <c r="K2609" s="200"/>
      <c r="L2609" s="200"/>
      <c r="M2609" s="200"/>
      <c r="N2609" s="200"/>
      <c r="O2609" s="200"/>
      <c r="P2609" s="94"/>
      <c r="Q2609" s="94"/>
      <c r="R2609" s="94"/>
      <c r="S2609" s="94"/>
      <c r="T2609" s="94"/>
      <c r="U2609" s="94"/>
      <c r="V2609" s="94"/>
      <c r="W2609" s="94"/>
      <c r="X2609" s="94"/>
      <c r="Y2609" s="94"/>
      <c r="Z2609" s="94"/>
      <c r="AA2609" s="94"/>
      <c r="AB2609" s="94"/>
      <c r="AC2609" s="94"/>
      <c r="AD2609" s="94"/>
      <c r="AE2609" s="94"/>
      <c r="AF2609" s="94"/>
      <c r="AG2609" s="94"/>
      <c r="AH2609" s="94"/>
      <c r="AI2609" s="94"/>
      <c r="AJ2609" s="94"/>
      <c r="AK2609" s="94"/>
      <c r="AL2609" s="94"/>
      <c r="AM2609" s="94"/>
      <c r="AN2609" s="94"/>
      <c r="AO2609" s="94"/>
      <c r="AP2609" s="94"/>
      <c r="AQ2609" s="94"/>
    </row>
    <row r="2610" spans="3:43" x14ac:dyDescent="0.45">
      <c r="C2610" s="94"/>
      <c r="D2610" s="94"/>
      <c r="E2610" s="489"/>
      <c r="F2610" s="94"/>
      <c r="G2610" s="200"/>
      <c r="H2610" s="200"/>
      <c r="I2610" s="200"/>
      <c r="J2610" s="200"/>
      <c r="K2610" s="200"/>
      <c r="L2610" s="200"/>
      <c r="M2610" s="200"/>
      <c r="N2610" s="200"/>
      <c r="O2610" s="200"/>
      <c r="P2610" s="94"/>
      <c r="Q2610" s="94"/>
      <c r="R2610" s="94"/>
      <c r="S2610" s="94"/>
      <c r="T2610" s="94"/>
      <c r="U2610" s="94"/>
      <c r="V2610" s="94"/>
      <c r="W2610" s="94"/>
      <c r="X2610" s="94"/>
      <c r="Y2610" s="94"/>
      <c r="Z2610" s="94"/>
      <c r="AA2610" s="94"/>
      <c r="AB2610" s="94"/>
      <c r="AC2610" s="94"/>
      <c r="AD2610" s="94"/>
      <c r="AE2610" s="94"/>
      <c r="AF2610" s="94"/>
      <c r="AG2610" s="94"/>
      <c r="AH2610" s="94"/>
      <c r="AI2610" s="94"/>
      <c r="AJ2610" s="94"/>
      <c r="AK2610" s="94"/>
      <c r="AL2610" s="94"/>
      <c r="AM2610" s="94"/>
      <c r="AN2610" s="94"/>
      <c r="AO2610" s="94"/>
      <c r="AP2610" s="94"/>
      <c r="AQ2610" s="94"/>
    </row>
    <row r="2611" spans="3:43" x14ac:dyDescent="0.45">
      <c r="C2611" s="94"/>
      <c r="D2611" s="94"/>
      <c r="E2611" s="489"/>
      <c r="F2611" s="94"/>
      <c r="G2611" s="200"/>
      <c r="H2611" s="200"/>
      <c r="I2611" s="200"/>
      <c r="J2611" s="200"/>
      <c r="K2611" s="200"/>
      <c r="L2611" s="200"/>
      <c r="M2611" s="200"/>
      <c r="N2611" s="200"/>
      <c r="O2611" s="200"/>
      <c r="P2611" s="94"/>
      <c r="Q2611" s="94"/>
      <c r="R2611" s="94"/>
      <c r="S2611" s="94"/>
      <c r="T2611" s="94"/>
      <c r="U2611" s="94"/>
      <c r="V2611" s="94"/>
      <c r="W2611" s="94"/>
      <c r="X2611" s="94"/>
      <c r="Y2611" s="94"/>
      <c r="Z2611" s="94"/>
      <c r="AA2611" s="94"/>
      <c r="AB2611" s="94"/>
      <c r="AC2611" s="94"/>
      <c r="AD2611" s="94"/>
      <c r="AE2611" s="94"/>
      <c r="AF2611" s="94"/>
      <c r="AG2611" s="94"/>
      <c r="AH2611" s="94"/>
      <c r="AI2611" s="94"/>
      <c r="AJ2611" s="94"/>
      <c r="AK2611" s="94"/>
      <c r="AL2611" s="94"/>
      <c r="AM2611" s="94"/>
      <c r="AN2611" s="94"/>
      <c r="AO2611" s="94"/>
      <c r="AP2611" s="94"/>
      <c r="AQ2611" s="94"/>
    </row>
    <row r="2612" spans="3:43" x14ac:dyDescent="0.45">
      <c r="C2612" s="94"/>
      <c r="D2612" s="94"/>
      <c r="E2612" s="489"/>
      <c r="F2612" s="94"/>
      <c r="G2612" s="200"/>
      <c r="H2612" s="200"/>
      <c r="I2612" s="200"/>
      <c r="J2612" s="200"/>
      <c r="K2612" s="200"/>
      <c r="L2612" s="200"/>
      <c r="M2612" s="200"/>
      <c r="N2612" s="200"/>
      <c r="O2612" s="200"/>
      <c r="P2612" s="94"/>
      <c r="Q2612" s="94"/>
      <c r="R2612" s="94"/>
      <c r="S2612" s="94"/>
      <c r="T2612" s="94"/>
      <c r="U2612" s="94"/>
      <c r="V2612" s="94"/>
      <c r="W2612" s="94"/>
      <c r="X2612" s="94"/>
      <c r="Y2612" s="94"/>
      <c r="Z2612" s="94"/>
      <c r="AA2612" s="94"/>
      <c r="AB2612" s="94"/>
      <c r="AC2612" s="94"/>
      <c r="AD2612" s="94"/>
      <c r="AE2612" s="94"/>
      <c r="AF2612" s="94"/>
      <c r="AG2612" s="94"/>
      <c r="AH2612" s="94"/>
      <c r="AI2612" s="94"/>
      <c r="AJ2612" s="94"/>
      <c r="AK2612" s="94"/>
      <c r="AL2612" s="94"/>
      <c r="AM2612" s="94"/>
      <c r="AN2612" s="94"/>
      <c r="AO2612" s="94"/>
      <c r="AP2612" s="94"/>
      <c r="AQ2612" s="94"/>
    </row>
    <row r="2613" spans="3:43" x14ac:dyDescent="0.45">
      <c r="C2613" s="94"/>
      <c r="D2613" s="94"/>
      <c r="E2613" s="489"/>
      <c r="F2613" s="94"/>
      <c r="G2613" s="200"/>
      <c r="H2613" s="200"/>
      <c r="I2613" s="200"/>
      <c r="J2613" s="200"/>
      <c r="K2613" s="200"/>
      <c r="L2613" s="200"/>
      <c r="M2613" s="200"/>
      <c r="N2613" s="200"/>
      <c r="O2613" s="200"/>
      <c r="P2613" s="94"/>
      <c r="Q2613" s="94"/>
      <c r="R2613" s="94"/>
      <c r="S2613" s="94"/>
      <c r="T2613" s="94"/>
      <c r="U2613" s="94"/>
      <c r="V2613" s="94"/>
      <c r="W2613" s="94"/>
      <c r="X2613" s="94"/>
      <c r="Y2613" s="94"/>
      <c r="Z2613" s="94"/>
      <c r="AA2613" s="94"/>
      <c r="AB2613" s="94"/>
      <c r="AC2613" s="94"/>
      <c r="AD2613" s="94"/>
      <c r="AE2613" s="94"/>
      <c r="AF2613" s="94"/>
      <c r="AG2613" s="94"/>
      <c r="AH2613" s="94"/>
      <c r="AI2613" s="94"/>
      <c r="AJ2613" s="94"/>
      <c r="AK2613" s="94"/>
      <c r="AL2613" s="94"/>
      <c r="AM2613" s="94"/>
      <c r="AN2613" s="94"/>
      <c r="AO2613" s="94"/>
      <c r="AP2613" s="94"/>
      <c r="AQ2613" s="94"/>
    </row>
    <row r="2614" spans="3:43" x14ac:dyDescent="0.45">
      <c r="C2614" s="94"/>
      <c r="D2614" s="94"/>
      <c r="E2614" s="489"/>
      <c r="F2614" s="94"/>
      <c r="G2614" s="200"/>
      <c r="H2614" s="200"/>
      <c r="I2614" s="200"/>
      <c r="J2614" s="200"/>
      <c r="K2614" s="200"/>
      <c r="L2614" s="200"/>
      <c r="M2614" s="200"/>
      <c r="N2614" s="200"/>
      <c r="O2614" s="200"/>
      <c r="P2614" s="94"/>
      <c r="Q2614" s="94"/>
      <c r="R2614" s="94"/>
      <c r="S2614" s="94"/>
      <c r="T2614" s="94"/>
      <c r="U2614" s="94"/>
      <c r="V2614" s="94"/>
      <c r="W2614" s="94"/>
      <c r="X2614" s="94"/>
      <c r="Y2614" s="94"/>
      <c r="Z2614" s="94"/>
      <c r="AA2614" s="94"/>
      <c r="AB2614" s="94"/>
      <c r="AC2614" s="94"/>
      <c r="AD2614" s="94"/>
      <c r="AE2614" s="94"/>
      <c r="AF2614" s="94"/>
      <c r="AG2614" s="94"/>
      <c r="AH2614" s="94"/>
      <c r="AI2614" s="94"/>
      <c r="AJ2614" s="94"/>
      <c r="AK2614" s="94"/>
      <c r="AL2614" s="94"/>
      <c r="AM2614" s="94"/>
      <c r="AN2614" s="94"/>
      <c r="AO2614" s="94"/>
      <c r="AP2614" s="94"/>
      <c r="AQ2614" s="94"/>
    </row>
    <row r="2615" spans="3:43" x14ac:dyDescent="0.45">
      <c r="C2615" s="94"/>
      <c r="D2615" s="94"/>
      <c r="E2615" s="489"/>
      <c r="F2615" s="94"/>
      <c r="G2615" s="200"/>
      <c r="H2615" s="200"/>
      <c r="I2615" s="200"/>
      <c r="J2615" s="200"/>
      <c r="K2615" s="200"/>
      <c r="L2615" s="200"/>
      <c r="M2615" s="200"/>
      <c r="N2615" s="200"/>
      <c r="O2615" s="200"/>
      <c r="P2615" s="94"/>
      <c r="Q2615" s="94"/>
      <c r="R2615" s="94"/>
      <c r="S2615" s="94"/>
      <c r="T2615" s="94"/>
      <c r="U2615" s="94"/>
      <c r="V2615" s="94"/>
      <c r="W2615" s="94"/>
      <c r="X2615" s="94"/>
      <c r="Y2615" s="94"/>
      <c r="Z2615" s="94"/>
      <c r="AA2615" s="94"/>
      <c r="AB2615" s="94"/>
      <c r="AC2615" s="94"/>
      <c r="AD2615" s="94"/>
      <c r="AE2615" s="94"/>
      <c r="AF2615" s="94"/>
      <c r="AG2615" s="94"/>
      <c r="AH2615" s="94"/>
      <c r="AI2615" s="94"/>
      <c r="AJ2615" s="94"/>
      <c r="AK2615" s="94"/>
      <c r="AL2615" s="94"/>
      <c r="AM2615" s="94"/>
      <c r="AN2615" s="94"/>
      <c r="AO2615" s="94"/>
      <c r="AP2615" s="94"/>
      <c r="AQ2615" s="94"/>
    </row>
    <row r="2616" spans="3:43" x14ac:dyDescent="0.45">
      <c r="C2616" s="94"/>
      <c r="D2616" s="94"/>
      <c r="E2616" s="489"/>
      <c r="F2616" s="94"/>
      <c r="G2616" s="200"/>
      <c r="H2616" s="200"/>
      <c r="I2616" s="200"/>
      <c r="J2616" s="200"/>
      <c r="K2616" s="200"/>
      <c r="L2616" s="200"/>
      <c r="M2616" s="200"/>
      <c r="N2616" s="200"/>
      <c r="O2616" s="200"/>
      <c r="P2616" s="94"/>
      <c r="Q2616" s="94"/>
      <c r="R2616" s="94"/>
      <c r="S2616" s="94"/>
      <c r="T2616" s="94"/>
      <c r="U2616" s="94"/>
      <c r="V2616" s="94"/>
      <c r="W2616" s="94"/>
      <c r="X2616" s="94"/>
      <c r="Y2616" s="94"/>
      <c r="Z2616" s="94"/>
      <c r="AA2616" s="94"/>
      <c r="AB2616" s="94"/>
      <c r="AC2616" s="94"/>
      <c r="AD2616" s="94"/>
      <c r="AE2616" s="94"/>
      <c r="AF2616" s="94"/>
      <c r="AG2616" s="94"/>
      <c r="AH2616" s="94"/>
      <c r="AI2616" s="94"/>
      <c r="AJ2616" s="94"/>
      <c r="AK2616" s="94"/>
      <c r="AL2616" s="94"/>
      <c r="AM2616" s="94"/>
      <c r="AN2616" s="94"/>
      <c r="AO2616" s="94"/>
      <c r="AP2616" s="94"/>
      <c r="AQ2616" s="94"/>
    </row>
    <row r="2617" spans="3:43" x14ac:dyDescent="0.45">
      <c r="C2617" s="94"/>
      <c r="D2617" s="94"/>
      <c r="E2617" s="489"/>
      <c r="F2617" s="94"/>
      <c r="G2617" s="200"/>
      <c r="H2617" s="200"/>
      <c r="I2617" s="200"/>
      <c r="J2617" s="200"/>
      <c r="K2617" s="200"/>
      <c r="L2617" s="200"/>
      <c r="M2617" s="200"/>
      <c r="N2617" s="200"/>
      <c r="O2617" s="200"/>
      <c r="P2617" s="94"/>
      <c r="Q2617" s="94"/>
      <c r="R2617" s="94"/>
      <c r="S2617" s="94"/>
      <c r="T2617" s="94"/>
      <c r="U2617" s="94"/>
      <c r="V2617" s="94"/>
      <c r="W2617" s="94"/>
      <c r="X2617" s="94"/>
      <c r="Y2617" s="94"/>
      <c r="Z2617" s="94"/>
      <c r="AA2617" s="94"/>
      <c r="AB2617" s="94"/>
      <c r="AC2617" s="94"/>
      <c r="AD2617" s="94"/>
      <c r="AE2617" s="94"/>
      <c r="AF2617" s="94"/>
      <c r="AG2617" s="94"/>
      <c r="AH2617" s="94"/>
      <c r="AI2617" s="94"/>
      <c r="AJ2617" s="94"/>
      <c r="AK2617" s="94"/>
      <c r="AL2617" s="94"/>
      <c r="AM2617" s="94"/>
      <c r="AN2617" s="94"/>
      <c r="AO2617" s="94"/>
      <c r="AP2617" s="94"/>
      <c r="AQ2617" s="94"/>
    </row>
    <row r="2618" spans="3:43" x14ac:dyDescent="0.45">
      <c r="C2618" s="94"/>
      <c r="D2618" s="94"/>
      <c r="E2618" s="489"/>
      <c r="F2618" s="94"/>
      <c r="G2618" s="200"/>
      <c r="H2618" s="200"/>
      <c r="I2618" s="200"/>
      <c r="J2618" s="200"/>
      <c r="K2618" s="200"/>
      <c r="L2618" s="200"/>
      <c r="M2618" s="200"/>
      <c r="N2618" s="200"/>
      <c r="O2618" s="200"/>
      <c r="P2618" s="94"/>
      <c r="Q2618" s="94"/>
      <c r="R2618" s="94"/>
      <c r="S2618" s="94"/>
      <c r="T2618" s="94"/>
      <c r="U2618" s="94"/>
      <c r="V2618" s="94"/>
      <c r="W2618" s="94"/>
      <c r="X2618" s="94"/>
      <c r="Y2618" s="94"/>
      <c r="Z2618" s="94"/>
      <c r="AA2618" s="94"/>
      <c r="AB2618" s="94"/>
      <c r="AC2618" s="94"/>
      <c r="AD2618" s="94"/>
      <c r="AE2618" s="94"/>
      <c r="AF2618" s="94"/>
      <c r="AG2618" s="94"/>
      <c r="AH2618" s="94"/>
      <c r="AI2618" s="94"/>
      <c r="AJ2618" s="94"/>
      <c r="AK2618" s="94"/>
      <c r="AL2618" s="94"/>
      <c r="AM2618" s="94"/>
      <c r="AN2618" s="94"/>
      <c r="AO2618" s="94"/>
      <c r="AP2618" s="94"/>
      <c r="AQ2618" s="94"/>
    </row>
    <row r="2619" spans="3:43" x14ac:dyDescent="0.45">
      <c r="C2619" s="94"/>
      <c r="D2619" s="94"/>
      <c r="E2619" s="489"/>
      <c r="F2619" s="94"/>
      <c r="G2619" s="200"/>
      <c r="H2619" s="200"/>
      <c r="I2619" s="200"/>
      <c r="J2619" s="200"/>
      <c r="K2619" s="200"/>
      <c r="L2619" s="200"/>
      <c r="M2619" s="200"/>
      <c r="N2619" s="200"/>
      <c r="O2619" s="200"/>
      <c r="P2619" s="94"/>
      <c r="Q2619" s="94"/>
      <c r="R2619" s="94"/>
      <c r="S2619" s="94"/>
      <c r="T2619" s="94"/>
      <c r="U2619" s="94"/>
      <c r="V2619" s="94"/>
      <c r="W2619" s="94"/>
      <c r="X2619" s="94"/>
      <c r="Y2619" s="94"/>
      <c r="Z2619" s="94"/>
      <c r="AA2619" s="94"/>
      <c r="AB2619" s="94"/>
      <c r="AC2619" s="94"/>
      <c r="AD2619" s="94"/>
      <c r="AE2619" s="94"/>
      <c r="AF2619" s="94"/>
      <c r="AG2619" s="94"/>
      <c r="AH2619" s="94"/>
      <c r="AI2619" s="94"/>
      <c r="AJ2619" s="94"/>
      <c r="AK2619" s="94"/>
      <c r="AL2619" s="94"/>
      <c r="AM2619" s="94"/>
      <c r="AN2619" s="94"/>
      <c r="AO2619" s="94"/>
      <c r="AP2619" s="94"/>
      <c r="AQ2619" s="94"/>
    </row>
    <row r="2620" spans="3:43" x14ac:dyDescent="0.45">
      <c r="C2620" s="94"/>
      <c r="D2620" s="94"/>
      <c r="E2620" s="489"/>
      <c r="F2620" s="94"/>
      <c r="G2620" s="200"/>
      <c r="H2620" s="200"/>
      <c r="I2620" s="200"/>
      <c r="J2620" s="200"/>
      <c r="K2620" s="200"/>
      <c r="L2620" s="200"/>
      <c r="M2620" s="200"/>
      <c r="N2620" s="200"/>
      <c r="O2620" s="200"/>
      <c r="P2620" s="94"/>
      <c r="Q2620" s="94"/>
      <c r="R2620" s="94"/>
      <c r="S2620" s="94"/>
      <c r="T2620" s="94"/>
      <c r="U2620" s="94"/>
      <c r="V2620" s="94"/>
      <c r="W2620" s="94"/>
      <c r="X2620" s="94"/>
      <c r="Y2620" s="94"/>
      <c r="Z2620" s="94"/>
      <c r="AA2620" s="94"/>
      <c r="AB2620" s="94"/>
      <c r="AC2620" s="94"/>
      <c r="AD2620" s="94"/>
      <c r="AE2620" s="94"/>
      <c r="AF2620" s="94"/>
      <c r="AG2620" s="94"/>
      <c r="AH2620" s="94"/>
      <c r="AI2620" s="94"/>
      <c r="AJ2620" s="94"/>
      <c r="AK2620" s="94"/>
      <c r="AL2620" s="94"/>
      <c r="AM2620" s="94"/>
      <c r="AN2620" s="94"/>
      <c r="AO2620" s="94"/>
      <c r="AP2620" s="94"/>
      <c r="AQ2620" s="94"/>
    </row>
    <row r="2621" spans="3:43" x14ac:dyDescent="0.45">
      <c r="C2621" s="94"/>
      <c r="D2621" s="94"/>
      <c r="E2621" s="489"/>
      <c r="F2621" s="94"/>
      <c r="G2621" s="200"/>
      <c r="H2621" s="200"/>
      <c r="I2621" s="200"/>
      <c r="J2621" s="200"/>
      <c r="K2621" s="200"/>
      <c r="L2621" s="200"/>
      <c r="M2621" s="200"/>
      <c r="N2621" s="200"/>
      <c r="O2621" s="200"/>
      <c r="P2621" s="94"/>
      <c r="Q2621" s="94"/>
      <c r="R2621" s="94"/>
      <c r="S2621" s="94"/>
      <c r="T2621" s="94"/>
      <c r="U2621" s="94"/>
      <c r="V2621" s="94"/>
      <c r="W2621" s="94"/>
      <c r="X2621" s="94"/>
      <c r="Y2621" s="94"/>
      <c r="Z2621" s="94"/>
      <c r="AA2621" s="94"/>
      <c r="AB2621" s="94"/>
      <c r="AC2621" s="94"/>
      <c r="AD2621" s="94"/>
      <c r="AE2621" s="94"/>
      <c r="AF2621" s="94"/>
      <c r="AG2621" s="94"/>
      <c r="AH2621" s="94"/>
      <c r="AI2621" s="94"/>
      <c r="AJ2621" s="94"/>
      <c r="AK2621" s="94"/>
      <c r="AL2621" s="94"/>
      <c r="AM2621" s="94"/>
      <c r="AN2621" s="94"/>
      <c r="AO2621" s="94"/>
      <c r="AP2621" s="94"/>
      <c r="AQ2621" s="94"/>
    </row>
    <row r="2622" spans="3:43" x14ac:dyDescent="0.45">
      <c r="C2622" s="94"/>
      <c r="D2622" s="94"/>
      <c r="E2622" s="489"/>
      <c r="F2622" s="94"/>
      <c r="G2622" s="200"/>
      <c r="H2622" s="200"/>
      <c r="I2622" s="200"/>
      <c r="J2622" s="200"/>
      <c r="K2622" s="200"/>
      <c r="L2622" s="200"/>
      <c r="M2622" s="200"/>
      <c r="N2622" s="200"/>
      <c r="O2622" s="200"/>
      <c r="P2622" s="94"/>
      <c r="Q2622" s="94"/>
      <c r="R2622" s="94"/>
      <c r="S2622" s="94"/>
      <c r="T2622" s="94"/>
      <c r="U2622" s="94"/>
      <c r="V2622" s="94"/>
      <c r="W2622" s="94"/>
      <c r="X2622" s="94"/>
      <c r="Y2622" s="94"/>
      <c r="Z2622" s="94"/>
      <c r="AA2622" s="94"/>
      <c r="AB2622" s="94"/>
      <c r="AC2622" s="94"/>
      <c r="AD2622" s="94"/>
      <c r="AE2622" s="94"/>
      <c r="AF2622" s="94"/>
      <c r="AG2622" s="94"/>
      <c r="AH2622" s="94"/>
      <c r="AI2622" s="94"/>
      <c r="AJ2622" s="94"/>
      <c r="AK2622" s="94"/>
      <c r="AL2622" s="94"/>
      <c r="AM2622" s="94"/>
      <c r="AN2622" s="94"/>
      <c r="AO2622" s="94"/>
      <c r="AP2622" s="94"/>
      <c r="AQ2622" s="94"/>
    </row>
    <row r="2623" spans="3:43" x14ac:dyDescent="0.45">
      <c r="C2623" s="94"/>
      <c r="D2623" s="94"/>
      <c r="E2623" s="489"/>
      <c r="F2623" s="94"/>
      <c r="G2623" s="200"/>
      <c r="H2623" s="200"/>
      <c r="I2623" s="200"/>
      <c r="J2623" s="200"/>
      <c r="K2623" s="200"/>
      <c r="L2623" s="200"/>
      <c r="M2623" s="200"/>
      <c r="N2623" s="200"/>
      <c r="O2623" s="200"/>
      <c r="P2623" s="94"/>
      <c r="Q2623" s="94"/>
      <c r="R2623" s="94"/>
      <c r="S2623" s="94"/>
      <c r="T2623" s="94"/>
      <c r="U2623" s="94"/>
      <c r="V2623" s="94"/>
      <c r="W2623" s="94"/>
      <c r="X2623" s="94"/>
      <c r="Y2623" s="94"/>
      <c r="Z2623" s="94"/>
      <c r="AA2623" s="94"/>
      <c r="AB2623" s="94"/>
      <c r="AC2623" s="94"/>
      <c r="AD2623" s="94"/>
      <c r="AE2623" s="94"/>
      <c r="AF2623" s="94"/>
      <c r="AG2623" s="94"/>
      <c r="AH2623" s="94"/>
      <c r="AI2623" s="94"/>
      <c r="AJ2623" s="94"/>
      <c r="AK2623" s="94"/>
      <c r="AL2623" s="94"/>
      <c r="AM2623" s="94"/>
      <c r="AN2623" s="94"/>
      <c r="AO2623" s="94"/>
      <c r="AP2623" s="94"/>
      <c r="AQ2623" s="94"/>
    </row>
    <row r="2624" spans="3:43" x14ac:dyDescent="0.45">
      <c r="C2624" s="94"/>
      <c r="D2624" s="94"/>
      <c r="E2624" s="489"/>
      <c r="F2624" s="94"/>
      <c r="G2624" s="200"/>
      <c r="H2624" s="200"/>
      <c r="I2624" s="200"/>
      <c r="J2624" s="200"/>
      <c r="K2624" s="200"/>
      <c r="L2624" s="200"/>
      <c r="M2624" s="200"/>
      <c r="N2624" s="200"/>
      <c r="O2624" s="200"/>
      <c r="P2624" s="94"/>
      <c r="Q2624" s="94"/>
      <c r="R2624" s="94"/>
      <c r="S2624" s="94"/>
      <c r="T2624" s="94"/>
      <c r="U2624" s="94"/>
      <c r="V2624" s="94"/>
      <c r="W2624" s="94"/>
      <c r="X2624" s="94"/>
      <c r="Y2624" s="94"/>
      <c r="Z2624" s="94"/>
      <c r="AA2624" s="94"/>
      <c r="AB2624" s="94"/>
      <c r="AC2624" s="94"/>
      <c r="AD2624" s="94"/>
      <c r="AE2624" s="94"/>
      <c r="AF2624" s="94"/>
      <c r="AG2624" s="94"/>
      <c r="AH2624" s="94"/>
      <c r="AI2624" s="94"/>
      <c r="AJ2624" s="94"/>
      <c r="AK2624" s="94"/>
      <c r="AL2624" s="94"/>
      <c r="AM2624" s="94"/>
      <c r="AN2624" s="94"/>
      <c r="AO2624" s="94"/>
      <c r="AP2624" s="94"/>
      <c r="AQ2624" s="94"/>
    </row>
    <row r="2625" spans="3:43" x14ac:dyDescent="0.45">
      <c r="C2625" s="94"/>
      <c r="D2625" s="94"/>
      <c r="E2625" s="489"/>
      <c r="F2625" s="94"/>
      <c r="G2625" s="200"/>
      <c r="H2625" s="200"/>
      <c r="I2625" s="200"/>
      <c r="J2625" s="200"/>
      <c r="K2625" s="200"/>
      <c r="L2625" s="200"/>
      <c r="M2625" s="200"/>
      <c r="N2625" s="200"/>
      <c r="O2625" s="200"/>
      <c r="P2625" s="94"/>
      <c r="Q2625" s="94"/>
      <c r="R2625" s="94"/>
      <c r="S2625" s="94"/>
      <c r="T2625" s="94"/>
      <c r="U2625" s="94"/>
      <c r="V2625" s="94"/>
      <c r="W2625" s="94"/>
      <c r="X2625" s="94"/>
      <c r="Y2625" s="94"/>
      <c r="Z2625" s="94"/>
      <c r="AA2625" s="94"/>
      <c r="AB2625" s="94"/>
      <c r="AC2625" s="94"/>
      <c r="AD2625" s="94"/>
      <c r="AE2625" s="94"/>
      <c r="AF2625" s="94"/>
      <c r="AG2625" s="94"/>
      <c r="AH2625" s="94"/>
      <c r="AI2625" s="94"/>
      <c r="AJ2625" s="94"/>
      <c r="AK2625" s="94"/>
      <c r="AL2625" s="94"/>
      <c r="AM2625" s="94"/>
      <c r="AN2625" s="94"/>
      <c r="AO2625" s="94"/>
      <c r="AP2625" s="94"/>
      <c r="AQ2625" s="94"/>
    </row>
    <row r="2626" spans="3:43" x14ac:dyDescent="0.45">
      <c r="C2626" s="94"/>
      <c r="D2626" s="94"/>
      <c r="E2626" s="489"/>
      <c r="F2626" s="94"/>
      <c r="G2626" s="200"/>
      <c r="H2626" s="200"/>
      <c r="I2626" s="200"/>
      <c r="J2626" s="200"/>
      <c r="K2626" s="200"/>
      <c r="L2626" s="200"/>
      <c r="M2626" s="200"/>
      <c r="N2626" s="200"/>
      <c r="O2626" s="200"/>
      <c r="P2626" s="94"/>
      <c r="Q2626" s="94"/>
      <c r="R2626" s="94"/>
      <c r="S2626" s="94"/>
      <c r="T2626" s="94"/>
      <c r="U2626" s="94"/>
      <c r="V2626" s="94"/>
      <c r="W2626" s="94"/>
      <c r="X2626" s="94"/>
      <c r="Y2626" s="94"/>
      <c r="Z2626" s="94"/>
      <c r="AA2626" s="94"/>
      <c r="AB2626" s="94"/>
      <c r="AC2626" s="94"/>
      <c r="AD2626" s="94"/>
      <c r="AE2626" s="94"/>
      <c r="AF2626" s="94"/>
      <c r="AG2626" s="94"/>
      <c r="AH2626" s="94"/>
      <c r="AI2626" s="94"/>
      <c r="AJ2626" s="94"/>
      <c r="AK2626" s="94"/>
      <c r="AL2626" s="94"/>
      <c r="AM2626" s="94"/>
      <c r="AN2626" s="94"/>
      <c r="AO2626" s="94"/>
      <c r="AP2626" s="94"/>
      <c r="AQ2626" s="94"/>
    </row>
    <row r="2627" spans="3:43" x14ac:dyDescent="0.45">
      <c r="C2627" s="94"/>
      <c r="D2627" s="94"/>
      <c r="E2627" s="489"/>
      <c r="F2627" s="94"/>
      <c r="G2627" s="200"/>
      <c r="H2627" s="200"/>
      <c r="I2627" s="200"/>
      <c r="J2627" s="200"/>
      <c r="K2627" s="200"/>
      <c r="L2627" s="200"/>
      <c r="M2627" s="200"/>
      <c r="N2627" s="200"/>
      <c r="O2627" s="200"/>
      <c r="P2627" s="94"/>
      <c r="Q2627" s="94"/>
      <c r="R2627" s="94"/>
      <c r="S2627" s="94"/>
      <c r="T2627" s="94"/>
      <c r="U2627" s="94"/>
      <c r="V2627" s="94"/>
      <c r="W2627" s="94"/>
      <c r="X2627" s="94"/>
      <c r="Y2627" s="94"/>
      <c r="Z2627" s="94"/>
      <c r="AA2627" s="94"/>
      <c r="AB2627" s="94"/>
      <c r="AC2627" s="94"/>
      <c r="AD2627" s="94"/>
      <c r="AE2627" s="94"/>
      <c r="AF2627" s="94"/>
      <c r="AG2627" s="94"/>
      <c r="AH2627" s="94"/>
      <c r="AI2627" s="94"/>
      <c r="AJ2627" s="94"/>
      <c r="AK2627" s="94"/>
      <c r="AL2627" s="94"/>
      <c r="AM2627" s="94"/>
      <c r="AN2627" s="94"/>
      <c r="AO2627" s="94"/>
      <c r="AP2627" s="94"/>
      <c r="AQ2627" s="94"/>
    </row>
    <row r="2628" spans="3:43" x14ac:dyDescent="0.45">
      <c r="C2628" s="94"/>
      <c r="D2628" s="94"/>
      <c r="E2628" s="489"/>
      <c r="F2628" s="94"/>
      <c r="G2628" s="200"/>
      <c r="H2628" s="200"/>
      <c r="I2628" s="200"/>
      <c r="J2628" s="200"/>
      <c r="K2628" s="200"/>
      <c r="L2628" s="200"/>
      <c r="M2628" s="200"/>
      <c r="N2628" s="200"/>
      <c r="O2628" s="200"/>
      <c r="P2628" s="94"/>
      <c r="Q2628" s="94"/>
      <c r="R2628" s="94"/>
      <c r="S2628" s="94"/>
      <c r="T2628" s="94"/>
      <c r="U2628" s="94"/>
      <c r="V2628" s="94"/>
      <c r="W2628" s="94"/>
      <c r="X2628" s="94"/>
      <c r="Y2628" s="94"/>
      <c r="Z2628" s="94"/>
      <c r="AA2628" s="94"/>
      <c r="AB2628" s="94"/>
      <c r="AC2628" s="94"/>
      <c r="AD2628" s="94"/>
      <c r="AE2628" s="94"/>
      <c r="AF2628" s="94"/>
      <c r="AG2628" s="94"/>
      <c r="AH2628" s="94"/>
      <c r="AI2628" s="94"/>
      <c r="AJ2628" s="94"/>
      <c r="AK2628" s="94"/>
      <c r="AL2628" s="94"/>
      <c r="AM2628" s="94"/>
      <c r="AN2628" s="94"/>
      <c r="AO2628" s="94"/>
      <c r="AP2628" s="94"/>
      <c r="AQ2628" s="94"/>
    </row>
    <row r="2629" spans="3:43" x14ac:dyDescent="0.45">
      <c r="C2629" s="94"/>
      <c r="D2629" s="94"/>
      <c r="E2629" s="489"/>
      <c r="F2629" s="94"/>
      <c r="G2629" s="200"/>
      <c r="H2629" s="200"/>
      <c r="I2629" s="200"/>
      <c r="J2629" s="200"/>
      <c r="K2629" s="200"/>
      <c r="L2629" s="200"/>
      <c r="M2629" s="200"/>
      <c r="N2629" s="200"/>
      <c r="O2629" s="200"/>
      <c r="P2629" s="94"/>
      <c r="Q2629" s="94"/>
      <c r="R2629" s="94"/>
      <c r="S2629" s="94"/>
      <c r="T2629" s="94"/>
      <c r="U2629" s="94"/>
      <c r="V2629" s="94"/>
      <c r="W2629" s="94"/>
      <c r="X2629" s="94"/>
      <c r="Y2629" s="94"/>
      <c r="Z2629" s="94"/>
      <c r="AA2629" s="94"/>
      <c r="AB2629" s="94"/>
      <c r="AC2629" s="94"/>
      <c r="AD2629" s="94"/>
      <c r="AE2629" s="94"/>
      <c r="AF2629" s="94"/>
      <c r="AG2629" s="94"/>
      <c r="AH2629" s="94"/>
      <c r="AI2629" s="94"/>
      <c r="AJ2629" s="94"/>
      <c r="AK2629" s="94"/>
      <c r="AL2629" s="94"/>
      <c r="AM2629" s="94"/>
      <c r="AN2629" s="94"/>
      <c r="AO2629" s="94"/>
      <c r="AP2629" s="94"/>
      <c r="AQ2629" s="94"/>
    </row>
    <row r="2630" spans="3:43" x14ac:dyDescent="0.45">
      <c r="C2630" s="94"/>
      <c r="D2630" s="94"/>
      <c r="E2630" s="489"/>
      <c r="F2630" s="94"/>
      <c r="G2630" s="200"/>
      <c r="H2630" s="200"/>
      <c r="I2630" s="200"/>
      <c r="J2630" s="200"/>
      <c r="K2630" s="200"/>
      <c r="L2630" s="200"/>
      <c r="M2630" s="200"/>
      <c r="N2630" s="200"/>
      <c r="O2630" s="200"/>
      <c r="P2630" s="94"/>
      <c r="Q2630" s="94"/>
      <c r="R2630" s="94"/>
      <c r="S2630" s="94"/>
      <c r="T2630" s="94"/>
      <c r="U2630" s="94"/>
      <c r="V2630" s="94"/>
      <c r="W2630" s="94"/>
      <c r="X2630" s="94"/>
      <c r="Y2630" s="94"/>
      <c r="Z2630" s="94"/>
      <c r="AA2630" s="94"/>
      <c r="AB2630" s="94"/>
      <c r="AC2630" s="94"/>
      <c r="AD2630" s="94"/>
      <c r="AE2630" s="94"/>
      <c r="AF2630" s="94"/>
      <c r="AG2630" s="94"/>
      <c r="AH2630" s="94"/>
      <c r="AI2630" s="94"/>
      <c r="AJ2630" s="94"/>
      <c r="AK2630" s="94"/>
      <c r="AL2630" s="94"/>
      <c r="AM2630" s="94"/>
      <c r="AN2630" s="94"/>
      <c r="AO2630" s="94"/>
      <c r="AP2630" s="94"/>
      <c r="AQ2630" s="94"/>
    </row>
    <row r="2631" spans="3:43" x14ac:dyDescent="0.45">
      <c r="C2631" s="94"/>
      <c r="D2631" s="94"/>
      <c r="E2631" s="489"/>
      <c r="F2631" s="94"/>
      <c r="G2631" s="200"/>
      <c r="H2631" s="200"/>
      <c r="I2631" s="200"/>
      <c r="J2631" s="200"/>
      <c r="K2631" s="200"/>
      <c r="L2631" s="200"/>
      <c r="M2631" s="200"/>
      <c r="N2631" s="200"/>
      <c r="O2631" s="200"/>
      <c r="P2631" s="94"/>
      <c r="Q2631" s="94"/>
      <c r="R2631" s="94"/>
      <c r="S2631" s="94"/>
      <c r="T2631" s="94"/>
      <c r="U2631" s="94"/>
      <c r="V2631" s="94"/>
      <c r="W2631" s="94"/>
      <c r="X2631" s="94"/>
      <c r="Y2631" s="94"/>
      <c r="Z2631" s="94"/>
      <c r="AA2631" s="94"/>
      <c r="AB2631" s="94"/>
      <c r="AC2631" s="94"/>
      <c r="AD2631" s="94"/>
      <c r="AE2631" s="94"/>
      <c r="AF2631" s="94"/>
      <c r="AG2631" s="94"/>
      <c r="AH2631" s="94"/>
      <c r="AI2631" s="94"/>
      <c r="AJ2631" s="94"/>
      <c r="AK2631" s="94"/>
      <c r="AL2631" s="94"/>
      <c r="AM2631" s="94"/>
      <c r="AN2631" s="94"/>
      <c r="AO2631" s="94"/>
      <c r="AP2631" s="94"/>
      <c r="AQ2631" s="94"/>
    </row>
    <row r="2632" spans="3:43" x14ac:dyDescent="0.45">
      <c r="C2632" s="94"/>
      <c r="D2632" s="94"/>
      <c r="E2632" s="489"/>
      <c r="F2632" s="94"/>
      <c r="G2632" s="200"/>
      <c r="H2632" s="200"/>
      <c r="I2632" s="200"/>
      <c r="J2632" s="200"/>
      <c r="K2632" s="200"/>
      <c r="L2632" s="200"/>
      <c r="M2632" s="200"/>
      <c r="N2632" s="200"/>
      <c r="O2632" s="200"/>
      <c r="P2632" s="94"/>
      <c r="Q2632" s="94"/>
      <c r="R2632" s="94"/>
      <c r="S2632" s="94"/>
      <c r="T2632" s="94"/>
      <c r="U2632" s="94"/>
      <c r="V2632" s="94"/>
      <c r="W2632" s="94"/>
      <c r="X2632" s="94"/>
      <c r="Y2632" s="94"/>
      <c r="Z2632" s="94"/>
      <c r="AA2632" s="94"/>
      <c r="AB2632" s="94"/>
      <c r="AC2632" s="94"/>
      <c r="AD2632" s="94"/>
      <c r="AE2632" s="94"/>
      <c r="AF2632" s="94"/>
      <c r="AG2632" s="94"/>
      <c r="AH2632" s="94"/>
      <c r="AI2632" s="94"/>
      <c r="AJ2632" s="94"/>
      <c r="AK2632" s="94"/>
      <c r="AL2632" s="94"/>
      <c r="AM2632" s="94"/>
      <c r="AN2632" s="94"/>
      <c r="AO2632" s="94"/>
      <c r="AP2632" s="94"/>
      <c r="AQ2632" s="94"/>
    </row>
    <row r="2633" spans="3:43" x14ac:dyDescent="0.45">
      <c r="C2633" s="94"/>
      <c r="D2633" s="94"/>
      <c r="E2633" s="489"/>
      <c r="F2633" s="94"/>
      <c r="G2633" s="200"/>
      <c r="H2633" s="200"/>
      <c r="I2633" s="200"/>
      <c r="J2633" s="200"/>
      <c r="K2633" s="200"/>
      <c r="L2633" s="200"/>
      <c r="M2633" s="200"/>
      <c r="N2633" s="200"/>
      <c r="O2633" s="200"/>
      <c r="P2633" s="94"/>
      <c r="Q2633" s="94"/>
      <c r="R2633" s="94"/>
      <c r="S2633" s="94"/>
      <c r="T2633" s="94"/>
      <c r="U2633" s="94"/>
      <c r="V2633" s="94"/>
      <c r="W2633" s="94"/>
      <c r="X2633" s="94"/>
      <c r="Y2633" s="94"/>
      <c r="Z2633" s="94"/>
      <c r="AA2633" s="94"/>
      <c r="AB2633" s="94"/>
      <c r="AC2633" s="94"/>
      <c r="AD2633" s="94"/>
      <c r="AE2633" s="94"/>
      <c r="AF2633" s="94"/>
      <c r="AG2633" s="94"/>
      <c r="AH2633" s="94"/>
      <c r="AI2633" s="94"/>
      <c r="AJ2633" s="94"/>
      <c r="AK2633" s="94"/>
      <c r="AL2633" s="94"/>
      <c r="AM2633" s="94"/>
      <c r="AN2633" s="94"/>
      <c r="AO2633" s="94"/>
      <c r="AP2633" s="94"/>
      <c r="AQ2633" s="94"/>
    </row>
    <row r="2634" spans="3:43" x14ac:dyDescent="0.45">
      <c r="C2634" s="94"/>
      <c r="D2634" s="94"/>
      <c r="E2634" s="489"/>
      <c r="F2634" s="94"/>
      <c r="G2634" s="200"/>
      <c r="H2634" s="200"/>
      <c r="I2634" s="200"/>
      <c r="J2634" s="200"/>
      <c r="K2634" s="200"/>
      <c r="L2634" s="200"/>
      <c r="M2634" s="200"/>
      <c r="N2634" s="200"/>
      <c r="O2634" s="200"/>
      <c r="P2634" s="94"/>
      <c r="Q2634" s="94"/>
      <c r="R2634" s="94"/>
      <c r="S2634" s="94"/>
      <c r="T2634" s="94"/>
      <c r="U2634" s="94"/>
      <c r="V2634" s="94"/>
      <c r="W2634" s="94"/>
      <c r="X2634" s="94"/>
      <c r="Y2634" s="94"/>
      <c r="Z2634" s="94"/>
      <c r="AA2634" s="94"/>
      <c r="AB2634" s="94"/>
      <c r="AC2634" s="94"/>
      <c r="AD2634" s="94"/>
      <c r="AE2634" s="94"/>
      <c r="AF2634" s="94"/>
      <c r="AG2634" s="94"/>
      <c r="AH2634" s="94"/>
      <c r="AI2634" s="94"/>
      <c r="AJ2634" s="94"/>
      <c r="AK2634" s="94"/>
      <c r="AL2634" s="94"/>
      <c r="AM2634" s="94"/>
      <c r="AN2634" s="94"/>
      <c r="AO2634" s="94"/>
      <c r="AP2634" s="94"/>
      <c r="AQ2634" s="94"/>
    </row>
    <row r="2635" spans="3:43" x14ac:dyDescent="0.45">
      <c r="C2635" s="94"/>
      <c r="D2635" s="94"/>
      <c r="E2635" s="489"/>
      <c r="F2635" s="94"/>
      <c r="G2635" s="200"/>
      <c r="H2635" s="200"/>
      <c r="I2635" s="200"/>
      <c r="J2635" s="200"/>
      <c r="K2635" s="200"/>
      <c r="L2635" s="200"/>
      <c r="M2635" s="200"/>
      <c r="N2635" s="200"/>
      <c r="O2635" s="200"/>
      <c r="P2635" s="94"/>
      <c r="Q2635" s="94"/>
      <c r="R2635" s="94"/>
      <c r="S2635" s="94"/>
      <c r="T2635" s="94"/>
      <c r="U2635" s="94"/>
      <c r="V2635" s="94"/>
      <c r="W2635" s="94"/>
      <c r="X2635" s="94"/>
      <c r="Y2635" s="94"/>
      <c r="Z2635" s="94"/>
      <c r="AA2635" s="94"/>
      <c r="AB2635" s="94"/>
      <c r="AC2635" s="94"/>
      <c r="AD2635" s="94"/>
      <c r="AE2635" s="94"/>
      <c r="AF2635" s="94"/>
      <c r="AG2635" s="94"/>
      <c r="AH2635" s="94"/>
      <c r="AI2635" s="94"/>
      <c r="AJ2635" s="94"/>
      <c r="AK2635" s="94"/>
      <c r="AL2635" s="94"/>
      <c r="AM2635" s="94"/>
      <c r="AN2635" s="94"/>
      <c r="AO2635" s="94"/>
      <c r="AP2635" s="94"/>
      <c r="AQ2635" s="94"/>
    </row>
    <row r="2636" spans="3:43" x14ac:dyDescent="0.45">
      <c r="C2636" s="94"/>
      <c r="D2636" s="94"/>
      <c r="E2636" s="489"/>
      <c r="F2636" s="94"/>
      <c r="G2636" s="200"/>
      <c r="H2636" s="200"/>
      <c r="I2636" s="200"/>
      <c r="J2636" s="200"/>
      <c r="K2636" s="200"/>
      <c r="L2636" s="200"/>
      <c r="M2636" s="200"/>
      <c r="N2636" s="200"/>
      <c r="O2636" s="200"/>
      <c r="P2636" s="94"/>
      <c r="Q2636" s="94"/>
      <c r="R2636" s="94"/>
      <c r="S2636" s="94"/>
      <c r="T2636" s="94"/>
      <c r="U2636" s="94"/>
      <c r="V2636" s="94"/>
      <c r="W2636" s="94"/>
      <c r="X2636" s="94"/>
      <c r="Y2636" s="94"/>
      <c r="Z2636" s="94"/>
      <c r="AA2636" s="94"/>
      <c r="AB2636" s="94"/>
      <c r="AC2636" s="94"/>
      <c r="AD2636" s="94"/>
      <c r="AE2636" s="94"/>
      <c r="AF2636" s="94"/>
      <c r="AG2636" s="94"/>
      <c r="AH2636" s="94"/>
      <c r="AI2636" s="94"/>
      <c r="AJ2636" s="94"/>
      <c r="AK2636" s="94"/>
      <c r="AL2636" s="94"/>
      <c r="AM2636" s="94"/>
      <c r="AN2636" s="94"/>
      <c r="AO2636" s="94"/>
      <c r="AP2636" s="94"/>
      <c r="AQ2636" s="94"/>
    </row>
    <row r="2637" spans="3:43" x14ac:dyDescent="0.45">
      <c r="C2637" s="94"/>
      <c r="D2637" s="94"/>
      <c r="E2637" s="489"/>
      <c r="F2637" s="94"/>
      <c r="G2637" s="200"/>
      <c r="H2637" s="200"/>
      <c r="I2637" s="200"/>
      <c r="J2637" s="200"/>
      <c r="K2637" s="200"/>
      <c r="L2637" s="200"/>
      <c r="M2637" s="200"/>
      <c r="N2637" s="200"/>
      <c r="O2637" s="200"/>
      <c r="P2637" s="94"/>
      <c r="Q2637" s="94"/>
      <c r="R2637" s="94"/>
      <c r="S2637" s="94"/>
      <c r="T2637" s="94"/>
      <c r="U2637" s="94"/>
      <c r="V2637" s="94"/>
      <c r="W2637" s="94"/>
      <c r="X2637" s="94"/>
      <c r="Y2637" s="94"/>
      <c r="Z2637" s="94"/>
      <c r="AA2637" s="94"/>
      <c r="AB2637" s="94"/>
      <c r="AC2637" s="94"/>
      <c r="AD2637" s="94"/>
      <c r="AE2637" s="94"/>
      <c r="AF2637" s="94"/>
      <c r="AG2637" s="94"/>
      <c r="AH2637" s="94"/>
      <c r="AI2637" s="94"/>
      <c r="AJ2637" s="94"/>
      <c r="AK2637" s="94"/>
      <c r="AL2637" s="94"/>
      <c r="AM2637" s="94"/>
      <c r="AN2637" s="94"/>
      <c r="AO2637" s="94"/>
      <c r="AP2637" s="94"/>
      <c r="AQ2637" s="94"/>
    </row>
    <row r="2638" spans="3:43" x14ac:dyDescent="0.45">
      <c r="C2638" s="94"/>
      <c r="D2638" s="94"/>
      <c r="E2638" s="489"/>
      <c r="F2638" s="94"/>
      <c r="G2638" s="200"/>
      <c r="H2638" s="200"/>
      <c r="I2638" s="200"/>
      <c r="J2638" s="200"/>
      <c r="K2638" s="200"/>
      <c r="L2638" s="200"/>
      <c r="M2638" s="200"/>
      <c r="N2638" s="200"/>
      <c r="O2638" s="200"/>
      <c r="P2638" s="94"/>
      <c r="Q2638" s="94"/>
      <c r="R2638" s="94"/>
      <c r="S2638" s="94"/>
      <c r="T2638" s="94"/>
      <c r="U2638" s="94"/>
      <c r="V2638" s="94"/>
      <c r="W2638" s="94"/>
      <c r="X2638" s="94"/>
      <c r="Y2638" s="94"/>
      <c r="Z2638" s="94"/>
      <c r="AA2638" s="94"/>
      <c r="AB2638" s="94"/>
      <c r="AC2638" s="94"/>
      <c r="AD2638" s="94"/>
      <c r="AE2638" s="94"/>
      <c r="AF2638" s="94"/>
      <c r="AG2638" s="94"/>
      <c r="AH2638" s="94"/>
      <c r="AI2638" s="94"/>
      <c r="AJ2638" s="94"/>
      <c r="AK2638" s="94"/>
      <c r="AL2638" s="94"/>
      <c r="AM2638" s="94"/>
      <c r="AN2638" s="94"/>
      <c r="AO2638" s="94"/>
      <c r="AP2638" s="94"/>
      <c r="AQ2638" s="94"/>
    </row>
    <row r="2639" spans="3:43" x14ac:dyDescent="0.45">
      <c r="C2639" s="94"/>
      <c r="D2639" s="94"/>
      <c r="E2639" s="489"/>
      <c r="F2639" s="94"/>
      <c r="G2639" s="200"/>
      <c r="H2639" s="200"/>
      <c r="I2639" s="200"/>
      <c r="J2639" s="200"/>
      <c r="K2639" s="200"/>
      <c r="L2639" s="200"/>
      <c r="M2639" s="200"/>
      <c r="N2639" s="200"/>
      <c r="O2639" s="200"/>
      <c r="P2639" s="94"/>
      <c r="Q2639" s="94"/>
      <c r="R2639" s="94"/>
      <c r="S2639" s="94"/>
      <c r="T2639" s="94"/>
      <c r="U2639" s="94"/>
      <c r="V2639" s="94"/>
      <c r="W2639" s="94"/>
      <c r="X2639" s="94"/>
      <c r="Y2639" s="94"/>
      <c r="Z2639" s="94"/>
      <c r="AA2639" s="94"/>
      <c r="AB2639" s="94"/>
      <c r="AC2639" s="94"/>
      <c r="AD2639" s="94"/>
      <c r="AE2639" s="94"/>
      <c r="AF2639" s="94"/>
      <c r="AG2639" s="94"/>
      <c r="AH2639" s="94"/>
      <c r="AI2639" s="94"/>
      <c r="AJ2639" s="94"/>
      <c r="AK2639" s="94"/>
      <c r="AL2639" s="94"/>
      <c r="AM2639" s="94"/>
      <c r="AN2639" s="94"/>
      <c r="AO2639" s="94"/>
      <c r="AP2639" s="94"/>
      <c r="AQ2639" s="94"/>
    </row>
    <row r="2640" spans="3:43" x14ac:dyDescent="0.45">
      <c r="C2640" s="94"/>
      <c r="D2640" s="94"/>
      <c r="E2640" s="489"/>
      <c r="F2640" s="94"/>
      <c r="G2640" s="200"/>
      <c r="H2640" s="200"/>
      <c r="I2640" s="200"/>
      <c r="J2640" s="200"/>
      <c r="K2640" s="200"/>
      <c r="L2640" s="200"/>
      <c r="M2640" s="200"/>
      <c r="N2640" s="200"/>
      <c r="O2640" s="200"/>
      <c r="P2640" s="94"/>
      <c r="Q2640" s="94"/>
      <c r="R2640" s="94"/>
      <c r="S2640" s="94"/>
      <c r="T2640" s="94"/>
      <c r="U2640" s="94"/>
      <c r="V2640" s="94"/>
      <c r="W2640" s="94"/>
      <c r="X2640" s="94"/>
      <c r="Y2640" s="94"/>
      <c r="Z2640" s="94"/>
      <c r="AA2640" s="94"/>
      <c r="AB2640" s="94"/>
      <c r="AC2640" s="94"/>
      <c r="AD2640" s="94"/>
      <c r="AE2640" s="94"/>
      <c r="AF2640" s="94"/>
      <c r="AG2640" s="94"/>
      <c r="AH2640" s="94"/>
      <c r="AI2640" s="94"/>
      <c r="AJ2640" s="94"/>
      <c r="AK2640" s="94"/>
      <c r="AL2640" s="94"/>
      <c r="AM2640" s="94"/>
      <c r="AN2640" s="94"/>
      <c r="AO2640" s="94"/>
      <c r="AP2640" s="94"/>
      <c r="AQ2640" s="94"/>
    </row>
    <row r="2641" spans="3:43" x14ac:dyDescent="0.45">
      <c r="C2641" s="94"/>
      <c r="D2641" s="94"/>
      <c r="E2641" s="489"/>
      <c r="F2641" s="94"/>
      <c r="G2641" s="200"/>
      <c r="H2641" s="200"/>
      <c r="I2641" s="200"/>
      <c r="J2641" s="200"/>
      <c r="K2641" s="200"/>
      <c r="L2641" s="200"/>
      <c r="M2641" s="200"/>
      <c r="N2641" s="200"/>
      <c r="O2641" s="200"/>
      <c r="P2641" s="94"/>
      <c r="Q2641" s="94"/>
      <c r="R2641" s="94"/>
      <c r="S2641" s="94"/>
      <c r="T2641" s="94"/>
      <c r="U2641" s="94"/>
      <c r="V2641" s="94"/>
      <c r="W2641" s="94"/>
      <c r="X2641" s="94"/>
      <c r="Y2641" s="94"/>
      <c r="Z2641" s="94"/>
      <c r="AA2641" s="94"/>
      <c r="AB2641" s="94"/>
      <c r="AC2641" s="94"/>
      <c r="AD2641" s="94"/>
      <c r="AE2641" s="94"/>
      <c r="AF2641" s="94"/>
      <c r="AG2641" s="94"/>
      <c r="AH2641" s="94"/>
      <c r="AI2641" s="94"/>
      <c r="AJ2641" s="94"/>
      <c r="AK2641" s="94"/>
      <c r="AL2641" s="94"/>
      <c r="AM2641" s="94"/>
      <c r="AN2641" s="94"/>
      <c r="AO2641" s="94"/>
      <c r="AP2641" s="94"/>
      <c r="AQ2641" s="94"/>
    </row>
    <row r="2642" spans="3:43" x14ac:dyDescent="0.45">
      <c r="C2642" s="94"/>
      <c r="D2642" s="94"/>
      <c r="E2642" s="489"/>
      <c r="F2642" s="94"/>
      <c r="G2642" s="200"/>
      <c r="H2642" s="200"/>
      <c r="I2642" s="200"/>
      <c r="J2642" s="200"/>
      <c r="K2642" s="200"/>
      <c r="L2642" s="200"/>
      <c r="M2642" s="200"/>
      <c r="N2642" s="200"/>
      <c r="O2642" s="200"/>
      <c r="P2642" s="94"/>
      <c r="Q2642" s="94"/>
      <c r="R2642" s="94"/>
      <c r="S2642" s="94"/>
      <c r="T2642" s="94"/>
      <c r="U2642" s="94"/>
      <c r="V2642" s="94"/>
      <c r="W2642" s="94"/>
      <c r="X2642" s="94"/>
      <c r="Y2642" s="94"/>
      <c r="Z2642" s="94"/>
      <c r="AA2642" s="94"/>
      <c r="AB2642" s="94"/>
      <c r="AC2642" s="94"/>
      <c r="AD2642" s="94"/>
      <c r="AE2642" s="94"/>
      <c r="AF2642" s="94"/>
      <c r="AG2642" s="94"/>
      <c r="AH2642" s="94"/>
      <c r="AI2642" s="94"/>
      <c r="AJ2642" s="94"/>
      <c r="AK2642" s="94"/>
      <c r="AL2642" s="94"/>
      <c r="AM2642" s="94"/>
      <c r="AN2642" s="94"/>
      <c r="AO2642" s="94"/>
      <c r="AP2642" s="94"/>
      <c r="AQ2642" s="94"/>
    </row>
    <row r="2643" spans="3:43" x14ac:dyDescent="0.45">
      <c r="C2643" s="94"/>
      <c r="D2643" s="94"/>
      <c r="E2643" s="489"/>
      <c r="F2643" s="94"/>
      <c r="G2643" s="200"/>
      <c r="H2643" s="200"/>
      <c r="I2643" s="200"/>
      <c r="J2643" s="200"/>
      <c r="K2643" s="200"/>
      <c r="L2643" s="200"/>
      <c r="M2643" s="200"/>
      <c r="N2643" s="200"/>
      <c r="O2643" s="200"/>
      <c r="P2643" s="94"/>
      <c r="Q2643" s="94"/>
      <c r="R2643" s="94"/>
      <c r="S2643" s="94"/>
      <c r="T2643" s="94"/>
      <c r="U2643" s="94"/>
      <c r="V2643" s="94"/>
      <c r="W2643" s="94"/>
      <c r="X2643" s="94"/>
      <c r="Y2643" s="94"/>
      <c r="Z2643" s="94"/>
      <c r="AA2643" s="94"/>
      <c r="AB2643" s="94"/>
      <c r="AC2643" s="94"/>
      <c r="AD2643" s="94"/>
      <c r="AE2643" s="94"/>
      <c r="AF2643" s="94"/>
      <c r="AG2643" s="94"/>
      <c r="AH2643" s="94"/>
      <c r="AI2643" s="94"/>
      <c r="AJ2643" s="94"/>
      <c r="AK2643" s="94"/>
      <c r="AL2643" s="94"/>
      <c r="AM2643" s="94"/>
      <c r="AN2643" s="94"/>
      <c r="AO2643" s="94"/>
      <c r="AP2643" s="94"/>
      <c r="AQ2643" s="94"/>
    </row>
    <row r="2644" spans="3:43" x14ac:dyDescent="0.45">
      <c r="C2644" s="94"/>
      <c r="D2644" s="94"/>
      <c r="E2644" s="489"/>
      <c r="F2644" s="94"/>
      <c r="G2644" s="200"/>
      <c r="H2644" s="200"/>
      <c r="I2644" s="200"/>
      <c r="J2644" s="200"/>
      <c r="K2644" s="200"/>
      <c r="L2644" s="200"/>
      <c r="M2644" s="200"/>
      <c r="N2644" s="200"/>
      <c r="O2644" s="200"/>
      <c r="P2644" s="94"/>
      <c r="Q2644" s="94"/>
      <c r="R2644" s="94"/>
      <c r="S2644" s="94"/>
      <c r="T2644" s="94"/>
      <c r="U2644" s="94"/>
      <c r="V2644" s="94"/>
      <c r="W2644" s="94"/>
      <c r="X2644" s="94"/>
      <c r="Y2644" s="94"/>
      <c r="Z2644" s="94"/>
      <c r="AA2644" s="94"/>
      <c r="AB2644" s="94"/>
      <c r="AC2644" s="94"/>
      <c r="AD2644" s="94"/>
      <c r="AE2644" s="94"/>
      <c r="AF2644" s="94"/>
      <c r="AG2644" s="94"/>
      <c r="AH2644" s="94"/>
      <c r="AI2644" s="94"/>
      <c r="AJ2644" s="94"/>
      <c r="AK2644" s="94"/>
      <c r="AL2644" s="94"/>
      <c r="AM2644" s="94"/>
      <c r="AN2644" s="94"/>
      <c r="AO2644" s="94"/>
      <c r="AP2644" s="94"/>
      <c r="AQ2644" s="94"/>
    </row>
    <row r="2645" spans="3:43" x14ac:dyDescent="0.45">
      <c r="C2645" s="94"/>
      <c r="D2645" s="94"/>
      <c r="E2645" s="489"/>
      <c r="F2645" s="94"/>
      <c r="G2645" s="200"/>
      <c r="H2645" s="200"/>
      <c r="I2645" s="200"/>
      <c r="J2645" s="200"/>
      <c r="K2645" s="200"/>
      <c r="L2645" s="200"/>
      <c r="M2645" s="200"/>
      <c r="N2645" s="200"/>
      <c r="O2645" s="200"/>
      <c r="P2645" s="94"/>
      <c r="Q2645" s="94"/>
      <c r="R2645" s="94"/>
      <c r="S2645" s="94"/>
      <c r="T2645" s="94"/>
      <c r="U2645" s="94"/>
      <c r="V2645" s="94"/>
      <c r="W2645" s="94"/>
      <c r="X2645" s="94"/>
      <c r="Y2645" s="94"/>
      <c r="Z2645" s="94"/>
      <c r="AA2645" s="94"/>
      <c r="AB2645" s="94"/>
      <c r="AC2645" s="94"/>
      <c r="AD2645" s="94"/>
      <c r="AE2645" s="94"/>
      <c r="AF2645" s="94"/>
      <c r="AG2645" s="94"/>
      <c r="AH2645" s="94"/>
      <c r="AI2645" s="94"/>
      <c r="AJ2645" s="94"/>
      <c r="AK2645" s="94"/>
      <c r="AL2645" s="94"/>
      <c r="AM2645" s="94"/>
      <c r="AN2645" s="94"/>
      <c r="AO2645" s="94"/>
      <c r="AP2645" s="94"/>
      <c r="AQ2645" s="94"/>
    </row>
    <row r="2646" spans="3:43" x14ac:dyDescent="0.45">
      <c r="C2646" s="94"/>
      <c r="D2646" s="94"/>
      <c r="E2646" s="489"/>
      <c r="F2646" s="94"/>
      <c r="G2646" s="200"/>
      <c r="H2646" s="200"/>
      <c r="I2646" s="200"/>
      <c r="J2646" s="200"/>
      <c r="K2646" s="200"/>
      <c r="L2646" s="200"/>
      <c r="M2646" s="200"/>
      <c r="N2646" s="200"/>
      <c r="O2646" s="200"/>
      <c r="P2646" s="94"/>
      <c r="Q2646" s="94"/>
      <c r="R2646" s="94"/>
      <c r="S2646" s="94"/>
      <c r="T2646" s="94"/>
      <c r="U2646" s="94"/>
      <c r="V2646" s="94"/>
      <c r="W2646" s="94"/>
      <c r="X2646" s="94"/>
      <c r="Y2646" s="94"/>
      <c r="Z2646" s="94"/>
      <c r="AA2646" s="94"/>
      <c r="AB2646" s="94"/>
      <c r="AC2646" s="94"/>
      <c r="AD2646" s="94"/>
      <c r="AE2646" s="94"/>
      <c r="AF2646" s="94"/>
      <c r="AG2646" s="94"/>
      <c r="AH2646" s="94"/>
      <c r="AI2646" s="94"/>
      <c r="AJ2646" s="94"/>
      <c r="AK2646" s="94"/>
      <c r="AL2646" s="94"/>
      <c r="AM2646" s="94"/>
      <c r="AN2646" s="94"/>
      <c r="AO2646" s="94"/>
      <c r="AP2646" s="94"/>
      <c r="AQ2646" s="94"/>
    </row>
    <row r="2647" spans="3:43" x14ac:dyDescent="0.45">
      <c r="C2647" s="94"/>
      <c r="D2647" s="94"/>
      <c r="E2647" s="489"/>
      <c r="F2647" s="94"/>
      <c r="G2647" s="200"/>
      <c r="H2647" s="200"/>
      <c r="I2647" s="200"/>
      <c r="J2647" s="200"/>
      <c r="K2647" s="200"/>
      <c r="L2647" s="200"/>
      <c r="M2647" s="200"/>
      <c r="N2647" s="200"/>
      <c r="O2647" s="200"/>
      <c r="P2647" s="94"/>
      <c r="Q2647" s="94"/>
      <c r="R2647" s="94"/>
      <c r="S2647" s="94"/>
      <c r="T2647" s="94"/>
      <c r="U2647" s="94"/>
      <c r="V2647" s="94"/>
      <c r="W2647" s="94"/>
      <c r="X2647" s="94"/>
      <c r="Y2647" s="94"/>
      <c r="Z2647" s="94"/>
      <c r="AA2647" s="94"/>
      <c r="AB2647" s="94"/>
      <c r="AC2647" s="94"/>
      <c r="AD2647" s="94"/>
      <c r="AE2647" s="94"/>
      <c r="AF2647" s="94"/>
      <c r="AG2647" s="94"/>
      <c r="AH2647" s="94"/>
      <c r="AI2647" s="94"/>
      <c r="AJ2647" s="94"/>
      <c r="AK2647" s="94"/>
      <c r="AL2647" s="94"/>
      <c r="AM2647" s="94"/>
      <c r="AN2647" s="94"/>
      <c r="AO2647" s="94"/>
      <c r="AP2647" s="94"/>
      <c r="AQ2647" s="94"/>
    </row>
    <row r="2648" spans="3:43" x14ac:dyDescent="0.45">
      <c r="C2648" s="94"/>
      <c r="D2648" s="94"/>
      <c r="E2648" s="489"/>
      <c r="F2648" s="94"/>
      <c r="G2648" s="200"/>
      <c r="H2648" s="200"/>
      <c r="I2648" s="200"/>
      <c r="J2648" s="200"/>
      <c r="K2648" s="200"/>
      <c r="L2648" s="200"/>
      <c r="M2648" s="200"/>
      <c r="N2648" s="200"/>
      <c r="O2648" s="200"/>
      <c r="P2648" s="94"/>
      <c r="Q2648" s="94"/>
      <c r="R2648" s="94"/>
      <c r="S2648" s="94"/>
      <c r="T2648" s="94"/>
      <c r="U2648" s="94"/>
      <c r="V2648" s="94"/>
      <c r="W2648" s="94"/>
      <c r="X2648" s="94"/>
      <c r="Y2648" s="94"/>
      <c r="Z2648" s="94"/>
      <c r="AA2648" s="94"/>
      <c r="AB2648" s="94"/>
      <c r="AC2648" s="94"/>
      <c r="AD2648" s="94"/>
      <c r="AE2648" s="94"/>
      <c r="AF2648" s="94"/>
      <c r="AG2648" s="94"/>
      <c r="AH2648" s="94"/>
      <c r="AI2648" s="94"/>
      <c r="AJ2648" s="94"/>
      <c r="AK2648" s="94"/>
      <c r="AL2648" s="94"/>
      <c r="AM2648" s="94"/>
      <c r="AN2648" s="94"/>
      <c r="AO2648" s="94"/>
      <c r="AP2648" s="94"/>
      <c r="AQ2648" s="94"/>
    </row>
    <row r="2649" spans="3:43" x14ac:dyDescent="0.45">
      <c r="C2649" s="94"/>
      <c r="D2649" s="94"/>
      <c r="E2649" s="489"/>
      <c r="F2649" s="94"/>
      <c r="G2649" s="200"/>
      <c r="H2649" s="200"/>
      <c r="I2649" s="200"/>
      <c r="J2649" s="200"/>
      <c r="K2649" s="200"/>
      <c r="L2649" s="200"/>
      <c r="M2649" s="200"/>
      <c r="N2649" s="200"/>
      <c r="O2649" s="200"/>
      <c r="P2649" s="94"/>
      <c r="Q2649" s="94"/>
      <c r="R2649" s="94"/>
      <c r="S2649" s="94"/>
      <c r="T2649" s="94"/>
      <c r="U2649" s="94"/>
      <c r="V2649" s="94"/>
      <c r="W2649" s="94"/>
      <c r="X2649" s="94"/>
      <c r="Y2649" s="94"/>
      <c r="Z2649" s="94"/>
      <c r="AA2649" s="94"/>
      <c r="AB2649" s="94"/>
      <c r="AC2649" s="94"/>
      <c r="AD2649" s="94"/>
      <c r="AE2649" s="94"/>
      <c r="AF2649" s="94"/>
      <c r="AG2649" s="94"/>
      <c r="AH2649" s="94"/>
      <c r="AI2649" s="94"/>
      <c r="AJ2649" s="94"/>
      <c r="AK2649" s="94"/>
      <c r="AL2649" s="94"/>
      <c r="AM2649" s="94"/>
      <c r="AN2649" s="94"/>
      <c r="AO2649" s="94"/>
      <c r="AP2649" s="94"/>
      <c r="AQ2649" s="94"/>
    </row>
    <row r="2650" spans="3:43" x14ac:dyDescent="0.45">
      <c r="C2650" s="94"/>
      <c r="D2650" s="94"/>
      <c r="E2650" s="489"/>
      <c r="F2650" s="94"/>
      <c r="G2650" s="200"/>
      <c r="H2650" s="200"/>
      <c r="I2650" s="200"/>
      <c r="J2650" s="200"/>
      <c r="K2650" s="200"/>
      <c r="L2650" s="200"/>
      <c r="M2650" s="200"/>
      <c r="N2650" s="200"/>
      <c r="O2650" s="200"/>
      <c r="P2650" s="94"/>
      <c r="Q2650" s="94"/>
      <c r="R2650" s="94"/>
      <c r="S2650" s="94"/>
      <c r="T2650" s="94"/>
      <c r="U2650" s="94"/>
      <c r="V2650" s="94"/>
      <c r="W2650" s="94"/>
      <c r="X2650" s="94"/>
      <c r="Y2650" s="94"/>
      <c r="Z2650" s="94"/>
      <c r="AA2650" s="94"/>
      <c r="AB2650" s="94"/>
      <c r="AC2650" s="94"/>
      <c r="AD2650" s="94"/>
      <c r="AE2650" s="94"/>
      <c r="AF2650" s="94"/>
      <c r="AG2650" s="94"/>
      <c r="AH2650" s="94"/>
      <c r="AI2650" s="94"/>
      <c r="AJ2650" s="94"/>
      <c r="AK2650" s="94"/>
      <c r="AL2650" s="94"/>
      <c r="AM2650" s="94"/>
      <c r="AN2650" s="94"/>
      <c r="AO2650" s="94"/>
      <c r="AP2650" s="94"/>
      <c r="AQ2650" s="94"/>
    </row>
    <row r="2651" spans="3:43" x14ac:dyDescent="0.45">
      <c r="C2651" s="94"/>
      <c r="D2651" s="94"/>
      <c r="E2651" s="489"/>
      <c r="F2651" s="94"/>
      <c r="G2651" s="200"/>
      <c r="H2651" s="200"/>
      <c r="I2651" s="200"/>
      <c r="J2651" s="200"/>
      <c r="K2651" s="200"/>
      <c r="L2651" s="200"/>
      <c r="M2651" s="200"/>
      <c r="N2651" s="200"/>
      <c r="O2651" s="200"/>
      <c r="P2651" s="94"/>
      <c r="Q2651" s="94"/>
      <c r="R2651" s="94"/>
      <c r="S2651" s="94"/>
      <c r="T2651" s="94"/>
      <c r="U2651" s="94"/>
      <c r="V2651" s="94"/>
      <c r="W2651" s="94"/>
      <c r="X2651" s="94"/>
      <c r="Y2651" s="94"/>
      <c r="Z2651" s="94"/>
      <c r="AA2651" s="94"/>
      <c r="AB2651" s="94"/>
      <c r="AC2651" s="94"/>
      <c r="AD2651" s="94"/>
      <c r="AE2651" s="94"/>
      <c r="AF2651" s="94"/>
      <c r="AG2651" s="94"/>
      <c r="AH2651" s="94"/>
      <c r="AI2651" s="94"/>
      <c r="AJ2651" s="94"/>
      <c r="AK2651" s="94"/>
      <c r="AL2651" s="94"/>
      <c r="AM2651" s="94"/>
      <c r="AN2651" s="94"/>
      <c r="AO2651" s="94"/>
      <c r="AP2651" s="94"/>
      <c r="AQ2651" s="94"/>
    </row>
    <row r="2652" spans="3:43" x14ac:dyDescent="0.45">
      <c r="C2652" s="94"/>
      <c r="D2652" s="94"/>
      <c r="E2652" s="489"/>
      <c r="F2652" s="94"/>
      <c r="G2652" s="200"/>
      <c r="H2652" s="200"/>
      <c r="I2652" s="200"/>
      <c r="J2652" s="200"/>
      <c r="K2652" s="200"/>
      <c r="L2652" s="200"/>
      <c r="M2652" s="200"/>
      <c r="N2652" s="200"/>
      <c r="O2652" s="200"/>
      <c r="P2652" s="94"/>
      <c r="Q2652" s="94"/>
      <c r="R2652" s="94"/>
      <c r="S2652" s="94"/>
      <c r="T2652" s="94"/>
      <c r="U2652" s="94"/>
      <c r="V2652" s="94"/>
      <c r="W2652" s="94"/>
      <c r="X2652" s="94"/>
      <c r="Y2652" s="94"/>
      <c r="Z2652" s="94"/>
      <c r="AA2652" s="94"/>
      <c r="AB2652" s="94"/>
      <c r="AC2652" s="94"/>
      <c r="AD2652" s="94"/>
      <c r="AE2652" s="94"/>
      <c r="AF2652" s="94"/>
      <c r="AG2652" s="94"/>
      <c r="AH2652" s="94"/>
      <c r="AI2652" s="94"/>
      <c r="AJ2652" s="94"/>
      <c r="AK2652" s="94"/>
      <c r="AL2652" s="94"/>
      <c r="AM2652" s="94"/>
      <c r="AN2652" s="94"/>
      <c r="AO2652" s="94"/>
      <c r="AP2652" s="94"/>
      <c r="AQ2652" s="94"/>
    </row>
    <row r="2653" spans="3:43" x14ac:dyDescent="0.45">
      <c r="C2653" s="94"/>
      <c r="D2653" s="94"/>
      <c r="E2653" s="489"/>
      <c r="F2653" s="94"/>
      <c r="G2653" s="200"/>
      <c r="H2653" s="200"/>
      <c r="I2653" s="200"/>
      <c r="J2653" s="200"/>
      <c r="K2653" s="200"/>
      <c r="L2653" s="200"/>
      <c r="M2653" s="200"/>
      <c r="N2653" s="200"/>
      <c r="O2653" s="200"/>
      <c r="P2653" s="94"/>
      <c r="Q2653" s="94"/>
      <c r="R2653" s="94"/>
      <c r="S2653" s="94"/>
      <c r="T2653" s="94"/>
      <c r="U2653" s="94"/>
      <c r="V2653" s="94"/>
      <c r="W2653" s="94"/>
      <c r="X2653" s="94"/>
      <c r="Y2653" s="94"/>
      <c r="Z2653" s="94"/>
      <c r="AA2653" s="94"/>
      <c r="AB2653" s="94"/>
      <c r="AC2653" s="94"/>
      <c r="AD2653" s="94"/>
      <c r="AE2653" s="94"/>
      <c r="AF2653" s="94"/>
      <c r="AG2653" s="94"/>
      <c r="AH2653" s="94"/>
      <c r="AI2653" s="94"/>
      <c r="AJ2653" s="94"/>
      <c r="AK2653" s="94"/>
      <c r="AL2653" s="94"/>
      <c r="AM2653" s="94"/>
      <c r="AN2653" s="94"/>
      <c r="AO2653" s="94"/>
      <c r="AP2653" s="94"/>
      <c r="AQ2653" s="94"/>
    </row>
    <row r="2654" spans="3:43" x14ac:dyDescent="0.45">
      <c r="C2654" s="94"/>
      <c r="D2654" s="94"/>
      <c r="E2654" s="489"/>
      <c r="F2654" s="94"/>
      <c r="G2654" s="200"/>
      <c r="H2654" s="200"/>
      <c r="I2654" s="200"/>
      <c r="J2654" s="200"/>
      <c r="K2654" s="200"/>
      <c r="L2654" s="200"/>
      <c r="M2654" s="200"/>
      <c r="N2654" s="200"/>
      <c r="O2654" s="200"/>
      <c r="P2654" s="94"/>
      <c r="Q2654" s="94"/>
      <c r="R2654" s="94"/>
      <c r="S2654" s="94"/>
      <c r="T2654" s="94"/>
      <c r="U2654" s="94"/>
      <c r="V2654" s="94"/>
      <c r="W2654" s="94"/>
      <c r="X2654" s="94"/>
      <c r="Y2654" s="94"/>
      <c r="Z2654" s="94"/>
      <c r="AA2654" s="94"/>
      <c r="AB2654" s="94"/>
      <c r="AC2654" s="94"/>
      <c r="AD2654" s="94"/>
      <c r="AE2654" s="94"/>
      <c r="AF2654" s="94"/>
      <c r="AG2654" s="94"/>
      <c r="AH2654" s="94"/>
      <c r="AI2654" s="94"/>
      <c r="AJ2654" s="94"/>
      <c r="AK2654" s="94"/>
      <c r="AL2654" s="94"/>
      <c r="AM2654" s="94"/>
      <c r="AN2654" s="94"/>
      <c r="AO2654" s="94"/>
      <c r="AP2654" s="94"/>
      <c r="AQ2654" s="94"/>
    </row>
    <row r="2655" spans="3:43" x14ac:dyDescent="0.45">
      <c r="C2655" s="94"/>
      <c r="D2655" s="94"/>
      <c r="E2655" s="489"/>
      <c r="F2655" s="94"/>
      <c r="G2655" s="200"/>
      <c r="H2655" s="200"/>
      <c r="I2655" s="200"/>
      <c r="J2655" s="200"/>
      <c r="K2655" s="200"/>
      <c r="L2655" s="200"/>
      <c r="M2655" s="200"/>
      <c r="N2655" s="200"/>
      <c r="O2655" s="200"/>
      <c r="P2655" s="94"/>
      <c r="Q2655" s="94"/>
      <c r="R2655" s="94"/>
      <c r="S2655" s="94"/>
      <c r="T2655" s="94"/>
      <c r="U2655" s="94"/>
      <c r="V2655" s="94"/>
      <c r="W2655" s="94"/>
      <c r="X2655" s="94"/>
      <c r="Y2655" s="94"/>
      <c r="Z2655" s="94"/>
      <c r="AA2655" s="94"/>
      <c r="AB2655" s="94"/>
      <c r="AC2655" s="94"/>
      <c r="AD2655" s="94"/>
      <c r="AE2655" s="94"/>
      <c r="AF2655" s="94"/>
      <c r="AG2655" s="94"/>
      <c r="AH2655" s="94"/>
      <c r="AI2655" s="94"/>
      <c r="AJ2655" s="94"/>
      <c r="AK2655" s="94"/>
      <c r="AL2655" s="94"/>
      <c r="AM2655" s="94"/>
      <c r="AN2655" s="94"/>
      <c r="AO2655" s="94"/>
      <c r="AP2655" s="94"/>
      <c r="AQ2655" s="94"/>
    </row>
    <row r="2656" spans="3:43" x14ac:dyDescent="0.45">
      <c r="C2656" s="94"/>
      <c r="D2656" s="94"/>
      <c r="E2656" s="489"/>
      <c r="F2656" s="94"/>
      <c r="G2656" s="200"/>
      <c r="H2656" s="200"/>
      <c r="I2656" s="200"/>
      <c r="J2656" s="200"/>
      <c r="K2656" s="200"/>
      <c r="L2656" s="200"/>
      <c r="M2656" s="200"/>
      <c r="N2656" s="200"/>
      <c r="O2656" s="200"/>
      <c r="P2656" s="94"/>
      <c r="Q2656" s="94"/>
      <c r="R2656" s="94"/>
      <c r="S2656" s="94"/>
      <c r="T2656" s="94"/>
      <c r="U2656" s="94"/>
      <c r="V2656" s="94"/>
      <c r="W2656" s="94"/>
      <c r="X2656" s="94"/>
      <c r="Y2656" s="94"/>
      <c r="Z2656" s="94"/>
      <c r="AA2656" s="94"/>
      <c r="AB2656" s="94"/>
      <c r="AC2656" s="94"/>
      <c r="AD2656" s="94"/>
      <c r="AE2656" s="94"/>
      <c r="AF2656" s="94"/>
      <c r="AG2656" s="94"/>
      <c r="AH2656" s="94"/>
      <c r="AI2656" s="94"/>
      <c r="AJ2656" s="94"/>
      <c r="AK2656" s="94"/>
      <c r="AL2656" s="94"/>
      <c r="AM2656" s="94"/>
      <c r="AN2656" s="94"/>
      <c r="AO2656" s="94"/>
      <c r="AP2656" s="94"/>
      <c r="AQ2656" s="94"/>
    </row>
    <row r="2657" spans="3:43" x14ac:dyDescent="0.45">
      <c r="C2657" s="94"/>
      <c r="D2657" s="94"/>
      <c r="E2657" s="489"/>
      <c r="F2657" s="94"/>
      <c r="G2657" s="200"/>
      <c r="H2657" s="200"/>
      <c r="I2657" s="200"/>
      <c r="J2657" s="200"/>
      <c r="K2657" s="200"/>
      <c r="L2657" s="200"/>
      <c r="M2657" s="200"/>
      <c r="N2657" s="200"/>
      <c r="O2657" s="200"/>
      <c r="P2657" s="94"/>
      <c r="Q2657" s="94"/>
      <c r="R2657" s="94"/>
      <c r="S2657" s="94"/>
      <c r="T2657" s="94"/>
      <c r="U2657" s="94"/>
      <c r="V2657" s="94"/>
      <c r="W2657" s="94"/>
      <c r="X2657" s="94"/>
      <c r="Y2657" s="94"/>
      <c r="Z2657" s="94"/>
      <c r="AA2657" s="94"/>
      <c r="AB2657" s="94"/>
      <c r="AC2657" s="94"/>
      <c r="AD2657" s="94"/>
      <c r="AE2657" s="94"/>
      <c r="AF2657" s="94"/>
      <c r="AG2657" s="94"/>
      <c r="AH2657" s="94"/>
      <c r="AI2657" s="94"/>
      <c r="AJ2657" s="94"/>
      <c r="AK2657" s="94"/>
      <c r="AL2657" s="94"/>
      <c r="AM2657" s="94"/>
      <c r="AN2657" s="94"/>
      <c r="AO2657" s="94"/>
      <c r="AP2657" s="94"/>
      <c r="AQ2657" s="94"/>
    </row>
    <row r="2658" spans="3:43" x14ac:dyDescent="0.45">
      <c r="C2658" s="94"/>
      <c r="D2658" s="94"/>
      <c r="E2658" s="489"/>
      <c r="F2658" s="94"/>
      <c r="G2658" s="200"/>
      <c r="H2658" s="200"/>
      <c r="I2658" s="200"/>
      <c r="J2658" s="200"/>
      <c r="K2658" s="200"/>
      <c r="L2658" s="200"/>
      <c r="M2658" s="200"/>
      <c r="N2658" s="200"/>
      <c r="O2658" s="200"/>
      <c r="P2658" s="94"/>
      <c r="Q2658" s="94"/>
      <c r="R2658" s="94"/>
      <c r="S2658" s="94"/>
      <c r="T2658" s="94"/>
      <c r="U2658" s="94"/>
      <c r="V2658" s="94"/>
      <c r="W2658" s="94"/>
      <c r="X2658" s="94"/>
      <c r="Y2658" s="94"/>
      <c r="Z2658" s="94"/>
      <c r="AA2658" s="94"/>
      <c r="AB2658" s="94"/>
      <c r="AC2658" s="94"/>
      <c r="AD2658" s="94"/>
      <c r="AE2658" s="94"/>
      <c r="AF2658" s="94"/>
      <c r="AG2658" s="94"/>
      <c r="AH2658" s="94"/>
      <c r="AI2658" s="94"/>
      <c r="AJ2658" s="94"/>
      <c r="AK2658" s="94"/>
      <c r="AL2658" s="94"/>
      <c r="AM2658" s="94"/>
      <c r="AN2658" s="94"/>
      <c r="AO2658" s="94"/>
      <c r="AP2658" s="94"/>
      <c r="AQ2658" s="94"/>
    </row>
    <row r="2659" spans="3:43" x14ac:dyDescent="0.45">
      <c r="C2659" s="94"/>
      <c r="D2659" s="94"/>
      <c r="E2659" s="489"/>
      <c r="F2659" s="94"/>
      <c r="G2659" s="200"/>
      <c r="H2659" s="200"/>
      <c r="I2659" s="200"/>
      <c r="J2659" s="200"/>
      <c r="K2659" s="200"/>
      <c r="L2659" s="200"/>
      <c r="M2659" s="200"/>
      <c r="N2659" s="200"/>
      <c r="O2659" s="200"/>
      <c r="P2659" s="94"/>
      <c r="Q2659" s="94"/>
      <c r="R2659" s="94"/>
      <c r="S2659" s="94"/>
      <c r="T2659" s="94"/>
      <c r="U2659" s="94"/>
      <c r="V2659" s="94"/>
      <c r="W2659" s="94"/>
      <c r="X2659" s="94"/>
      <c r="Y2659" s="94"/>
      <c r="Z2659" s="94"/>
      <c r="AA2659" s="94"/>
      <c r="AB2659" s="94"/>
      <c r="AC2659" s="94"/>
      <c r="AD2659" s="94"/>
      <c r="AE2659" s="94"/>
      <c r="AF2659" s="94"/>
      <c r="AG2659" s="94"/>
      <c r="AH2659" s="94"/>
      <c r="AI2659" s="94"/>
      <c r="AJ2659" s="94"/>
      <c r="AK2659" s="94"/>
      <c r="AL2659" s="94"/>
      <c r="AM2659" s="94"/>
      <c r="AN2659" s="94"/>
      <c r="AO2659" s="94"/>
      <c r="AP2659" s="94"/>
      <c r="AQ2659" s="94"/>
    </row>
    <row r="2660" spans="3:43" x14ac:dyDescent="0.45">
      <c r="C2660" s="94"/>
      <c r="D2660" s="94"/>
      <c r="E2660" s="489"/>
      <c r="F2660" s="94"/>
      <c r="G2660" s="200"/>
      <c r="H2660" s="200"/>
      <c r="I2660" s="200"/>
      <c r="J2660" s="200"/>
      <c r="K2660" s="200"/>
      <c r="L2660" s="200"/>
      <c r="M2660" s="200"/>
      <c r="N2660" s="200"/>
      <c r="O2660" s="200"/>
      <c r="P2660" s="94"/>
      <c r="Q2660" s="94"/>
      <c r="R2660" s="94"/>
      <c r="S2660" s="94"/>
      <c r="T2660" s="94"/>
      <c r="U2660" s="94"/>
      <c r="V2660" s="94"/>
      <c r="W2660" s="94"/>
      <c r="X2660" s="94"/>
      <c r="Y2660" s="94"/>
      <c r="Z2660" s="94"/>
      <c r="AA2660" s="94"/>
      <c r="AB2660" s="94"/>
      <c r="AC2660" s="94"/>
      <c r="AD2660" s="94"/>
      <c r="AE2660" s="94"/>
      <c r="AF2660" s="94"/>
      <c r="AG2660" s="94"/>
      <c r="AH2660" s="94"/>
      <c r="AI2660" s="94"/>
      <c r="AJ2660" s="94"/>
      <c r="AK2660" s="94"/>
      <c r="AL2660" s="94"/>
      <c r="AM2660" s="94"/>
      <c r="AN2660" s="94"/>
      <c r="AO2660" s="94"/>
      <c r="AP2660" s="94"/>
      <c r="AQ2660" s="94"/>
    </row>
    <row r="2661" spans="3:43" x14ac:dyDescent="0.45">
      <c r="C2661" s="94"/>
      <c r="D2661" s="94"/>
      <c r="E2661" s="489"/>
      <c r="F2661" s="94"/>
      <c r="G2661" s="200"/>
      <c r="H2661" s="200"/>
      <c r="I2661" s="200"/>
      <c r="J2661" s="200"/>
      <c r="K2661" s="200"/>
      <c r="L2661" s="200"/>
      <c r="M2661" s="200"/>
      <c r="N2661" s="200"/>
      <c r="O2661" s="200"/>
      <c r="P2661" s="94"/>
      <c r="Q2661" s="94"/>
      <c r="R2661" s="94"/>
      <c r="S2661" s="94"/>
      <c r="T2661" s="94"/>
      <c r="U2661" s="94"/>
      <c r="V2661" s="94"/>
      <c r="W2661" s="94"/>
      <c r="X2661" s="94"/>
      <c r="Y2661" s="94"/>
      <c r="Z2661" s="94"/>
      <c r="AA2661" s="94"/>
      <c r="AB2661" s="94"/>
      <c r="AC2661" s="94"/>
      <c r="AD2661" s="94"/>
      <c r="AE2661" s="94"/>
      <c r="AF2661" s="94"/>
      <c r="AG2661" s="94"/>
      <c r="AH2661" s="94"/>
      <c r="AI2661" s="94"/>
      <c r="AJ2661" s="94"/>
      <c r="AK2661" s="94"/>
      <c r="AL2661" s="94"/>
      <c r="AM2661" s="94"/>
      <c r="AN2661" s="94"/>
      <c r="AO2661" s="94"/>
      <c r="AP2661" s="94"/>
      <c r="AQ2661" s="94"/>
    </row>
    <row r="2662" spans="3:43" x14ac:dyDescent="0.45">
      <c r="C2662" s="94"/>
      <c r="D2662" s="94"/>
      <c r="E2662" s="489"/>
      <c r="F2662" s="94"/>
      <c r="G2662" s="200"/>
      <c r="H2662" s="200"/>
      <c r="I2662" s="200"/>
      <c r="J2662" s="200"/>
      <c r="K2662" s="200"/>
      <c r="L2662" s="200"/>
      <c r="M2662" s="200"/>
      <c r="N2662" s="200"/>
      <c r="O2662" s="200"/>
      <c r="P2662" s="94"/>
      <c r="Q2662" s="94"/>
      <c r="R2662" s="94"/>
      <c r="S2662" s="94"/>
      <c r="T2662" s="94"/>
      <c r="U2662" s="94"/>
      <c r="V2662" s="94"/>
      <c r="W2662" s="94"/>
      <c r="X2662" s="94"/>
      <c r="Y2662" s="94"/>
      <c r="Z2662" s="94"/>
      <c r="AA2662" s="94"/>
      <c r="AB2662" s="94"/>
      <c r="AC2662" s="94"/>
      <c r="AD2662" s="94"/>
      <c r="AE2662" s="94"/>
      <c r="AF2662" s="94"/>
      <c r="AG2662" s="94"/>
      <c r="AH2662" s="94"/>
      <c r="AI2662" s="94"/>
      <c r="AJ2662" s="94"/>
      <c r="AK2662" s="94"/>
      <c r="AL2662" s="94"/>
      <c r="AM2662" s="94"/>
      <c r="AN2662" s="94"/>
      <c r="AO2662" s="94"/>
      <c r="AP2662" s="94"/>
      <c r="AQ2662" s="94"/>
    </row>
    <row r="2663" spans="3:43" x14ac:dyDescent="0.45">
      <c r="C2663" s="94"/>
      <c r="D2663" s="94"/>
      <c r="E2663" s="489"/>
      <c r="F2663" s="94"/>
      <c r="G2663" s="200"/>
      <c r="H2663" s="200"/>
      <c r="I2663" s="200"/>
      <c r="J2663" s="200"/>
      <c r="K2663" s="200"/>
      <c r="L2663" s="200"/>
      <c r="M2663" s="200"/>
      <c r="N2663" s="200"/>
      <c r="O2663" s="200"/>
      <c r="P2663" s="94"/>
      <c r="Q2663" s="94"/>
      <c r="R2663" s="94"/>
      <c r="S2663" s="94"/>
      <c r="T2663" s="94"/>
      <c r="U2663" s="94"/>
      <c r="V2663" s="94"/>
      <c r="W2663" s="94"/>
      <c r="X2663" s="94"/>
      <c r="Y2663" s="94"/>
      <c r="Z2663" s="94"/>
      <c r="AA2663" s="94"/>
      <c r="AB2663" s="94"/>
      <c r="AC2663" s="94"/>
      <c r="AD2663" s="94"/>
      <c r="AE2663" s="94"/>
      <c r="AF2663" s="94"/>
      <c r="AG2663" s="94"/>
      <c r="AH2663" s="94"/>
      <c r="AI2663" s="94"/>
      <c r="AJ2663" s="94"/>
      <c r="AK2663" s="94"/>
      <c r="AL2663" s="94"/>
      <c r="AM2663" s="94"/>
      <c r="AN2663" s="94"/>
      <c r="AO2663" s="94"/>
      <c r="AP2663" s="94"/>
      <c r="AQ2663" s="94"/>
    </row>
    <row r="2664" spans="3:43" x14ac:dyDescent="0.45">
      <c r="C2664" s="94"/>
      <c r="D2664" s="94"/>
      <c r="E2664" s="489"/>
      <c r="F2664" s="94"/>
      <c r="G2664" s="200"/>
      <c r="H2664" s="200"/>
      <c r="I2664" s="200"/>
      <c r="J2664" s="200"/>
      <c r="K2664" s="200"/>
      <c r="L2664" s="200"/>
      <c r="M2664" s="200"/>
      <c r="N2664" s="200"/>
      <c r="O2664" s="200"/>
      <c r="P2664" s="94"/>
      <c r="Q2664" s="94"/>
      <c r="R2664" s="94"/>
      <c r="S2664" s="94"/>
      <c r="T2664" s="94"/>
      <c r="U2664" s="94"/>
      <c r="V2664" s="94"/>
      <c r="W2664" s="94"/>
      <c r="X2664" s="94"/>
      <c r="Y2664" s="94"/>
      <c r="Z2664" s="94"/>
      <c r="AA2664" s="94"/>
      <c r="AB2664" s="94"/>
      <c r="AC2664" s="94"/>
      <c r="AD2664" s="94"/>
      <c r="AE2664" s="94"/>
      <c r="AF2664" s="94"/>
      <c r="AG2664" s="94"/>
      <c r="AH2664" s="94"/>
      <c r="AI2664" s="94"/>
      <c r="AJ2664" s="94"/>
      <c r="AK2664" s="94"/>
      <c r="AL2664" s="94"/>
      <c r="AM2664" s="94"/>
      <c r="AN2664" s="94"/>
      <c r="AO2664" s="94"/>
      <c r="AP2664" s="94"/>
      <c r="AQ2664" s="94"/>
    </row>
    <row r="2665" spans="3:43" x14ac:dyDescent="0.45">
      <c r="C2665" s="94"/>
      <c r="D2665" s="94"/>
      <c r="E2665" s="489"/>
      <c r="F2665" s="94"/>
      <c r="G2665" s="200"/>
      <c r="H2665" s="200"/>
      <c r="I2665" s="200"/>
      <c r="J2665" s="200"/>
      <c r="K2665" s="200"/>
      <c r="L2665" s="200"/>
      <c r="M2665" s="200"/>
      <c r="N2665" s="200"/>
      <c r="O2665" s="200"/>
      <c r="P2665" s="94"/>
      <c r="Q2665" s="94"/>
      <c r="R2665" s="94"/>
      <c r="S2665" s="94"/>
      <c r="T2665" s="94"/>
      <c r="U2665" s="94"/>
      <c r="V2665" s="94"/>
      <c r="W2665" s="94"/>
      <c r="X2665" s="94"/>
      <c r="Y2665" s="94"/>
      <c r="Z2665" s="94"/>
      <c r="AA2665" s="94"/>
      <c r="AB2665" s="94"/>
      <c r="AC2665" s="94"/>
      <c r="AD2665" s="94"/>
      <c r="AE2665" s="94"/>
      <c r="AF2665" s="94"/>
      <c r="AG2665" s="94"/>
      <c r="AH2665" s="94"/>
      <c r="AI2665" s="94"/>
      <c r="AJ2665" s="94"/>
      <c r="AK2665" s="94"/>
      <c r="AL2665" s="94"/>
      <c r="AM2665" s="94"/>
      <c r="AN2665" s="94"/>
      <c r="AO2665" s="94"/>
      <c r="AP2665" s="94"/>
      <c r="AQ2665" s="94"/>
    </row>
    <row r="2666" spans="3:43" x14ac:dyDescent="0.45">
      <c r="C2666" s="94"/>
      <c r="D2666" s="94"/>
      <c r="E2666" s="489"/>
      <c r="F2666" s="94"/>
      <c r="G2666" s="200"/>
      <c r="H2666" s="200"/>
      <c r="I2666" s="200"/>
      <c r="J2666" s="200"/>
      <c r="K2666" s="200"/>
      <c r="L2666" s="200"/>
      <c r="M2666" s="200"/>
      <c r="N2666" s="200"/>
      <c r="O2666" s="200"/>
      <c r="P2666" s="94"/>
      <c r="Q2666" s="94"/>
      <c r="R2666" s="94"/>
      <c r="S2666" s="94"/>
      <c r="T2666" s="94"/>
      <c r="U2666" s="94"/>
      <c r="V2666" s="94"/>
      <c r="W2666" s="94"/>
      <c r="X2666" s="94"/>
      <c r="Y2666" s="94"/>
      <c r="Z2666" s="94"/>
      <c r="AA2666" s="94"/>
      <c r="AB2666" s="94"/>
      <c r="AC2666" s="94"/>
      <c r="AD2666" s="94"/>
      <c r="AE2666" s="94"/>
      <c r="AF2666" s="94"/>
      <c r="AG2666" s="94"/>
      <c r="AH2666" s="94"/>
      <c r="AI2666" s="94"/>
      <c r="AJ2666" s="94"/>
      <c r="AK2666" s="94"/>
      <c r="AL2666" s="94"/>
      <c r="AM2666" s="94"/>
      <c r="AN2666" s="94"/>
      <c r="AO2666" s="94"/>
      <c r="AP2666" s="94"/>
      <c r="AQ2666" s="94"/>
    </row>
    <row r="2667" spans="3:43" x14ac:dyDescent="0.45">
      <c r="C2667" s="94"/>
      <c r="D2667" s="94"/>
      <c r="E2667" s="489"/>
      <c r="F2667" s="94"/>
      <c r="G2667" s="200"/>
      <c r="H2667" s="200"/>
      <c r="I2667" s="200"/>
      <c r="J2667" s="200"/>
      <c r="K2667" s="200"/>
      <c r="L2667" s="200"/>
      <c r="M2667" s="200"/>
      <c r="N2667" s="200"/>
      <c r="O2667" s="200"/>
      <c r="P2667" s="94"/>
      <c r="Q2667" s="94"/>
      <c r="R2667" s="94"/>
      <c r="S2667" s="94"/>
      <c r="T2667" s="94"/>
      <c r="U2667" s="94"/>
      <c r="V2667" s="94"/>
      <c r="W2667" s="94"/>
      <c r="X2667" s="94"/>
      <c r="Y2667" s="94"/>
      <c r="Z2667" s="94"/>
      <c r="AA2667" s="94"/>
      <c r="AB2667" s="94"/>
      <c r="AC2667" s="94"/>
      <c r="AD2667" s="94"/>
      <c r="AE2667" s="94"/>
      <c r="AF2667" s="94"/>
      <c r="AG2667" s="94"/>
      <c r="AH2667" s="94"/>
      <c r="AI2667" s="94"/>
      <c r="AJ2667" s="94"/>
      <c r="AK2667" s="94"/>
      <c r="AL2667" s="94"/>
      <c r="AM2667" s="94"/>
      <c r="AN2667" s="94"/>
      <c r="AO2667" s="94"/>
      <c r="AP2667" s="94"/>
      <c r="AQ2667" s="94"/>
    </row>
    <row r="2668" spans="3:43" x14ac:dyDescent="0.45">
      <c r="C2668" s="94"/>
      <c r="D2668" s="94"/>
      <c r="E2668" s="489"/>
      <c r="F2668" s="94"/>
      <c r="G2668" s="200"/>
      <c r="H2668" s="200"/>
      <c r="I2668" s="200"/>
      <c r="J2668" s="200"/>
      <c r="K2668" s="200"/>
      <c r="L2668" s="200"/>
      <c r="M2668" s="200"/>
      <c r="N2668" s="200"/>
      <c r="O2668" s="200"/>
      <c r="P2668" s="94"/>
      <c r="Q2668" s="94"/>
      <c r="R2668" s="94"/>
      <c r="S2668" s="94"/>
      <c r="T2668" s="94"/>
      <c r="U2668" s="94"/>
      <c r="V2668" s="94"/>
      <c r="W2668" s="94"/>
      <c r="X2668" s="94"/>
      <c r="Y2668" s="94"/>
      <c r="Z2668" s="94"/>
      <c r="AA2668" s="94"/>
      <c r="AB2668" s="94"/>
      <c r="AC2668" s="94"/>
      <c r="AD2668" s="94"/>
      <c r="AE2668" s="94"/>
      <c r="AF2668" s="94"/>
      <c r="AG2668" s="94"/>
      <c r="AH2668" s="94"/>
      <c r="AI2668" s="94"/>
      <c r="AJ2668" s="94"/>
      <c r="AK2668" s="94"/>
      <c r="AL2668" s="94"/>
      <c r="AM2668" s="94"/>
      <c r="AN2668" s="94"/>
      <c r="AO2668" s="94"/>
      <c r="AP2668" s="94"/>
      <c r="AQ2668" s="94"/>
    </row>
    <row r="2669" spans="3:43" x14ac:dyDescent="0.45">
      <c r="C2669" s="94"/>
      <c r="D2669" s="94"/>
      <c r="E2669" s="489"/>
      <c r="F2669" s="94"/>
      <c r="G2669" s="200"/>
      <c r="H2669" s="200"/>
      <c r="I2669" s="200"/>
      <c r="J2669" s="200"/>
      <c r="K2669" s="200"/>
      <c r="L2669" s="200"/>
      <c r="M2669" s="200"/>
      <c r="N2669" s="200"/>
      <c r="O2669" s="200"/>
      <c r="P2669" s="94"/>
      <c r="Q2669" s="94"/>
      <c r="R2669" s="94"/>
      <c r="S2669" s="94"/>
      <c r="T2669" s="94"/>
      <c r="U2669" s="94"/>
      <c r="V2669" s="94"/>
      <c r="W2669" s="94"/>
      <c r="X2669" s="94"/>
      <c r="Y2669" s="94"/>
      <c r="Z2669" s="94"/>
      <c r="AA2669" s="94"/>
      <c r="AB2669" s="94"/>
      <c r="AC2669" s="94"/>
      <c r="AD2669" s="94"/>
      <c r="AE2669" s="94"/>
      <c r="AF2669" s="94"/>
      <c r="AG2669" s="94"/>
      <c r="AH2669" s="94"/>
      <c r="AI2669" s="94"/>
      <c r="AJ2669" s="94"/>
      <c r="AK2669" s="94"/>
      <c r="AL2669" s="94"/>
      <c r="AM2669" s="94"/>
      <c r="AN2669" s="94"/>
      <c r="AO2669" s="94"/>
      <c r="AP2669" s="94"/>
      <c r="AQ2669" s="94"/>
    </row>
    <row r="2670" spans="3:43" x14ac:dyDescent="0.45">
      <c r="C2670" s="94"/>
      <c r="D2670" s="94"/>
      <c r="E2670" s="489"/>
      <c r="F2670" s="94"/>
      <c r="G2670" s="200"/>
      <c r="H2670" s="200"/>
      <c r="I2670" s="200"/>
      <c r="J2670" s="200"/>
      <c r="K2670" s="200"/>
      <c r="L2670" s="200"/>
      <c r="M2670" s="200"/>
      <c r="N2670" s="200"/>
      <c r="O2670" s="200"/>
      <c r="P2670" s="94"/>
      <c r="Q2670" s="94"/>
      <c r="R2670" s="94"/>
      <c r="S2670" s="94"/>
      <c r="T2670" s="94"/>
      <c r="U2670" s="94"/>
      <c r="V2670" s="94"/>
      <c r="W2670" s="94"/>
      <c r="X2670" s="94"/>
      <c r="Y2670" s="94"/>
      <c r="Z2670" s="94"/>
      <c r="AA2670" s="94"/>
      <c r="AB2670" s="94"/>
      <c r="AC2670" s="94"/>
      <c r="AD2670" s="94"/>
      <c r="AE2670" s="94"/>
      <c r="AF2670" s="94"/>
      <c r="AG2670" s="94"/>
      <c r="AH2670" s="94"/>
      <c r="AI2670" s="94"/>
      <c r="AJ2670" s="94"/>
      <c r="AK2670" s="94"/>
      <c r="AL2670" s="94"/>
      <c r="AM2670" s="94"/>
      <c r="AN2670" s="94"/>
      <c r="AO2670" s="94"/>
      <c r="AP2670" s="94"/>
      <c r="AQ2670" s="94"/>
    </row>
    <row r="2671" spans="3:43" x14ac:dyDescent="0.45">
      <c r="C2671" s="94"/>
      <c r="D2671" s="94"/>
      <c r="E2671" s="489"/>
      <c r="F2671" s="94"/>
      <c r="G2671" s="200"/>
      <c r="H2671" s="200"/>
      <c r="I2671" s="200"/>
      <c r="J2671" s="200"/>
      <c r="K2671" s="200"/>
      <c r="L2671" s="200"/>
      <c r="M2671" s="200"/>
      <c r="N2671" s="200"/>
      <c r="O2671" s="200"/>
      <c r="P2671" s="94"/>
      <c r="Q2671" s="94"/>
      <c r="R2671" s="94"/>
      <c r="S2671" s="94"/>
      <c r="T2671" s="94"/>
      <c r="U2671" s="94"/>
      <c r="V2671" s="94"/>
      <c r="W2671" s="94"/>
      <c r="X2671" s="94"/>
      <c r="Y2671" s="94"/>
      <c r="Z2671" s="94"/>
      <c r="AA2671" s="94"/>
      <c r="AB2671" s="94"/>
      <c r="AC2671" s="94"/>
      <c r="AD2671" s="94"/>
      <c r="AE2671" s="94"/>
      <c r="AF2671" s="94"/>
      <c r="AG2671" s="94"/>
      <c r="AH2671" s="94"/>
      <c r="AI2671" s="94"/>
      <c r="AJ2671" s="94"/>
      <c r="AK2671" s="94"/>
      <c r="AL2671" s="94"/>
      <c r="AM2671" s="94"/>
      <c r="AN2671" s="94"/>
      <c r="AO2671" s="94"/>
      <c r="AP2671" s="94"/>
      <c r="AQ2671" s="94"/>
    </row>
    <row r="2672" spans="3:43" x14ac:dyDescent="0.45">
      <c r="C2672" s="94"/>
      <c r="D2672" s="94"/>
      <c r="E2672" s="489"/>
      <c r="F2672" s="94"/>
      <c r="G2672" s="200"/>
      <c r="H2672" s="200"/>
      <c r="I2672" s="200"/>
      <c r="J2672" s="200"/>
      <c r="K2672" s="200"/>
      <c r="L2672" s="200"/>
      <c r="M2672" s="200"/>
      <c r="N2672" s="200"/>
      <c r="O2672" s="200"/>
      <c r="P2672" s="94"/>
      <c r="Q2672" s="94"/>
      <c r="R2672" s="94"/>
      <c r="S2672" s="94"/>
      <c r="T2672" s="94"/>
      <c r="U2672" s="94"/>
      <c r="V2672" s="94"/>
      <c r="W2672" s="94"/>
      <c r="X2672" s="94"/>
      <c r="Y2672" s="94"/>
      <c r="Z2672" s="94"/>
      <c r="AA2672" s="94"/>
      <c r="AB2672" s="94"/>
      <c r="AC2672" s="94"/>
      <c r="AD2672" s="94"/>
      <c r="AE2672" s="94"/>
      <c r="AF2672" s="94"/>
      <c r="AG2672" s="94"/>
      <c r="AH2672" s="94"/>
      <c r="AI2672" s="94"/>
      <c r="AJ2672" s="94"/>
      <c r="AK2672" s="94"/>
      <c r="AL2672" s="94"/>
      <c r="AM2672" s="94"/>
      <c r="AN2672" s="94"/>
      <c r="AO2672" s="94"/>
      <c r="AP2672" s="94"/>
      <c r="AQ2672" s="94"/>
    </row>
    <row r="2673" spans="3:43" x14ac:dyDescent="0.45">
      <c r="C2673" s="94"/>
      <c r="D2673" s="94"/>
      <c r="E2673" s="489"/>
      <c r="F2673" s="94"/>
      <c r="G2673" s="200"/>
      <c r="H2673" s="200"/>
      <c r="I2673" s="200"/>
      <c r="J2673" s="200"/>
      <c r="K2673" s="200"/>
      <c r="L2673" s="200"/>
      <c r="M2673" s="200"/>
      <c r="N2673" s="200"/>
      <c r="O2673" s="200"/>
      <c r="P2673" s="94"/>
      <c r="Q2673" s="94"/>
      <c r="R2673" s="94"/>
      <c r="S2673" s="94"/>
      <c r="T2673" s="94"/>
      <c r="U2673" s="94"/>
      <c r="V2673" s="94"/>
      <c r="W2673" s="94"/>
      <c r="X2673" s="94"/>
      <c r="Y2673" s="94"/>
      <c r="Z2673" s="94"/>
      <c r="AA2673" s="94"/>
      <c r="AB2673" s="94"/>
      <c r="AC2673" s="94"/>
      <c r="AD2673" s="94"/>
      <c r="AE2673" s="94"/>
      <c r="AF2673" s="94"/>
      <c r="AG2673" s="94"/>
      <c r="AH2673" s="94"/>
      <c r="AI2673" s="94"/>
      <c r="AJ2673" s="94"/>
      <c r="AK2673" s="94"/>
      <c r="AL2673" s="94"/>
      <c r="AM2673" s="94"/>
      <c r="AN2673" s="94"/>
      <c r="AO2673" s="94"/>
      <c r="AP2673" s="94"/>
      <c r="AQ2673" s="94"/>
    </row>
    <row r="2674" spans="3:43" x14ac:dyDescent="0.45">
      <c r="C2674" s="94"/>
      <c r="D2674" s="94"/>
      <c r="E2674" s="489"/>
      <c r="F2674" s="94"/>
      <c r="G2674" s="200"/>
      <c r="H2674" s="200"/>
      <c r="I2674" s="200"/>
      <c r="J2674" s="200"/>
      <c r="K2674" s="200"/>
      <c r="L2674" s="200"/>
      <c r="M2674" s="200"/>
      <c r="N2674" s="200"/>
      <c r="O2674" s="200"/>
      <c r="P2674" s="94"/>
      <c r="Q2674" s="94"/>
      <c r="R2674" s="94"/>
      <c r="S2674" s="94"/>
      <c r="T2674" s="94"/>
      <c r="U2674" s="94"/>
      <c r="V2674" s="94"/>
      <c r="W2674" s="94"/>
      <c r="X2674" s="94"/>
      <c r="Y2674" s="94"/>
      <c r="Z2674" s="94"/>
      <c r="AA2674" s="94"/>
      <c r="AB2674" s="94"/>
      <c r="AC2674" s="94"/>
      <c r="AD2674" s="94"/>
      <c r="AE2674" s="94"/>
      <c r="AF2674" s="94"/>
      <c r="AG2674" s="94"/>
      <c r="AH2674" s="94"/>
      <c r="AI2674" s="94"/>
      <c r="AJ2674" s="94"/>
      <c r="AK2674" s="94"/>
      <c r="AL2674" s="94"/>
      <c r="AM2674" s="94"/>
      <c r="AN2674" s="94"/>
      <c r="AO2674" s="94"/>
      <c r="AP2674" s="94"/>
      <c r="AQ2674" s="94"/>
    </row>
    <row r="2675" spans="3:43" x14ac:dyDescent="0.45">
      <c r="C2675" s="94"/>
      <c r="D2675" s="94"/>
      <c r="E2675" s="489"/>
      <c r="F2675" s="94"/>
      <c r="G2675" s="200"/>
      <c r="H2675" s="200"/>
      <c r="I2675" s="200"/>
      <c r="J2675" s="200"/>
      <c r="K2675" s="200"/>
      <c r="L2675" s="200"/>
      <c r="M2675" s="200"/>
      <c r="N2675" s="200"/>
      <c r="O2675" s="200"/>
      <c r="P2675" s="94"/>
      <c r="Q2675" s="94"/>
      <c r="R2675" s="94"/>
      <c r="S2675" s="94"/>
      <c r="T2675" s="94"/>
      <c r="U2675" s="94"/>
      <c r="V2675" s="94"/>
      <c r="W2675" s="94"/>
      <c r="X2675" s="94"/>
      <c r="Y2675" s="94"/>
      <c r="Z2675" s="94"/>
      <c r="AA2675" s="94"/>
      <c r="AB2675" s="94"/>
      <c r="AC2675" s="94"/>
      <c r="AD2675" s="94"/>
      <c r="AE2675" s="94"/>
      <c r="AF2675" s="94"/>
      <c r="AG2675" s="94"/>
      <c r="AH2675" s="94"/>
      <c r="AI2675" s="94"/>
      <c r="AJ2675" s="94"/>
      <c r="AK2675" s="94"/>
      <c r="AL2675" s="94"/>
      <c r="AM2675" s="94"/>
      <c r="AN2675" s="94"/>
      <c r="AO2675" s="94"/>
      <c r="AP2675" s="94"/>
      <c r="AQ2675" s="94"/>
    </row>
    <row r="2676" spans="3:43" x14ac:dyDescent="0.45">
      <c r="C2676" s="94"/>
      <c r="D2676" s="94"/>
      <c r="E2676" s="489"/>
      <c r="F2676" s="94"/>
      <c r="G2676" s="200"/>
      <c r="H2676" s="200"/>
      <c r="I2676" s="200"/>
      <c r="J2676" s="200"/>
      <c r="K2676" s="200"/>
      <c r="L2676" s="200"/>
      <c r="M2676" s="200"/>
      <c r="N2676" s="200"/>
      <c r="O2676" s="200"/>
      <c r="P2676" s="94"/>
      <c r="Q2676" s="94"/>
      <c r="R2676" s="94"/>
      <c r="S2676" s="94"/>
      <c r="T2676" s="94"/>
      <c r="U2676" s="94"/>
      <c r="V2676" s="94"/>
      <c r="W2676" s="94"/>
      <c r="X2676" s="94"/>
      <c r="Y2676" s="94"/>
      <c r="Z2676" s="94"/>
      <c r="AA2676" s="94"/>
      <c r="AB2676" s="94"/>
      <c r="AC2676" s="94"/>
      <c r="AD2676" s="94"/>
      <c r="AE2676" s="94"/>
      <c r="AF2676" s="94"/>
      <c r="AG2676" s="94"/>
      <c r="AH2676" s="94"/>
      <c r="AI2676" s="94"/>
      <c r="AJ2676" s="94"/>
      <c r="AK2676" s="94"/>
      <c r="AL2676" s="94"/>
      <c r="AM2676" s="94"/>
      <c r="AN2676" s="94"/>
      <c r="AO2676" s="94"/>
      <c r="AP2676" s="94"/>
      <c r="AQ2676" s="94"/>
    </row>
    <row r="2677" spans="3:43" x14ac:dyDescent="0.45">
      <c r="C2677" s="94"/>
      <c r="D2677" s="94"/>
      <c r="E2677" s="489"/>
      <c r="F2677" s="94"/>
      <c r="G2677" s="200"/>
      <c r="H2677" s="200"/>
      <c r="I2677" s="200"/>
      <c r="J2677" s="200"/>
      <c r="K2677" s="200"/>
      <c r="L2677" s="200"/>
      <c r="M2677" s="200"/>
      <c r="N2677" s="200"/>
      <c r="O2677" s="200"/>
      <c r="P2677" s="94"/>
      <c r="Q2677" s="94"/>
      <c r="R2677" s="94"/>
      <c r="S2677" s="94"/>
      <c r="T2677" s="94"/>
      <c r="U2677" s="94"/>
      <c r="V2677" s="94"/>
      <c r="W2677" s="94"/>
      <c r="X2677" s="94"/>
      <c r="Y2677" s="94"/>
      <c r="Z2677" s="94"/>
      <c r="AA2677" s="94"/>
      <c r="AB2677" s="94"/>
      <c r="AC2677" s="94"/>
      <c r="AD2677" s="94"/>
      <c r="AE2677" s="94"/>
      <c r="AF2677" s="94"/>
      <c r="AG2677" s="94"/>
      <c r="AH2677" s="94"/>
      <c r="AI2677" s="94"/>
      <c r="AJ2677" s="94"/>
      <c r="AK2677" s="94"/>
      <c r="AL2677" s="94"/>
      <c r="AM2677" s="94"/>
      <c r="AN2677" s="94"/>
      <c r="AO2677" s="94"/>
      <c r="AP2677" s="94"/>
      <c r="AQ2677" s="94"/>
    </row>
    <row r="2678" spans="3:43" x14ac:dyDescent="0.45">
      <c r="C2678" s="94"/>
      <c r="D2678" s="94"/>
      <c r="E2678" s="489"/>
      <c r="F2678" s="94"/>
      <c r="G2678" s="200"/>
      <c r="H2678" s="200"/>
      <c r="I2678" s="200"/>
      <c r="J2678" s="200"/>
      <c r="K2678" s="200"/>
      <c r="L2678" s="200"/>
      <c r="M2678" s="200"/>
      <c r="N2678" s="200"/>
      <c r="O2678" s="200"/>
      <c r="P2678" s="94"/>
      <c r="Q2678" s="94"/>
      <c r="R2678" s="94"/>
      <c r="S2678" s="94"/>
      <c r="T2678" s="94"/>
      <c r="U2678" s="94"/>
      <c r="V2678" s="94"/>
      <c r="W2678" s="94"/>
      <c r="X2678" s="94"/>
      <c r="Y2678" s="94"/>
      <c r="Z2678" s="94"/>
      <c r="AA2678" s="94"/>
      <c r="AB2678" s="94"/>
      <c r="AC2678" s="94"/>
      <c r="AD2678" s="94"/>
      <c r="AE2678" s="94"/>
      <c r="AF2678" s="94"/>
      <c r="AG2678" s="94"/>
      <c r="AH2678" s="94"/>
      <c r="AI2678" s="94"/>
      <c r="AJ2678" s="94"/>
      <c r="AK2678" s="94"/>
      <c r="AL2678" s="94"/>
      <c r="AM2678" s="94"/>
      <c r="AN2678" s="94"/>
      <c r="AO2678" s="94"/>
      <c r="AP2678" s="94"/>
      <c r="AQ2678" s="94"/>
    </row>
    <row r="2679" spans="3:43" x14ac:dyDescent="0.45">
      <c r="C2679" s="94"/>
      <c r="D2679" s="94"/>
      <c r="E2679" s="489"/>
      <c r="F2679" s="94"/>
      <c r="G2679" s="200"/>
      <c r="H2679" s="200"/>
      <c r="I2679" s="200"/>
      <c r="J2679" s="200"/>
      <c r="K2679" s="200"/>
      <c r="L2679" s="200"/>
      <c r="M2679" s="200"/>
      <c r="N2679" s="200"/>
      <c r="O2679" s="200"/>
      <c r="P2679" s="94"/>
      <c r="Q2679" s="94"/>
      <c r="R2679" s="94"/>
      <c r="S2679" s="94"/>
      <c r="T2679" s="94"/>
      <c r="U2679" s="94"/>
      <c r="V2679" s="94"/>
      <c r="W2679" s="94"/>
      <c r="X2679" s="94"/>
      <c r="Y2679" s="94"/>
      <c r="Z2679" s="94"/>
      <c r="AA2679" s="94"/>
      <c r="AB2679" s="94"/>
      <c r="AC2679" s="94"/>
      <c r="AD2679" s="94"/>
      <c r="AE2679" s="94"/>
      <c r="AF2679" s="94"/>
      <c r="AG2679" s="94"/>
      <c r="AH2679" s="94"/>
      <c r="AI2679" s="94"/>
      <c r="AJ2679" s="94"/>
      <c r="AK2679" s="94"/>
      <c r="AL2679" s="94"/>
      <c r="AM2679" s="94"/>
      <c r="AN2679" s="94"/>
      <c r="AO2679" s="94"/>
      <c r="AP2679" s="94"/>
      <c r="AQ2679" s="94"/>
    </row>
    <row r="2680" spans="3:43" x14ac:dyDescent="0.45">
      <c r="C2680" s="94"/>
      <c r="D2680" s="94"/>
      <c r="E2680" s="489"/>
      <c r="F2680" s="94"/>
      <c r="G2680" s="200"/>
      <c r="H2680" s="200"/>
      <c r="I2680" s="200"/>
      <c r="J2680" s="200"/>
      <c r="K2680" s="200"/>
      <c r="L2680" s="200"/>
      <c r="M2680" s="200"/>
      <c r="N2680" s="200"/>
      <c r="O2680" s="200"/>
      <c r="P2680" s="94"/>
      <c r="Q2680" s="94"/>
      <c r="R2680" s="94"/>
      <c r="S2680" s="94"/>
      <c r="T2680" s="94"/>
      <c r="U2680" s="94"/>
      <c r="V2680" s="94"/>
      <c r="W2680" s="94"/>
      <c r="X2680" s="94"/>
      <c r="Y2680" s="94"/>
      <c r="Z2680" s="94"/>
      <c r="AA2680" s="94"/>
      <c r="AB2680" s="94"/>
      <c r="AC2680" s="94"/>
      <c r="AD2680" s="94"/>
      <c r="AE2680" s="94"/>
      <c r="AF2680" s="94"/>
      <c r="AG2680" s="94"/>
      <c r="AH2680" s="94"/>
      <c r="AI2680" s="94"/>
      <c r="AJ2680" s="94"/>
      <c r="AK2680" s="94"/>
      <c r="AL2680" s="94"/>
      <c r="AM2680" s="94"/>
      <c r="AN2680" s="94"/>
      <c r="AO2680" s="94"/>
      <c r="AP2680" s="94"/>
      <c r="AQ2680" s="94"/>
    </row>
    <row r="2681" spans="3:43" x14ac:dyDescent="0.45">
      <c r="C2681" s="94"/>
      <c r="D2681" s="94"/>
      <c r="E2681" s="489"/>
      <c r="F2681" s="94"/>
      <c r="G2681" s="200"/>
      <c r="H2681" s="200"/>
      <c r="I2681" s="200"/>
      <c r="J2681" s="200"/>
      <c r="K2681" s="200"/>
      <c r="L2681" s="200"/>
      <c r="M2681" s="200"/>
      <c r="N2681" s="200"/>
      <c r="O2681" s="200"/>
      <c r="P2681" s="94"/>
      <c r="Q2681" s="94"/>
      <c r="R2681" s="94"/>
      <c r="S2681" s="94"/>
      <c r="T2681" s="94"/>
      <c r="U2681" s="94"/>
      <c r="V2681" s="94"/>
      <c r="W2681" s="94"/>
      <c r="X2681" s="94"/>
      <c r="Y2681" s="94"/>
      <c r="Z2681" s="94"/>
      <c r="AA2681" s="94"/>
      <c r="AB2681" s="94"/>
      <c r="AC2681" s="94"/>
      <c r="AD2681" s="94"/>
      <c r="AE2681" s="94"/>
      <c r="AF2681" s="94"/>
      <c r="AG2681" s="94"/>
      <c r="AH2681" s="94"/>
      <c r="AI2681" s="94"/>
      <c r="AJ2681" s="94"/>
      <c r="AK2681" s="94"/>
      <c r="AL2681" s="94"/>
      <c r="AM2681" s="94"/>
      <c r="AN2681" s="94"/>
      <c r="AO2681" s="94"/>
      <c r="AP2681" s="94"/>
      <c r="AQ2681" s="94"/>
    </row>
    <row r="2682" spans="3:43" x14ac:dyDescent="0.45">
      <c r="C2682" s="94"/>
      <c r="D2682" s="94"/>
      <c r="E2682" s="489"/>
      <c r="F2682" s="94"/>
      <c r="G2682" s="200"/>
      <c r="H2682" s="200"/>
      <c r="I2682" s="200"/>
      <c r="J2682" s="200"/>
      <c r="K2682" s="200"/>
      <c r="L2682" s="200"/>
      <c r="M2682" s="200"/>
      <c r="N2682" s="200"/>
      <c r="O2682" s="200"/>
      <c r="P2682" s="94"/>
      <c r="Q2682" s="94"/>
      <c r="R2682" s="94"/>
      <c r="S2682" s="94"/>
      <c r="T2682" s="94"/>
      <c r="U2682" s="94"/>
      <c r="V2682" s="94"/>
      <c r="W2682" s="94"/>
      <c r="X2682" s="94"/>
      <c r="Y2682" s="94"/>
      <c r="Z2682" s="94"/>
      <c r="AA2682" s="94"/>
      <c r="AB2682" s="94"/>
      <c r="AC2682" s="94"/>
      <c r="AD2682" s="94"/>
      <c r="AE2682" s="94"/>
      <c r="AF2682" s="94"/>
      <c r="AG2682" s="94"/>
      <c r="AH2682" s="94"/>
      <c r="AI2682" s="94"/>
      <c r="AJ2682" s="94"/>
      <c r="AK2682" s="94"/>
      <c r="AL2682" s="94"/>
      <c r="AM2682" s="94"/>
      <c r="AN2682" s="94"/>
      <c r="AO2682" s="94"/>
      <c r="AP2682" s="94"/>
      <c r="AQ2682" s="94"/>
    </row>
    <row r="2683" spans="3:43" x14ac:dyDescent="0.45">
      <c r="C2683" s="94"/>
      <c r="D2683" s="94"/>
      <c r="E2683" s="489"/>
      <c r="F2683" s="94"/>
      <c r="G2683" s="200"/>
      <c r="H2683" s="200"/>
      <c r="I2683" s="200"/>
      <c r="J2683" s="200"/>
      <c r="K2683" s="200"/>
      <c r="L2683" s="200"/>
      <c r="M2683" s="200"/>
      <c r="N2683" s="200"/>
      <c r="O2683" s="200"/>
      <c r="P2683" s="94"/>
      <c r="Q2683" s="94"/>
      <c r="R2683" s="94"/>
      <c r="S2683" s="94"/>
      <c r="T2683" s="94"/>
      <c r="U2683" s="94"/>
      <c r="V2683" s="94"/>
      <c r="W2683" s="94"/>
      <c r="X2683" s="94"/>
      <c r="Y2683" s="94"/>
      <c r="Z2683" s="94"/>
      <c r="AA2683" s="94"/>
      <c r="AB2683" s="94"/>
      <c r="AC2683" s="94"/>
      <c r="AD2683" s="94"/>
      <c r="AE2683" s="94"/>
      <c r="AF2683" s="94"/>
      <c r="AG2683" s="94"/>
      <c r="AH2683" s="94"/>
      <c r="AI2683" s="94"/>
      <c r="AJ2683" s="94"/>
      <c r="AK2683" s="94"/>
      <c r="AL2683" s="94"/>
      <c r="AM2683" s="94"/>
      <c r="AN2683" s="94"/>
      <c r="AO2683" s="94"/>
      <c r="AP2683" s="94"/>
      <c r="AQ2683" s="94"/>
    </row>
    <row r="2684" spans="3:43" x14ac:dyDescent="0.45">
      <c r="C2684" s="94"/>
      <c r="D2684" s="94"/>
      <c r="E2684" s="489"/>
      <c r="F2684" s="94"/>
      <c r="G2684" s="200"/>
      <c r="H2684" s="200"/>
      <c r="I2684" s="200"/>
      <c r="J2684" s="200"/>
      <c r="K2684" s="200"/>
      <c r="L2684" s="200"/>
      <c r="M2684" s="200"/>
      <c r="N2684" s="200"/>
      <c r="O2684" s="200"/>
      <c r="P2684" s="94"/>
      <c r="Q2684" s="94"/>
      <c r="R2684" s="94"/>
      <c r="S2684" s="94"/>
      <c r="T2684" s="94"/>
      <c r="U2684" s="94"/>
      <c r="V2684" s="94"/>
      <c r="W2684" s="94"/>
      <c r="X2684" s="94"/>
      <c r="Y2684" s="94"/>
      <c r="Z2684" s="94"/>
      <c r="AA2684" s="94"/>
      <c r="AB2684" s="94"/>
      <c r="AC2684" s="94"/>
      <c r="AD2684" s="94"/>
      <c r="AE2684" s="94"/>
      <c r="AF2684" s="94"/>
      <c r="AG2684" s="94"/>
      <c r="AH2684" s="94"/>
      <c r="AI2684" s="94"/>
      <c r="AJ2684" s="94"/>
      <c r="AK2684" s="94"/>
      <c r="AL2684" s="94"/>
      <c r="AM2684" s="94"/>
      <c r="AN2684" s="94"/>
      <c r="AO2684" s="94"/>
      <c r="AP2684" s="94"/>
      <c r="AQ2684" s="94"/>
    </row>
    <row r="2685" spans="3:43" x14ac:dyDescent="0.45">
      <c r="C2685" s="94"/>
      <c r="D2685" s="94"/>
      <c r="E2685" s="489"/>
      <c r="F2685" s="94"/>
      <c r="G2685" s="200"/>
      <c r="H2685" s="200"/>
      <c r="I2685" s="200"/>
      <c r="J2685" s="200"/>
      <c r="K2685" s="200"/>
      <c r="L2685" s="200"/>
      <c r="M2685" s="200"/>
      <c r="N2685" s="200"/>
      <c r="O2685" s="200"/>
      <c r="P2685" s="94"/>
      <c r="Q2685" s="94"/>
      <c r="R2685" s="94"/>
      <c r="S2685" s="94"/>
      <c r="T2685" s="94"/>
      <c r="U2685" s="94"/>
      <c r="V2685" s="94"/>
      <c r="W2685" s="94"/>
      <c r="X2685" s="94"/>
      <c r="Y2685" s="94"/>
      <c r="Z2685" s="94"/>
      <c r="AA2685" s="94"/>
      <c r="AB2685" s="94"/>
      <c r="AC2685" s="94"/>
      <c r="AD2685" s="94"/>
      <c r="AE2685" s="94"/>
      <c r="AF2685" s="94"/>
      <c r="AG2685" s="94"/>
      <c r="AH2685" s="94"/>
      <c r="AI2685" s="94"/>
      <c r="AJ2685" s="94"/>
      <c r="AK2685" s="94"/>
      <c r="AL2685" s="94"/>
      <c r="AM2685" s="94"/>
      <c r="AN2685" s="94"/>
      <c r="AO2685" s="94"/>
      <c r="AP2685" s="94"/>
      <c r="AQ2685" s="94"/>
    </row>
    <row r="2686" spans="3:43" x14ac:dyDescent="0.45">
      <c r="C2686" s="94"/>
      <c r="D2686" s="94"/>
      <c r="E2686" s="489"/>
      <c r="F2686" s="94"/>
      <c r="G2686" s="200"/>
      <c r="H2686" s="200"/>
      <c r="I2686" s="200"/>
      <c r="J2686" s="200"/>
      <c r="K2686" s="200"/>
      <c r="L2686" s="200"/>
      <c r="M2686" s="200"/>
      <c r="N2686" s="200"/>
      <c r="O2686" s="200"/>
      <c r="P2686" s="94"/>
      <c r="Q2686" s="94"/>
      <c r="R2686" s="94"/>
      <c r="S2686" s="94"/>
      <c r="T2686" s="94"/>
      <c r="U2686" s="94"/>
      <c r="V2686" s="94"/>
      <c r="W2686" s="94"/>
      <c r="X2686" s="94"/>
      <c r="Y2686" s="94"/>
      <c r="Z2686" s="94"/>
      <c r="AA2686" s="94"/>
      <c r="AB2686" s="94"/>
      <c r="AC2686" s="94"/>
      <c r="AD2686" s="94"/>
      <c r="AE2686" s="94"/>
      <c r="AF2686" s="94"/>
      <c r="AG2686" s="94"/>
      <c r="AH2686" s="94"/>
      <c r="AI2686" s="94"/>
      <c r="AJ2686" s="94"/>
      <c r="AK2686" s="94"/>
      <c r="AL2686" s="94"/>
      <c r="AM2686" s="94"/>
      <c r="AN2686" s="94"/>
      <c r="AO2686" s="94"/>
      <c r="AP2686" s="94"/>
      <c r="AQ2686" s="94"/>
    </row>
    <row r="2687" spans="3:43" x14ac:dyDescent="0.45">
      <c r="C2687" s="94"/>
      <c r="D2687" s="94"/>
      <c r="E2687" s="489"/>
      <c r="F2687" s="94"/>
      <c r="G2687" s="200"/>
      <c r="H2687" s="200"/>
      <c r="I2687" s="200"/>
      <c r="J2687" s="200"/>
      <c r="K2687" s="200"/>
      <c r="L2687" s="200"/>
      <c r="M2687" s="200"/>
      <c r="N2687" s="200"/>
      <c r="O2687" s="200"/>
      <c r="P2687" s="94"/>
      <c r="Q2687" s="94"/>
      <c r="R2687" s="94"/>
      <c r="S2687" s="94"/>
      <c r="T2687" s="94"/>
      <c r="U2687" s="94"/>
      <c r="V2687" s="94"/>
      <c r="W2687" s="94"/>
      <c r="X2687" s="94"/>
      <c r="Y2687" s="94"/>
      <c r="Z2687" s="94"/>
      <c r="AA2687" s="94"/>
      <c r="AB2687" s="94"/>
      <c r="AC2687" s="94"/>
      <c r="AD2687" s="94"/>
      <c r="AE2687" s="94"/>
      <c r="AF2687" s="94"/>
      <c r="AG2687" s="94"/>
      <c r="AH2687" s="94"/>
      <c r="AI2687" s="94"/>
      <c r="AJ2687" s="94"/>
      <c r="AK2687" s="94"/>
      <c r="AL2687" s="94"/>
      <c r="AM2687" s="94"/>
      <c r="AN2687" s="94"/>
      <c r="AO2687" s="94"/>
      <c r="AP2687" s="94"/>
      <c r="AQ2687" s="94"/>
    </row>
    <row r="2688" spans="3:43" x14ac:dyDescent="0.45">
      <c r="C2688" s="94"/>
      <c r="D2688" s="94"/>
      <c r="E2688" s="489"/>
      <c r="F2688" s="94"/>
      <c r="G2688" s="200"/>
      <c r="H2688" s="200"/>
      <c r="I2688" s="200"/>
      <c r="J2688" s="200"/>
      <c r="K2688" s="200"/>
      <c r="L2688" s="200"/>
      <c r="M2688" s="200"/>
      <c r="N2688" s="200"/>
      <c r="O2688" s="200"/>
      <c r="P2688" s="94"/>
      <c r="Q2688" s="94"/>
      <c r="R2688" s="94"/>
      <c r="S2688" s="94"/>
      <c r="T2688" s="94"/>
      <c r="U2688" s="94"/>
      <c r="V2688" s="94"/>
      <c r="W2688" s="94"/>
      <c r="X2688" s="94"/>
      <c r="Y2688" s="94"/>
      <c r="Z2688" s="94"/>
      <c r="AA2688" s="94"/>
      <c r="AB2688" s="94"/>
      <c r="AC2688" s="94"/>
      <c r="AD2688" s="94"/>
      <c r="AE2688" s="94"/>
      <c r="AF2688" s="94"/>
      <c r="AG2688" s="94"/>
      <c r="AH2688" s="94"/>
      <c r="AI2688" s="94"/>
      <c r="AJ2688" s="94"/>
      <c r="AK2688" s="94"/>
      <c r="AL2688" s="94"/>
      <c r="AM2688" s="94"/>
      <c r="AN2688" s="94"/>
      <c r="AO2688" s="94"/>
      <c r="AP2688" s="94"/>
      <c r="AQ2688" s="94"/>
    </row>
    <row r="2689" spans="3:43" x14ac:dyDescent="0.45">
      <c r="C2689" s="94"/>
      <c r="D2689" s="94"/>
      <c r="E2689" s="489"/>
      <c r="F2689" s="94"/>
      <c r="G2689" s="200"/>
      <c r="H2689" s="200"/>
      <c r="I2689" s="200"/>
      <c r="J2689" s="200"/>
      <c r="K2689" s="200"/>
      <c r="L2689" s="200"/>
      <c r="M2689" s="200"/>
      <c r="N2689" s="200"/>
      <c r="O2689" s="200"/>
      <c r="P2689" s="94"/>
      <c r="Q2689" s="94"/>
      <c r="R2689" s="94"/>
      <c r="S2689" s="94"/>
      <c r="T2689" s="94"/>
      <c r="U2689" s="94"/>
      <c r="V2689" s="94"/>
      <c r="W2689" s="94"/>
      <c r="X2689" s="94"/>
      <c r="Y2689" s="94"/>
      <c r="Z2689" s="94"/>
      <c r="AA2689" s="94"/>
      <c r="AB2689" s="94"/>
      <c r="AC2689" s="94"/>
      <c r="AD2689" s="94"/>
      <c r="AE2689" s="94"/>
      <c r="AF2689" s="94"/>
      <c r="AG2689" s="94"/>
      <c r="AH2689" s="94"/>
      <c r="AI2689" s="94"/>
      <c r="AJ2689" s="94"/>
      <c r="AK2689" s="94"/>
      <c r="AL2689" s="94"/>
      <c r="AM2689" s="94"/>
      <c r="AN2689" s="94"/>
      <c r="AO2689" s="94"/>
      <c r="AP2689" s="94"/>
      <c r="AQ2689" s="94"/>
    </row>
    <row r="2690" spans="3:43" x14ac:dyDescent="0.45">
      <c r="C2690" s="94"/>
      <c r="D2690" s="94"/>
      <c r="E2690" s="489"/>
      <c r="F2690" s="94"/>
      <c r="G2690" s="200"/>
      <c r="H2690" s="200"/>
      <c r="I2690" s="200"/>
      <c r="J2690" s="200"/>
      <c r="K2690" s="200"/>
      <c r="L2690" s="200"/>
      <c r="M2690" s="200"/>
      <c r="N2690" s="200"/>
      <c r="O2690" s="200"/>
      <c r="P2690" s="94"/>
      <c r="Q2690" s="94"/>
      <c r="R2690" s="94"/>
      <c r="S2690" s="94"/>
      <c r="T2690" s="94"/>
      <c r="U2690" s="94"/>
      <c r="V2690" s="94"/>
      <c r="W2690" s="94"/>
      <c r="X2690" s="94"/>
      <c r="Y2690" s="94"/>
      <c r="Z2690" s="94"/>
      <c r="AA2690" s="94"/>
      <c r="AB2690" s="94"/>
      <c r="AC2690" s="94"/>
      <c r="AD2690" s="94"/>
      <c r="AE2690" s="94"/>
      <c r="AF2690" s="94"/>
      <c r="AG2690" s="94"/>
      <c r="AH2690" s="94"/>
      <c r="AI2690" s="94"/>
      <c r="AJ2690" s="94"/>
      <c r="AK2690" s="94"/>
      <c r="AL2690" s="94"/>
      <c r="AM2690" s="94"/>
      <c r="AN2690" s="94"/>
      <c r="AO2690" s="94"/>
      <c r="AP2690" s="94"/>
      <c r="AQ2690" s="94"/>
    </row>
    <row r="2691" spans="3:43" x14ac:dyDescent="0.45">
      <c r="C2691" s="94"/>
      <c r="D2691" s="94"/>
      <c r="E2691" s="489"/>
      <c r="F2691" s="94"/>
      <c r="G2691" s="200"/>
      <c r="H2691" s="200"/>
      <c r="I2691" s="200"/>
      <c r="J2691" s="200"/>
      <c r="K2691" s="200"/>
      <c r="L2691" s="200"/>
      <c r="M2691" s="200"/>
      <c r="N2691" s="200"/>
      <c r="O2691" s="200"/>
      <c r="P2691" s="94"/>
      <c r="Q2691" s="94"/>
      <c r="R2691" s="94"/>
      <c r="S2691" s="94"/>
      <c r="T2691" s="94"/>
      <c r="U2691" s="94"/>
      <c r="V2691" s="94"/>
      <c r="W2691" s="94"/>
      <c r="X2691" s="94"/>
      <c r="Y2691" s="94"/>
      <c r="Z2691" s="94"/>
      <c r="AA2691" s="94"/>
      <c r="AB2691" s="94"/>
      <c r="AC2691" s="94"/>
      <c r="AD2691" s="94"/>
      <c r="AE2691" s="94"/>
      <c r="AF2691" s="94"/>
      <c r="AG2691" s="94"/>
      <c r="AH2691" s="94"/>
      <c r="AI2691" s="94"/>
      <c r="AJ2691" s="94"/>
      <c r="AK2691" s="94"/>
      <c r="AL2691" s="94"/>
      <c r="AM2691" s="94"/>
      <c r="AN2691" s="94"/>
      <c r="AO2691" s="94"/>
      <c r="AP2691" s="94"/>
      <c r="AQ2691" s="94"/>
    </row>
    <row r="2692" spans="3:43" x14ac:dyDescent="0.45">
      <c r="C2692" s="94"/>
      <c r="D2692" s="94"/>
      <c r="E2692" s="489"/>
      <c r="F2692" s="94"/>
      <c r="G2692" s="200"/>
      <c r="H2692" s="200"/>
      <c r="I2692" s="200"/>
      <c r="J2692" s="200"/>
      <c r="K2692" s="200"/>
      <c r="L2692" s="200"/>
      <c r="M2692" s="200"/>
      <c r="N2692" s="200"/>
      <c r="O2692" s="200"/>
      <c r="P2692" s="94"/>
      <c r="Q2692" s="94"/>
      <c r="R2692" s="94"/>
      <c r="S2692" s="94"/>
      <c r="T2692" s="94"/>
      <c r="U2692" s="94"/>
      <c r="V2692" s="94"/>
      <c r="W2692" s="94"/>
      <c r="X2692" s="94"/>
      <c r="Y2692" s="94"/>
      <c r="Z2692" s="94"/>
      <c r="AA2692" s="94"/>
      <c r="AB2692" s="94"/>
      <c r="AC2692" s="94"/>
      <c r="AD2692" s="94"/>
      <c r="AE2692" s="94"/>
      <c r="AF2692" s="94"/>
      <c r="AG2692" s="94"/>
      <c r="AH2692" s="94"/>
      <c r="AI2692" s="94"/>
      <c r="AJ2692" s="94"/>
      <c r="AK2692" s="94"/>
      <c r="AL2692" s="94"/>
      <c r="AM2692" s="94"/>
      <c r="AN2692" s="94"/>
      <c r="AO2692" s="94"/>
      <c r="AP2692" s="94"/>
      <c r="AQ2692" s="94"/>
    </row>
    <row r="2693" spans="3:43" x14ac:dyDescent="0.45">
      <c r="C2693" s="94"/>
      <c r="D2693" s="94"/>
      <c r="E2693" s="489"/>
      <c r="F2693" s="94"/>
      <c r="G2693" s="200"/>
      <c r="H2693" s="200"/>
      <c r="I2693" s="200"/>
      <c r="J2693" s="200"/>
      <c r="K2693" s="200"/>
      <c r="L2693" s="200"/>
      <c r="M2693" s="200"/>
      <c r="N2693" s="200"/>
      <c r="O2693" s="200"/>
      <c r="P2693" s="94"/>
      <c r="Q2693" s="94"/>
      <c r="R2693" s="94"/>
      <c r="S2693" s="94"/>
      <c r="T2693" s="94"/>
      <c r="U2693" s="94"/>
      <c r="V2693" s="94"/>
      <c r="W2693" s="94"/>
      <c r="X2693" s="94"/>
      <c r="Y2693" s="94"/>
      <c r="Z2693" s="94"/>
      <c r="AA2693" s="94"/>
      <c r="AB2693" s="94"/>
      <c r="AC2693" s="94"/>
      <c r="AD2693" s="94"/>
      <c r="AE2693" s="94"/>
      <c r="AF2693" s="94"/>
      <c r="AG2693" s="94"/>
      <c r="AH2693" s="94"/>
      <c r="AI2693" s="94"/>
      <c r="AJ2693" s="94"/>
      <c r="AK2693" s="94"/>
      <c r="AL2693" s="94"/>
      <c r="AM2693" s="94"/>
      <c r="AN2693" s="94"/>
      <c r="AO2693" s="94"/>
      <c r="AP2693" s="94"/>
      <c r="AQ2693" s="94"/>
    </row>
    <row r="2694" spans="3:43" x14ac:dyDescent="0.45">
      <c r="C2694" s="94"/>
      <c r="D2694" s="94"/>
      <c r="E2694" s="489"/>
      <c r="F2694" s="94"/>
      <c r="G2694" s="200"/>
      <c r="H2694" s="200"/>
      <c r="I2694" s="200"/>
      <c r="J2694" s="200"/>
      <c r="K2694" s="200"/>
      <c r="L2694" s="200"/>
      <c r="M2694" s="200"/>
      <c r="N2694" s="200"/>
      <c r="O2694" s="200"/>
      <c r="P2694" s="94"/>
      <c r="Q2694" s="94"/>
      <c r="R2694" s="94"/>
      <c r="S2694" s="94"/>
      <c r="T2694" s="94"/>
      <c r="U2694" s="94"/>
      <c r="V2694" s="94"/>
      <c r="W2694" s="94"/>
      <c r="X2694" s="94"/>
      <c r="Y2694" s="94"/>
      <c r="Z2694" s="94"/>
      <c r="AA2694" s="94"/>
      <c r="AB2694" s="94"/>
      <c r="AC2694" s="94"/>
      <c r="AD2694" s="94"/>
      <c r="AE2694" s="94"/>
      <c r="AF2694" s="94"/>
      <c r="AG2694" s="94"/>
      <c r="AH2694" s="94"/>
      <c r="AI2694" s="94"/>
      <c r="AJ2694" s="94"/>
      <c r="AK2694" s="94"/>
      <c r="AL2694" s="94"/>
      <c r="AM2694" s="94"/>
      <c r="AN2694" s="94"/>
      <c r="AO2694" s="94"/>
      <c r="AP2694" s="94"/>
      <c r="AQ2694" s="94"/>
    </row>
    <row r="2695" spans="3:43" x14ac:dyDescent="0.45">
      <c r="C2695" s="94"/>
      <c r="D2695" s="94"/>
      <c r="E2695" s="489"/>
      <c r="F2695" s="94"/>
      <c r="G2695" s="200"/>
      <c r="H2695" s="200"/>
      <c r="I2695" s="200"/>
      <c r="J2695" s="200"/>
      <c r="K2695" s="200"/>
      <c r="L2695" s="200"/>
      <c r="M2695" s="200"/>
      <c r="N2695" s="200"/>
      <c r="O2695" s="200"/>
      <c r="P2695" s="94"/>
      <c r="Q2695" s="94"/>
      <c r="R2695" s="94"/>
      <c r="S2695" s="94"/>
      <c r="T2695" s="94"/>
      <c r="U2695" s="94"/>
      <c r="V2695" s="94"/>
      <c r="W2695" s="94"/>
      <c r="X2695" s="94"/>
      <c r="Y2695" s="94"/>
      <c r="Z2695" s="94"/>
      <c r="AA2695" s="94"/>
      <c r="AB2695" s="94"/>
      <c r="AC2695" s="94"/>
      <c r="AD2695" s="94"/>
      <c r="AE2695" s="94"/>
      <c r="AF2695" s="94"/>
      <c r="AG2695" s="94"/>
      <c r="AH2695" s="94"/>
      <c r="AI2695" s="94"/>
      <c r="AJ2695" s="94"/>
      <c r="AK2695" s="94"/>
      <c r="AL2695" s="94"/>
      <c r="AM2695" s="94"/>
      <c r="AN2695" s="94"/>
      <c r="AO2695" s="94"/>
      <c r="AP2695" s="94"/>
      <c r="AQ2695" s="94"/>
    </row>
    <row r="2696" spans="3:43" x14ac:dyDescent="0.45">
      <c r="C2696" s="94"/>
      <c r="D2696" s="94"/>
      <c r="E2696" s="489"/>
      <c r="F2696" s="94"/>
      <c r="G2696" s="200"/>
      <c r="H2696" s="200"/>
      <c r="I2696" s="200"/>
      <c r="J2696" s="200"/>
      <c r="K2696" s="200"/>
      <c r="L2696" s="200"/>
      <c r="M2696" s="200"/>
      <c r="N2696" s="200"/>
      <c r="O2696" s="200"/>
      <c r="P2696" s="94"/>
      <c r="Q2696" s="94"/>
      <c r="R2696" s="94"/>
      <c r="S2696" s="94"/>
      <c r="T2696" s="94"/>
      <c r="U2696" s="94"/>
      <c r="V2696" s="94"/>
      <c r="W2696" s="94"/>
      <c r="X2696" s="94"/>
      <c r="Y2696" s="94"/>
      <c r="Z2696" s="94"/>
      <c r="AA2696" s="94"/>
      <c r="AB2696" s="94"/>
      <c r="AC2696" s="94"/>
      <c r="AD2696" s="94"/>
      <c r="AE2696" s="94"/>
      <c r="AF2696" s="94"/>
      <c r="AG2696" s="94"/>
      <c r="AH2696" s="94"/>
      <c r="AI2696" s="94"/>
      <c r="AJ2696" s="94"/>
      <c r="AK2696" s="94"/>
      <c r="AL2696" s="94"/>
      <c r="AM2696" s="94"/>
      <c r="AN2696" s="94"/>
      <c r="AO2696" s="94"/>
      <c r="AP2696" s="94"/>
      <c r="AQ2696" s="94"/>
    </row>
    <row r="2697" spans="3:43" x14ac:dyDescent="0.45">
      <c r="C2697" s="94"/>
      <c r="D2697" s="94"/>
      <c r="E2697" s="489"/>
      <c r="F2697" s="94"/>
      <c r="G2697" s="200"/>
      <c r="H2697" s="200"/>
      <c r="I2697" s="200"/>
      <c r="J2697" s="200"/>
      <c r="K2697" s="200"/>
      <c r="L2697" s="200"/>
      <c r="M2697" s="200"/>
      <c r="N2697" s="200"/>
      <c r="O2697" s="200"/>
      <c r="P2697" s="94"/>
      <c r="Q2697" s="94"/>
      <c r="R2697" s="94"/>
      <c r="S2697" s="94"/>
      <c r="T2697" s="94"/>
      <c r="U2697" s="94"/>
      <c r="V2697" s="94"/>
      <c r="W2697" s="94"/>
      <c r="X2697" s="94"/>
      <c r="Y2697" s="94"/>
      <c r="Z2697" s="94"/>
      <c r="AA2697" s="94"/>
      <c r="AB2697" s="94"/>
      <c r="AC2697" s="94"/>
      <c r="AD2697" s="94"/>
      <c r="AE2697" s="94"/>
      <c r="AF2697" s="94"/>
      <c r="AG2697" s="94"/>
      <c r="AH2697" s="94"/>
      <c r="AI2697" s="94"/>
      <c r="AJ2697" s="94"/>
      <c r="AK2697" s="94"/>
      <c r="AL2697" s="94"/>
      <c r="AM2697" s="94"/>
      <c r="AN2697" s="94"/>
      <c r="AO2697" s="94"/>
      <c r="AP2697" s="94"/>
      <c r="AQ2697" s="94"/>
    </row>
    <row r="2698" spans="3:43" x14ac:dyDescent="0.45">
      <c r="C2698" s="94"/>
      <c r="D2698" s="94"/>
      <c r="E2698" s="489"/>
      <c r="F2698" s="94"/>
      <c r="G2698" s="200"/>
      <c r="H2698" s="200"/>
      <c r="I2698" s="200"/>
      <c r="J2698" s="200"/>
      <c r="K2698" s="200"/>
      <c r="L2698" s="200"/>
      <c r="M2698" s="200"/>
      <c r="N2698" s="200"/>
      <c r="O2698" s="200"/>
      <c r="P2698" s="94"/>
      <c r="Q2698" s="94"/>
      <c r="R2698" s="94"/>
      <c r="S2698" s="94"/>
      <c r="T2698" s="94"/>
      <c r="U2698" s="94"/>
      <c r="V2698" s="94"/>
      <c r="W2698" s="94"/>
      <c r="X2698" s="94"/>
      <c r="Y2698" s="94"/>
      <c r="Z2698" s="94"/>
      <c r="AA2698" s="94"/>
      <c r="AB2698" s="94"/>
      <c r="AC2698" s="94"/>
      <c r="AD2698" s="94"/>
      <c r="AE2698" s="94"/>
      <c r="AF2698" s="94"/>
      <c r="AG2698" s="94"/>
      <c r="AH2698" s="94"/>
      <c r="AI2698" s="94"/>
      <c r="AJ2698" s="94"/>
      <c r="AK2698" s="94"/>
      <c r="AL2698" s="94"/>
      <c r="AM2698" s="94"/>
      <c r="AN2698" s="94"/>
      <c r="AO2698" s="94"/>
      <c r="AP2698" s="94"/>
      <c r="AQ2698" s="94"/>
    </row>
    <row r="2699" spans="3:43" x14ac:dyDescent="0.45">
      <c r="C2699" s="94"/>
      <c r="D2699" s="94"/>
      <c r="E2699" s="489"/>
      <c r="F2699" s="94"/>
      <c r="G2699" s="200"/>
      <c r="H2699" s="200"/>
      <c r="I2699" s="200"/>
      <c r="J2699" s="200"/>
      <c r="K2699" s="200"/>
      <c r="L2699" s="200"/>
      <c r="M2699" s="200"/>
      <c r="N2699" s="200"/>
      <c r="O2699" s="200"/>
      <c r="P2699" s="94"/>
      <c r="Q2699" s="94"/>
      <c r="R2699" s="94"/>
      <c r="S2699" s="94"/>
      <c r="T2699" s="94"/>
      <c r="U2699" s="94"/>
      <c r="V2699" s="94"/>
      <c r="W2699" s="94"/>
      <c r="X2699" s="94"/>
      <c r="Y2699" s="94"/>
      <c r="Z2699" s="94"/>
      <c r="AA2699" s="94"/>
      <c r="AB2699" s="94"/>
      <c r="AC2699" s="94"/>
      <c r="AD2699" s="94"/>
      <c r="AE2699" s="94"/>
      <c r="AF2699" s="94"/>
      <c r="AG2699" s="94"/>
      <c r="AH2699" s="94"/>
      <c r="AI2699" s="94"/>
      <c r="AJ2699" s="94"/>
      <c r="AK2699" s="94"/>
      <c r="AL2699" s="94"/>
      <c r="AM2699" s="94"/>
      <c r="AN2699" s="94"/>
      <c r="AO2699" s="94"/>
      <c r="AP2699" s="94"/>
      <c r="AQ2699" s="94"/>
    </row>
    <row r="2700" spans="3:43" x14ac:dyDescent="0.45">
      <c r="C2700" s="94"/>
      <c r="D2700" s="94"/>
      <c r="E2700" s="489"/>
      <c r="F2700" s="94"/>
      <c r="G2700" s="200"/>
      <c r="H2700" s="200"/>
      <c r="I2700" s="200"/>
      <c r="J2700" s="200"/>
      <c r="K2700" s="200"/>
      <c r="L2700" s="200"/>
      <c r="M2700" s="200"/>
      <c r="N2700" s="200"/>
      <c r="O2700" s="200"/>
      <c r="P2700" s="94"/>
      <c r="Q2700" s="94"/>
      <c r="R2700" s="94"/>
      <c r="S2700" s="94"/>
      <c r="T2700" s="94"/>
      <c r="U2700" s="94"/>
      <c r="V2700" s="94"/>
      <c r="W2700" s="94"/>
      <c r="X2700" s="94"/>
      <c r="Y2700" s="94"/>
      <c r="Z2700" s="94"/>
      <c r="AA2700" s="94"/>
      <c r="AB2700" s="94"/>
      <c r="AC2700" s="94"/>
      <c r="AD2700" s="94"/>
      <c r="AE2700" s="94"/>
      <c r="AF2700" s="94"/>
      <c r="AG2700" s="94"/>
      <c r="AH2700" s="94"/>
      <c r="AI2700" s="94"/>
      <c r="AJ2700" s="94"/>
      <c r="AK2700" s="94"/>
      <c r="AL2700" s="94"/>
      <c r="AM2700" s="94"/>
      <c r="AN2700" s="94"/>
      <c r="AO2700" s="94"/>
      <c r="AP2700" s="94"/>
      <c r="AQ2700" s="94"/>
    </row>
    <row r="2701" spans="3:43" x14ac:dyDescent="0.45">
      <c r="C2701" s="94"/>
      <c r="D2701" s="94"/>
      <c r="E2701" s="489"/>
      <c r="F2701" s="94"/>
      <c r="G2701" s="200"/>
      <c r="H2701" s="200"/>
      <c r="I2701" s="200"/>
      <c r="J2701" s="200"/>
      <c r="K2701" s="200"/>
      <c r="L2701" s="200"/>
      <c r="M2701" s="200"/>
      <c r="N2701" s="200"/>
      <c r="O2701" s="200"/>
      <c r="P2701" s="94"/>
      <c r="Q2701" s="94"/>
      <c r="R2701" s="94"/>
      <c r="S2701" s="94"/>
      <c r="T2701" s="94"/>
      <c r="U2701" s="94"/>
      <c r="V2701" s="94"/>
      <c r="W2701" s="94"/>
      <c r="X2701" s="94"/>
      <c r="Y2701" s="94"/>
      <c r="Z2701" s="94"/>
      <c r="AA2701" s="94"/>
      <c r="AB2701" s="94"/>
      <c r="AC2701" s="94"/>
      <c r="AD2701" s="94"/>
      <c r="AE2701" s="94"/>
      <c r="AF2701" s="94"/>
      <c r="AG2701" s="94"/>
      <c r="AH2701" s="94"/>
      <c r="AI2701" s="94"/>
      <c r="AJ2701" s="94"/>
      <c r="AK2701" s="94"/>
      <c r="AL2701" s="94"/>
      <c r="AM2701" s="94"/>
      <c r="AN2701" s="94"/>
      <c r="AO2701" s="94"/>
      <c r="AP2701" s="94"/>
      <c r="AQ2701" s="94"/>
    </row>
    <row r="2702" spans="3:43" x14ac:dyDescent="0.45">
      <c r="C2702" s="94"/>
      <c r="D2702" s="94"/>
      <c r="E2702" s="489"/>
      <c r="F2702" s="94"/>
      <c r="G2702" s="200"/>
      <c r="H2702" s="200"/>
      <c r="I2702" s="200"/>
      <c r="J2702" s="200"/>
      <c r="K2702" s="200"/>
      <c r="L2702" s="200"/>
      <c r="M2702" s="200"/>
      <c r="N2702" s="200"/>
      <c r="O2702" s="200"/>
      <c r="P2702" s="94"/>
      <c r="Q2702" s="94"/>
      <c r="R2702" s="94"/>
      <c r="S2702" s="94"/>
      <c r="T2702" s="94"/>
      <c r="U2702" s="94"/>
      <c r="V2702" s="94"/>
      <c r="W2702" s="94"/>
      <c r="X2702" s="94"/>
      <c r="Y2702" s="94"/>
      <c r="Z2702" s="94"/>
      <c r="AA2702" s="94"/>
      <c r="AB2702" s="94"/>
      <c r="AC2702" s="94"/>
      <c r="AD2702" s="94"/>
      <c r="AE2702" s="94"/>
      <c r="AF2702" s="94"/>
      <c r="AG2702" s="94"/>
      <c r="AH2702" s="94"/>
      <c r="AI2702" s="94"/>
      <c r="AJ2702" s="94"/>
      <c r="AK2702" s="94"/>
      <c r="AL2702" s="94"/>
      <c r="AM2702" s="94"/>
      <c r="AN2702" s="94"/>
      <c r="AO2702" s="94"/>
      <c r="AP2702" s="94"/>
      <c r="AQ2702" s="94"/>
    </row>
    <row r="2703" spans="3:43" x14ac:dyDescent="0.45">
      <c r="C2703" s="94"/>
      <c r="D2703" s="94"/>
      <c r="E2703" s="489"/>
      <c r="F2703" s="94"/>
      <c r="G2703" s="200"/>
      <c r="H2703" s="200"/>
      <c r="I2703" s="200"/>
      <c r="J2703" s="200"/>
      <c r="K2703" s="200"/>
      <c r="L2703" s="200"/>
      <c r="M2703" s="200"/>
      <c r="N2703" s="200"/>
      <c r="O2703" s="200"/>
      <c r="P2703" s="94"/>
      <c r="Q2703" s="94"/>
      <c r="R2703" s="94"/>
      <c r="S2703" s="94"/>
      <c r="T2703" s="94"/>
      <c r="U2703" s="94"/>
      <c r="V2703" s="94"/>
      <c r="W2703" s="94"/>
      <c r="X2703" s="94"/>
      <c r="Y2703" s="94"/>
      <c r="Z2703" s="94"/>
      <c r="AA2703" s="94"/>
      <c r="AB2703" s="94"/>
      <c r="AC2703" s="94"/>
      <c r="AD2703" s="94"/>
      <c r="AE2703" s="94"/>
      <c r="AF2703" s="94"/>
      <c r="AG2703" s="94"/>
      <c r="AH2703" s="94"/>
      <c r="AI2703" s="94"/>
      <c r="AJ2703" s="94"/>
      <c r="AK2703" s="94"/>
      <c r="AL2703" s="94"/>
      <c r="AM2703" s="94"/>
      <c r="AN2703" s="94"/>
      <c r="AO2703" s="94"/>
      <c r="AP2703" s="94"/>
      <c r="AQ2703" s="94"/>
    </row>
    <row r="2704" spans="3:43" x14ac:dyDescent="0.45">
      <c r="C2704" s="94"/>
      <c r="D2704" s="94"/>
      <c r="E2704" s="489"/>
      <c r="F2704" s="94"/>
      <c r="G2704" s="200"/>
      <c r="H2704" s="200"/>
      <c r="I2704" s="200"/>
      <c r="J2704" s="200"/>
      <c r="K2704" s="200"/>
      <c r="L2704" s="200"/>
      <c r="M2704" s="200"/>
      <c r="N2704" s="200"/>
      <c r="O2704" s="200"/>
      <c r="P2704" s="94"/>
      <c r="Q2704" s="94"/>
      <c r="R2704" s="94"/>
      <c r="S2704" s="94"/>
      <c r="T2704" s="94"/>
      <c r="U2704" s="94"/>
      <c r="V2704" s="94"/>
      <c r="W2704" s="94"/>
      <c r="X2704" s="94"/>
      <c r="Y2704" s="94"/>
      <c r="Z2704" s="94"/>
      <c r="AA2704" s="94"/>
      <c r="AB2704" s="94"/>
      <c r="AC2704" s="94"/>
      <c r="AD2704" s="94"/>
      <c r="AE2704" s="94"/>
      <c r="AF2704" s="94"/>
      <c r="AG2704" s="94"/>
      <c r="AH2704" s="94"/>
      <c r="AI2704" s="94"/>
      <c r="AJ2704" s="94"/>
      <c r="AK2704" s="94"/>
      <c r="AL2704" s="94"/>
      <c r="AM2704" s="94"/>
      <c r="AN2704" s="94"/>
      <c r="AO2704" s="94"/>
      <c r="AP2704" s="94"/>
      <c r="AQ2704" s="94"/>
    </row>
    <row r="2705" spans="3:43" x14ac:dyDescent="0.45">
      <c r="C2705" s="94"/>
      <c r="D2705" s="94"/>
      <c r="E2705" s="489"/>
      <c r="F2705" s="94"/>
      <c r="G2705" s="200"/>
      <c r="H2705" s="200"/>
      <c r="I2705" s="200"/>
      <c r="J2705" s="200"/>
      <c r="K2705" s="200"/>
      <c r="L2705" s="200"/>
      <c r="M2705" s="200"/>
      <c r="N2705" s="200"/>
      <c r="O2705" s="200"/>
      <c r="P2705" s="94"/>
      <c r="Q2705" s="94"/>
      <c r="R2705" s="94"/>
      <c r="S2705" s="94"/>
      <c r="T2705" s="94"/>
      <c r="U2705" s="94"/>
      <c r="V2705" s="94"/>
      <c r="W2705" s="94"/>
      <c r="X2705" s="94"/>
      <c r="Y2705" s="94"/>
      <c r="Z2705" s="94"/>
      <c r="AA2705" s="94"/>
      <c r="AB2705" s="94"/>
      <c r="AC2705" s="94"/>
      <c r="AD2705" s="94"/>
      <c r="AE2705" s="94"/>
      <c r="AF2705" s="94"/>
      <c r="AG2705" s="94"/>
      <c r="AH2705" s="94"/>
      <c r="AI2705" s="94"/>
      <c r="AJ2705" s="94"/>
      <c r="AK2705" s="94"/>
      <c r="AL2705" s="94"/>
      <c r="AM2705" s="94"/>
      <c r="AN2705" s="94"/>
      <c r="AO2705" s="94"/>
      <c r="AP2705" s="94"/>
      <c r="AQ2705" s="94"/>
    </row>
    <row r="2706" spans="3:43" x14ac:dyDescent="0.45">
      <c r="C2706" s="94"/>
      <c r="D2706" s="94"/>
      <c r="E2706" s="489"/>
      <c r="F2706" s="94"/>
      <c r="G2706" s="200"/>
      <c r="H2706" s="200"/>
      <c r="I2706" s="200"/>
      <c r="J2706" s="200"/>
      <c r="K2706" s="200"/>
      <c r="L2706" s="200"/>
      <c r="M2706" s="200"/>
      <c r="N2706" s="200"/>
      <c r="O2706" s="200"/>
      <c r="P2706" s="94"/>
      <c r="Q2706" s="94"/>
      <c r="R2706" s="94"/>
      <c r="S2706" s="94"/>
      <c r="T2706" s="94"/>
      <c r="U2706" s="94"/>
      <c r="V2706" s="94"/>
      <c r="W2706" s="94"/>
      <c r="X2706" s="94"/>
      <c r="Y2706" s="94"/>
      <c r="Z2706" s="94"/>
      <c r="AA2706" s="94"/>
      <c r="AB2706" s="94"/>
      <c r="AC2706" s="94"/>
      <c r="AD2706" s="94"/>
      <c r="AE2706" s="94"/>
      <c r="AF2706" s="94"/>
      <c r="AG2706" s="94"/>
      <c r="AH2706" s="94"/>
      <c r="AI2706" s="94"/>
      <c r="AJ2706" s="94"/>
      <c r="AK2706" s="94"/>
      <c r="AL2706" s="94"/>
      <c r="AM2706" s="94"/>
      <c r="AN2706" s="94"/>
      <c r="AO2706" s="94"/>
      <c r="AP2706" s="94"/>
      <c r="AQ2706" s="94"/>
    </row>
    <row r="2707" spans="3:43" x14ac:dyDescent="0.45">
      <c r="C2707" s="94"/>
      <c r="D2707" s="94"/>
      <c r="E2707" s="489"/>
      <c r="F2707" s="94"/>
      <c r="G2707" s="200"/>
      <c r="H2707" s="200"/>
      <c r="I2707" s="200"/>
      <c r="J2707" s="200"/>
      <c r="K2707" s="200"/>
      <c r="L2707" s="200"/>
      <c r="M2707" s="200"/>
      <c r="N2707" s="200"/>
      <c r="O2707" s="200"/>
      <c r="P2707" s="94"/>
      <c r="Q2707" s="94"/>
      <c r="R2707" s="94"/>
      <c r="S2707" s="94"/>
      <c r="T2707" s="94"/>
      <c r="U2707" s="94"/>
      <c r="V2707" s="94"/>
      <c r="W2707" s="94"/>
      <c r="X2707" s="94"/>
      <c r="Y2707" s="94"/>
      <c r="Z2707" s="94"/>
      <c r="AA2707" s="94"/>
      <c r="AB2707" s="94"/>
      <c r="AC2707" s="94"/>
      <c r="AD2707" s="94"/>
      <c r="AE2707" s="94"/>
      <c r="AF2707" s="94"/>
      <c r="AG2707" s="94"/>
      <c r="AH2707" s="94"/>
      <c r="AI2707" s="94"/>
      <c r="AJ2707" s="94"/>
      <c r="AK2707" s="94"/>
      <c r="AL2707" s="94"/>
      <c r="AM2707" s="94"/>
      <c r="AN2707" s="94"/>
      <c r="AO2707" s="94"/>
      <c r="AP2707" s="94"/>
      <c r="AQ2707" s="94"/>
    </row>
    <row r="2708" spans="3:43" x14ac:dyDescent="0.45">
      <c r="C2708" s="94"/>
      <c r="D2708" s="94"/>
      <c r="E2708" s="489"/>
      <c r="F2708" s="94"/>
      <c r="G2708" s="200"/>
      <c r="H2708" s="200"/>
      <c r="I2708" s="200"/>
      <c r="J2708" s="200"/>
      <c r="K2708" s="200"/>
      <c r="L2708" s="200"/>
      <c r="M2708" s="200"/>
      <c r="N2708" s="200"/>
      <c r="O2708" s="200"/>
      <c r="P2708" s="94"/>
      <c r="Q2708" s="94"/>
      <c r="R2708" s="94"/>
      <c r="S2708" s="94"/>
      <c r="T2708" s="94"/>
      <c r="U2708" s="94"/>
      <c r="V2708" s="94"/>
      <c r="W2708" s="94"/>
      <c r="X2708" s="94"/>
      <c r="Y2708" s="94"/>
      <c r="Z2708" s="94"/>
      <c r="AA2708" s="94"/>
      <c r="AB2708" s="94"/>
      <c r="AC2708" s="94"/>
      <c r="AD2708" s="94"/>
      <c r="AE2708" s="94"/>
      <c r="AF2708" s="94"/>
      <c r="AG2708" s="94"/>
      <c r="AH2708" s="94"/>
      <c r="AI2708" s="94"/>
      <c r="AJ2708" s="94"/>
      <c r="AK2708" s="94"/>
      <c r="AL2708" s="94"/>
      <c r="AM2708" s="94"/>
      <c r="AN2708" s="94"/>
      <c r="AO2708" s="94"/>
      <c r="AP2708" s="94"/>
      <c r="AQ2708" s="94"/>
    </row>
    <row r="2709" spans="3:43" x14ac:dyDescent="0.45">
      <c r="C2709" s="94"/>
      <c r="D2709" s="94"/>
      <c r="E2709" s="489"/>
      <c r="F2709" s="94"/>
      <c r="G2709" s="200"/>
      <c r="H2709" s="200"/>
      <c r="I2709" s="200"/>
      <c r="J2709" s="200"/>
      <c r="K2709" s="200"/>
      <c r="L2709" s="200"/>
      <c r="M2709" s="200"/>
      <c r="N2709" s="200"/>
      <c r="O2709" s="200"/>
      <c r="P2709" s="94"/>
      <c r="Q2709" s="94"/>
      <c r="R2709" s="94"/>
      <c r="S2709" s="94"/>
      <c r="T2709" s="94"/>
      <c r="U2709" s="94"/>
      <c r="V2709" s="94"/>
      <c r="W2709" s="94"/>
      <c r="X2709" s="94"/>
      <c r="Y2709" s="94"/>
      <c r="Z2709" s="94"/>
      <c r="AA2709" s="94"/>
      <c r="AB2709" s="94"/>
      <c r="AC2709" s="94"/>
      <c r="AD2709" s="94"/>
      <c r="AE2709" s="94"/>
      <c r="AF2709" s="94"/>
      <c r="AG2709" s="94"/>
      <c r="AH2709" s="94"/>
      <c r="AI2709" s="94"/>
      <c r="AJ2709" s="94"/>
      <c r="AK2709" s="94"/>
      <c r="AL2709" s="94"/>
      <c r="AM2709" s="94"/>
      <c r="AN2709" s="94"/>
      <c r="AO2709" s="94"/>
      <c r="AP2709" s="94"/>
      <c r="AQ2709" s="94"/>
    </row>
    <row r="2710" spans="3:43" x14ac:dyDescent="0.45">
      <c r="C2710" s="94"/>
      <c r="D2710" s="94"/>
      <c r="E2710" s="489"/>
      <c r="F2710" s="94"/>
      <c r="G2710" s="200"/>
      <c r="H2710" s="200"/>
      <c r="I2710" s="200"/>
      <c r="J2710" s="200"/>
      <c r="K2710" s="200"/>
      <c r="L2710" s="200"/>
      <c r="M2710" s="200"/>
      <c r="N2710" s="200"/>
      <c r="O2710" s="200"/>
      <c r="P2710" s="94"/>
      <c r="Q2710" s="94"/>
      <c r="R2710" s="94"/>
      <c r="S2710" s="94"/>
      <c r="T2710" s="94"/>
      <c r="U2710" s="94"/>
      <c r="V2710" s="94"/>
      <c r="W2710" s="94"/>
      <c r="X2710" s="94"/>
      <c r="Y2710" s="94"/>
      <c r="Z2710" s="94"/>
      <c r="AA2710" s="94"/>
      <c r="AB2710" s="94"/>
      <c r="AC2710" s="94"/>
      <c r="AD2710" s="94"/>
      <c r="AE2710" s="94"/>
      <c r="AF2710" s="94"/>
      <c r="AG2710" s="94"/>
      <c r="AH2710" s="94"/>
      <c r="AI2710" s="94"/>
      <c r="AJ2710" s="94"/>
      <c r="AK2710" s="94"/>
      <c r="AL2710" s="94"/>
      <c r="AM2710" s="94"/>
      <c r="AN2710" s="94"/>
      <c r="AO2710" s="94"/>
      <c r="AP2710" s="94"/>
      <c r="AQ2710" s="94"/>
    </row>
    <row r="2711" spans="3:43" x14ac:dyDescent="0.45">
      <c r="C2711" s="94"/>
      <c r="D2711" s="94"/>
      <c r="E2711" s="489"/>
      <c r="F2711" s="94"/>
      <c r="G2711" s="200"/>
      <c r="H2711" s="200"/>
      <c r="I2711" s="200"/>
      <c r="J2711" s="200"/>
      <c r="K2711" s="200"/>
      <c r="L2711" s="200"/>
      <c r="M2711" s="200"/>
      <c r="N2711" s="200"/>
      <c r="O2711" s="200"/>
      <c r="P2711" s="94"/>
      <c r="Q2711" s="94"/>
      <c r="R2711" s="94"/>
      <c r="S2711" s="94"/>
      <c r="T2711" s="94"/>
      <c r="U2711" s="94"/>
      <c r="V2711" s="94"/>
      <c r="W2711" s="94"/>
      <c r="X2711" s="94"/>
      <c r="Y2711" s="94"/>
      <c r="Z2711" s="94"/>
      <c r="AA2711" s="94"/>
      <c r="AB2711" s="94"/>
      <c r="AC2711" s="94"/>
      <c r="AD2711" s="94"/>
      <c r="AE2711" s="94"/>
      <c r="AF2711" s="94"/>
      <c r="AG2711" s="94"/>
      <c r="AH2711" s="94"/>
      <c r="AI2711" s="94"/>
      <c r="AJ2711" s="94"/>
      <c r="AK2711" s="94"/>
      <c r="AL2711" s="94"/>
      <c r="AM2711" s="94"/>
      <c r="AN2711" s="94"/>
      <c r="AO2711" s="94"/>
      <c r="AP2711" s="94"/>
      <c r="AQ2711" s="94"/>
    </row>
    <row r="2712" spans="3:43" x14ac:dyDescent="0.45">
      <c r="C2712" s="94"/>
      <c r="D2712" s="94"/>
      <c r="E2712" s="489"/>
      <c r="F2712" s="94"/>
      <c r="G2712" s="200"/>
      <c r="H2712" s="200"/>
      <c r="I2712" s="200"/>
      <c r="J2712" s="200"/>
      <c r="K2712" s="200"/>
      <c r="L2712" s="200"/>
      <c r="M2712" s="200"/>
      <c r="N2712" s="200"/>
      <c r="O2712" s="200"/>
      <c r="P2712" s="94"/>
      <c r="Q2712" s="94"/>
      <c r="R2712" s="94"/>
      <c r="S2712" s="94"/>
      <c r="T2712" s="94"/>
      <c r="U2712" s="94"/>
      <c r="V2712" s="94"/>
      <c r="W2712" s="94"/>
      <c r="X2712" s="94"/>
      <c r="Y2712" s="94"/>
      <c r="Z2712" s="94"/>
      <c r="AA2712" s="94"/>
      <c r="AB2712" s="94"/>
      <c r="AC2712" s="94"/>
      <c r="AD2712" s="94"/>
      <c r="AE2712" s="94"/>
      <c r="AF2712" s="94"/>
      <c r="AG2712" s="94"/>
      <c r="AH2712" s="94"/>
      <c r="AI2712" s="94"/>
      <c r="AJ2712" s="94"/>
      <c r="AK2712" s="94"/>
      <c r="AL2712" s="94"/>
      <c r="AM2712" s="94"/>
      <c r="AN2712" s="94"/>
      <c r="AO2712" s="94"/>
      <c r="AP2712" s="94"/>
      <c r="AQ2712" s="94"/>
    </row>
    <row r="2713" spans="3:43" x14ac:dyDescent="0.45">
      <c r="C2713" s="94"/>
      <c r="D2713" s="94"/>
      <c r="E2713" s="489"/>
      <c r="F2713" s="94"/>
      <c r="G2713" s="200"/>
      <c r="H2713" s="200"/>
      <c r="I2713" s="200"/>
      <c r="J2713" s="200"/>
      <c r="K2713" s="200"/>
      <c r="L2713" s="200"/>
      <c r="M2713" s="200"/>
      <c r="N2713" s="200"/>
      <c r="O2713" s="200"/>
      <c r="P2713" s="94"/>
      <c r="Q2713" s="94"/>
      <c r="R2713" s="94"/>
      <c r="S2713" s="94"/>
      <c r="T2713" s="94"/>
      <c r="U2713" s="94"/>
      <c r="V2713" s="94"/>
      <c r="W2713" s="94"/>
      <c r="X2713" s="94"/>
      <c r="Y2713" s="94"/>
      <c r="Z2713" s="94"/>
      <c r="AA2713" s="94"/>
      <c r="AB2713" s="94"/>
      <c r="AC2713" s="94"/>
      <c r="AD2713" s="94"/>
      <c r="AE2713" s="94"/>
      <c r="AF2713" s="94"/>
      <c r="AG2713" s="94"/>
      <c r="AH2713" s="94"/>
      <c r="AI2713" s="94"/>
      <c r="AJ2713" s="94"/>
      <c r="AK2713" s="94"/>
      <c r="AL2713" s="94"/>
      <c r="AM2713" s="94"/>
      <c r="AN2713" s="94"/>
      <c r="AO2713" s="94"/>
      <c r="AP2713" s="94"/>
      <c r="AQ2713" s="94"/>
    </row>
    <row r="2714" spans="3:43" x14ac:dyDescent="0.45">
      <c r="C2714" s="94"/>
      <c r="D2714" s="94"/>
      <c r="E2714" s="489"/>
      <c r="F2714" s="94"/>
      <c r="G2714" s="200"/>
      <c r="H2714" s="200"/>
      <c r="I2714" s="200"/>
      <c r="J2714" s="200"/>
      <c r="K2714" s="200"/>
      <c r="L2714" s="200"/>
      <c r="M2714" s="200"/>
      <c r="N2714" s="200"/>
      <c r="O2714" s="200"/>
      <c r="P2714" s="94"/>
      <c r="Q2714" s="94"/>
      <c r="R2714" s="94"/>
      <c r="S2714" s="94"/>
      <c r="T2714" s="94"/>
      <c r="U2714" s="94"/>
      <c r="V2714" s="94"/>
      <c r="W2714" s="94"/>
      <c r="X2714" s="94"/>
      <c r="Y2714" s="94"/>
      <c r="Z2714" s="94"/>
      <c r="AA2714" s="94"/>
      <c r="AB2714" s="94"/>
      <c r="AC2714" s="94"/>
      <c r="AD2714" s="94"/>
      <c r="AE2714" s="94"/>
      <c r="AF2714" s="94"/>
      <c r="AG2714" s="94"/>
      <c r="AH2714" s="94"/>
      <c r="AI2714" s="94"/>
      <c r="AJ2714" s="94"/>
      <c r="AK2714" s="94"/>
      <c r="AL2714" s="94"/>
      <c r="AM2714" s="94"/>
      <c r="AN2714" s="94"/>
      <c r="AO2714" s="94"/>
      <c r="AP2714" s="94"/>
      <c r="AQ2714" s="94"/>
    </row>
    <row r="2715" spans="3:43" x14ac:dyDescent="0.45">
      <c r="C2715" s="94"/>
      <c r="D2715" s="94"/>
      <c r="E2715" s="489"/>
      <c r="F2715" s="94"/>
      <c r="G2715" s="200"/>
      <c r="H2715" s="200"/>
      <c r="I2715" s="200"/>
      <c r="J2715" s="200"/>
      <c r="K2715" s="200"/>
      <c r="L2715" s="200"/>
      <c r="M2715" s="200"/>
      <c r="N2715" s="200"/>
      <c r="O2715" s="200"/>
      <c r="P2715" s="94"/>
      <c r="Q2715" s="94"/>
      <c r="R2715" s="94"/>
      <c r="S2715" s="94"/>
      <c r="T2715" s="94"/>
      <c r="U2715" s="94"/>
      <c r="V2715" s="94"/>
      <c r="W2715" s="94"/>
      <c r="X2715" s="94"/>
      <c r="Y2715" s="94"/>
      <c r="Z2715" s="94"/>
      <c r="AA2715" s="94"/>
      <c r="AB2715" s="94"/>
      <c r="AC2715" s="94"/>
      <c r="AD2715" s="94"/>
      <c r="AE2715" s="94"/>
      <c r="AF2715" s="94"/>
      <c r="AG2715" s="94"/>
      <c r="AH2715" s="94"/>
      <c r="AI2715" s="94"/>
      <c r="AJ2715" s="94"/>
      <c r="AK2715" s="94"/>
      <c r="AL2715" s="94"/>
      <c r="AM2715" s="94"/>
      <c r="AN2715" s="94"/>
      <c r="AO2715" s="94"/>
      <c r="AP2715" s="94"/>
      <c r="AQ2715" s="94"/>
    </row>
    <row r="2716" spans="3:43" x14ac:dyDescent="0.45">
      <c r="C2716" s="94"/>
      <c r="D2716" s="94"/>
      <c r="E2716" s="489"/>
      <c r="F2716" s="94"/>
      <c r="G2716" s="200"/>
      <c r="H2716" s="200"/>
      <c r="I2716" s="200"/>
      <c r="J2716" s="200"/>
      <c r="K2716" s="200"/>
      <c r="L2716" s="200"/>
      <c r="M2716" s="200"/>
      <c r="N2716" s="200"/>
      <c r="O2716" s="200"/>
      <c r="P2716" s="94"/>
      <c r="Q2716" s="94"/>
      <c r="R2716" s="94"/>
      <c r="S2716" s="94"/>
      <c r="T2716" s="94"/>
      <c r="U2716" s="94"/>
      <c r="V2716" s="94"/>
      <c r="W2716" s="94"/>
      <c r="X2716" s="94"/>
      <c r="Y2716" s="94"/>
      <c r="Z2716" s="94"/>
      <c r="AA2716" s="94"/>
      <c r="AB2716" s="94"/>
      <c r="AC2716" s="94"/>
      <c r="AD2716" s="94"/>
      <c r="AE2716" s="94"/>
      <c r="AF2716" s="94"/>
      <c r="AG2716" s="94"/>
      <c r="AH2716" s="94"/>
      <c r="AI2716" s="94"/>
      <c r="AJ2716" s="94"/>
      <c r="AK2716" s="94"/>
      <c r="AL2716" s="94"/>
      <c r="AM2716" s="94"/>
      <c r="AN2716" s="94"/>
      <c r="AO2716" s="94"/>
      <c r="AP2716" s="94"/>
      <c r="AQ2716" s="94"/>
    </row>
    <row r="2717" spans="3:43" x14ac:dyDescent="0.45">
      <c r="C2717" s="94"/>
      <c r="D2717" s="94"/>
      <c r="E2717" s="489"/>
      <c r="F2717" s="94"/>
      <c r="G2717" s="200"/>
      <c r="H2717" s="200"/>
      <c r="I2717" s="200"/>
      <c r="J2717" s="200"/>
      <c r="K2717" s="200"/>
      <c r="L2717" s="200"/>
      <c r="M2717" s="200"/>
      <c r="N2717" s="200"/>
      <c r="O2717" s="200"/>
      <c r="P2717" s="94"/>
      <c r="Q2717" s="94"/>
      <c r="R2717" s="94"/>
      <c r="S2717" s="94"/>
      <c r="T2717" s="94"/>
      <c r="U2717" s="94"/>
      <c r="V2717" s="94"/>
      <c r="W2717" s="94"/>
      <c r="X2717" s="94"/>
      <c r="Y2717" s="94"/>
      <c r="Z2717" s="94"/>
      <c r="AA2717" s="94"/>
      <c r="AB2717" s="94"/>
      <c r="AC2717" s="94"/>
      <c r="AD2717" s="94"/>
      <c r="AE2717" s="94"/>
      <c r="AF2717" s="94"/>
      <c r="AG2717" s="94"/>
      <c r="AH2717" s="94"/>
      <c r="AI2717" s="94"/>
      <c r="AJ2717" s="94"/>
      <c r="AK2717" s="94"/>
      <c r="AL2717" s="94"/>
      <c r="AM2717" s="94"/>
      <c r="AN2717" s="94"/>
      <c r="AO2717" s="94"/>
      <c r="AP2717" s="94"/>
      <c r="AQ2717" s="94"/>
    </row>
    <row r="2718" spans="3:43" x14ac:dyDescent="0.45">
      <c r="C2718" s="94"/>
      <c r="D2718" s="94"/>
      <c r="E2718" s="489"/>
      <c r="F2718" s="94"/>
      <c r="G2718" s="200"/>
      <c r="H2718" s="200"/>
      <c r="I2718" s="200"/>
      <c r="J2718" s="200"/>
      <c r="K2718" s="200"/>
      <c r="L2718" s="200"/>
      <c r="M2718" s="200"/>
      <c r="N2718" s="200"/>
      <c r="O2718" s="200"/>
      <c r="P2718" s="94"/>
      <c r="Q2718" s="94"/>
      <c r="R2718" s="94"/>
      <c r="S2718" s="94"/>
      <c r="T2718" s="94"/>
      <c r="U2718" s="94"/>
      <c r="V2718" s="94"/>
      <c r="W2718" s="94"/>
      <c r="X2718" s="94"/>
      <c r="Y2718" s="94"/>
      <c r="Z2718" s="94"/>
      <c r="AA2718" s="94"/>
      <c r="AB2718" s="94"/>
      <c r="AC2718" s="94"/>
      <c r="AD2718" s="94"/>
      <c r="AE2718" s="94"/>
      <c r="AF2718" s="94"/>
      <c r="AG2718" s="94"/>
      <c r="AH2718" s="94"/>
      <c r="AI2718" s="94"/>
      <c r="AJ2718" s="94"/>
      <c r="AK2718" s="94"/>
      <c r="AL2718" s="94"/>
      <c r="AM2718" s="94"/>
      <c r="AN2718" s="94"/>
      <c r="AO2718" s="94"/>
      <c r="AP2718" s="94"/>
      <c r="AQ2718" s="94"/>
    </row>
    <row r="2719" spans="3:43" x14ac:dyDescent="0.45">
      <c r="C2719" s="94"/>
      <c r="D2719" s="94"/>
      <c r="E2719" s="489"/>
      <c r="F2719" s="94"/>
      <c r="G2719" s="200"/>
      <c r="H2719" s="200"/>
      <c r="I2719" s="200"/>
      <c r="J2719" s="200"/>
      <c r="K2719" s="200"/>
      <c r="L2719" s="200"/>
      <c r="M2719" s="200"/>
      <c r="N2719" s="200"/>
      <c r="O2719" s="200"/>
      <c r="P2719" s="94"/>
      <c r="Q2719" s="94"/>
      <c r="R2719" s="94"/>
      <c r="S2719" s="94"/>
      <c r="T2719" s="94"/>
      <c r="U2719" s="94"/>
      <c r="V2719" s="94"/>
      <c r="W2719" s="94"/>
      <c r="X2719" s="94"/>
      <c r="Y2719" s="94"/>
      <c r="Z2719" s="94"/>
      <c r="AA2719" s="94"/>
      <c r="AB2719" s="94"/>
      <c r="AC2719" s="94"/>
      <c r="AD2719" s="94"/>
      <c r="AE2719" s="94"/>
      <c r="AF2719" s="94"/>
      <c r="AG2719" s="94"/>
      <c r="AH2719" s="94"/>
      <c r="AI2719" s="94"/>
      <c r="AJ2719" s="94"/>
      <c r="AK2719" s="94"/>
      <c r="AL2719" s="94"/>
      <c r="AM2719" s="94"/>
      <c r="AN2719" s="94"/>
      <c r="AO2719" s="94"/>
      <c r="AP2719" s="94"/>
      <c r="AQ2719" s="94"/>
    </row>
    <row r="2720" spans="3:43" x14ac:dyDescent="0.45">
      <c r="C2720" s="94"/>
      <c r="D2720" s="94"/>
      <c r="E2720" s="489"/>
      <c r="F2720" s="94"/>
      <c r="G2720" s="200"/>
      <c r="H2720" s="200"/>
      <c r="I2720" s="200"/>
      <c r="J2720" s="200"/>
      <c r="K2720" s="200"/>
      <c r="L2720" s="200"/>
      <c r="M2720" s="200"/>
      <c r="N2720" s="200"/>
      <c r="O2720" s="200"/>
      <c r="P2720" s="94"/>
      <c r="Q2720" s="94"/>
      <c r="R2720" s="94"/>
      <c r="S2720" s="94"/>
      <c r="T2720" s="94"/>
      <c r="U2720" s="94"/>
      <c r="V2720" s="94"/>
      <c r="W2720" s="94"/>
      <c r="X2720" s="94"/>
      <c r="Y2720" s="94"/>
      <c r="Z2720" s="94"/>
      <c r="AA2720" s="94"/>
      <c r="AB2720" s="94"/>
      <c r="AC2720" s="94"/>
      <c r="AD2720" s="94"/>
      <c r="AE2720" s="94"/>
      <c r="AF2720" s="94"/>
      <c r="AG2720" s="94"/>
      <c r="AH2720" s="94"/>
      <c r="AI2720" s="94"/>
      <c r="AJ2720" s="94"/>
      <c r="AK2720" s="94"/>
      <c r="AL2720" s="94"/>
      <c r="AM2720" s="94"/>
      <c r="AN2720" s="94"/>
      <c r="AO2720" s="94"/>
      <c r="AP2720" s="94"/>
      <c r="AQ2720" s="94"/>
    </row>
    <row r="2721" spans="3:43" x14ac:dyDescent="0.45">
      <c r="C2721" s="94"/>
      <c r="D2721" s="94"/>
      <c r="E2721" s="489"/>
      <c r="F2721" s="94"/>
      <c r="G2721" s="200"/>
      <c r="H2721" s="200"/>
      <c r="I2721" s="200"/>
      <c r="J2721" s="200"/>
      <c r="K2721" s="200"/>
      <c r="L2721" s="200"/>
      <c r="M2721" s="200"/>
      <c r="N2721" s="200"/>
      <c r="O2721" s="200"/>
      <c r="P2721" s="94"/>
      <c r="Q2721" s="94"/>
      <c r="R2721" s="94"/>
      <c r="S2721" s="94"/>
      <c r="T2721" s="94"/>
      <c r="U2721" s="94"/>
      <c r="V2721" s="94"/>
      <c r="W2721" s="94"/>
      <c r="X2721" s="94"/>
      <c r="Y2721" s="94"/>
      <c r="Z2721" s="94"/>
      <c r="AA2721" s="94"/>
      <c r="AB2721" s="94"/>
      <c r="AC2721" s="94"/>
      <c r="AD2721" s="94"/>
      <c r="AE2721" s="94"/>
      <c r="AF2721" s="94"/>
      <c r="AG2721" s="94"/>
      <c r="AH2721" s="94"/>
      <c r="AI2721" s="94"/>
      <c r="AJ2721" s="94"/>
      <c r="AK2721" s="94"/>
      <c r="AL2721" s="94"/>
      <c r="AM2721" s="94"/>
      <c r="AN2721" s="94"/>
      <c r="AO2721" s="94"/>
      <c r="AP2721" s="94"/>
      <c r="AQ2721" s="94"/>
    </row>
    <row r="2722" spans="3:43" x14ac:dyDescent="0.45">
      <c r="C2722" s="94"/>
      <c r="D2722" s="94"/>
      <c r="E2722" s="489"/>
      <c r="F2722" s="94"/>
      <c r="G2722" s="200"/>
      <c r="H2722" s="200"/>
      <c r="I2722" s="200"/>
      <c r="J2722" s="200"/>
      <c r="K2722" s="200"/>
      <c r="L2722" s="200"/>
      <c r="M2722" s="200"/>
      <c r="N2722" s="200"/>
      <c r="O2722" s="200"/>
      <c r="P2722" s="94"/>
      <c r="Q2722" s="94"/>
      <c r="R2722" s="94"/>
      <c r="S2722" s="94"/>
      <c r="T2722" s="94"/>
      <c r="U2722" s="94"/>
      <c r="V2722" s="94"/>
      <c r="W2722" s="94"/>
      <c r="X2722" s="94"/>
      <c r="Y2722" s="94"/>
      <c r="Z2722" s="94"/>
      <c r="AA2722" s="94"/>
      <c r="AB2722" s="94"/>
      <c r="AC2722" s="94"/>
      <c r="AD2722" s="94"/>
      <c r="AE2722" s="94"/>
      <c r="AF2722" s="94"/>
      <c r="AG2722" s="94"/>
      <c r="AH2722" s="94"/>
      <c r="AI2722" s="94"/>
      <c r="AJ2722" s="94"/>
      <c r="AK2722" s="94"/>
      <c r="AL2722" s="94"/>
      <c r="AM2722" s="94"/>
      <c r="AN2722" s="94"/>
      <c r="AO2722" s="94"/>
      <c r="AP2722" s="94"/>
      <c r="AQ2722" s="94"/>
    </row>
    <row r="2723" spans="3:43" x14ac:dyDescent="0.45">
      <c r="C2723" s="94"/>
      <c r="D2723" s="94"/>
      <c r="E2723" s="489"/>
      <c r="F2723" s="94"/>
      <c r="G2723" s="200"/>
      <c r="H2723" s="200"/>
      <c r="I2723" s="200"/>
      <c r="J2723" s="200"/>
      <c r="K2723" s="200"/>
      <c r="L2723" s="200"/>
      <c r="M2723" s="200"/>
      <c r="N2723" s="200"/>
      <c r="O2723" s="200"/>
      <c r="P2723" s="94"/>
      <c r="Q2723" s="94"/>
      <c r="R2723" s="94"/>
      <c r="S2723" s="94"/>
      <c r="T2723" s="94"/>
      <c r="U2723" s="94"/>
      <c r="V2723" s="94"/>
      <c r="W2723" s="94"/>
      <c r="X2723" s="94"/>
      <c r="Y2723" s="94"/>
      <c r="Z2723" s="94"/>
      <c r="AA2723" s="94"/>
      <c r="AB2723" s="94"/>
      <c r="AC2723" s="94"/>
      <c r="AD2723" s="94"/>
      <c r="AE2723" s="94"/>
      <c r="AF2723" s="94"/>
      <c r="AG2723" s="94"/>
      <c r="AH2723" s="94"/>
      <c r="AI2723" s="94"/>
      <c r="AJ2723" s="94"/>
      <c r="AK2723" s="94"/>
      <c r="AL2723" s="94"/>
      <c r="AM2723" s="94"/>
      <c r="AN2723" s="94"/>
      <c r="AO2723" s="94"/>
      <c r="AP2723" s="94"/>
      <c r="AQ2723" s="94"/>
    </row>
    <row r="2724" spans="3:43" x14ac:dyDescent="0.45">
      <c r="C2724" s="94"/>
      <c r="D2724" s="94"/>
      <c r="E2724" s="489"/>
      <c r="F2724" s="94"/>
      <c r="G2724" s="200"/>
      <c r="H2724" s="200"/>
      <c r="I2724" s="200"/>
      <c r="J2724" s="200"/>
      <c r="K2724" s="200"/>
      <c r="L2724" s="200"/>
      <c r="M2724" s="200"/>
      <c r="N2724" s="200"/>
      <c r="O2724" s="200"/>
      <c r="P2724" s="94"/>
      <c r="Q2724" s="94"/>
      <c r="R2724" s="94"/>
      <c r="S2724" s="94"/>
      <c r="T2724" s="94"/>
      <c r="U2724" s="94"/>
      <c r="V2724" s="94"/>
      <c r="W2724" s="94"/>
      <c r="X2724" s="94"/>
      <c r="Y2724" s="94"/>
      <c r="Z2724" s="94"/>
      <c r="AA2724" s="94"/>
      <c r="AB2724" s="94"/>
      <c r="AC2724" s="94"/>
      <c r="AD2724" s="94"/>
      <c r="AE2724" s="94"/>
      <c r="AF2724" s="94"/>
      <c r="AG2724" s="94"/>
      <c r="AH2724" s="94"/>
      <c r="AI2724" s="94"/>
      <c r="AJ2724" s="94"/>
      <c r="AK2724" s="94"/>
      <c r="AL2724" s="94"/>
      <c r="AM2724" s="94"/>
      <c r="AN2724" s="94"/>
      <c r="AO2724" s="94"/>
      <c r="AP2724" s="94"/>
      <c r="AQ2724" s="94"/>
    </row>
    <row r="2725" spans="3:43" x14ac:dyDescent="0.45">
      <c r="C2725" s="94"/>
      <c r="D2725" s="94"/>
      <c r="E2725" s="489"/>
      <c r="F2725" s="94"/>
      <c r="G2725" s="200"/>
      <c r="H2725" s="200"/>
      <c r="I2725" s="200"/>
      <c r="J2725" s="200"/>
      <c r="K2725" s="200"/>
      <c r="L2725" s="200"/>
      <c r="M2725" s="200"/>
      <c r="N2725" s="200"/>
      <c r="O2725" s="200"/>
      <c r="P2725" s="94"/>
      <c r="Q2725" s="94"/>
      <c r="R2725" s="94"/>
      <c r="S2725" s="94"/>
      <c r="T2725" s="94"/>
      <c r="U2725" s="94"/>
      <c r="V2725" s="94"/>
      <c r="W2725" s="94"/>
      <c r="X2725" s="94"/>
      <c r="Y2725" s="94"/>
      <c r="Z2725" s="94"/>
      <c r="AA2725" s="94"/>
      <c r="AB2725" s="94"/>
      <c r="AC2725" s="94"/>
      <c r="AD2725" s="94"/>
      <c r="AE2725" s="94"/>
      <c r="AF2725" s="94"/>
      <c r="AG2725" s="94"/>
      <c r="AH2725" s="94"/>
      <c r="AI2725" s="94"/>
      <c r="AJ2725" s="94"/>
      <c r="AK2725" s="94"/>
      <c r="AL2725" s="94"/>
      <c r="AM2725" s="94"/>
      <c r="AN2725" s="94"/>
      <c r="AO2725" s="94"/>
      <c r="AP2725" s="94"/>
      <c r="AQ2725" s="94"/>
    </row>
    <row r="2726" spans="3:43" x14ac:dyDescent="0.45">
      <c r="C2726" s="94"/>
      <c r="D2726" s="94"/>
      <c r="E2726" s="489"/>
      <c r="F2726" s="94"/>
      <c r="G2726" s="200"/>
      <c r="H2726" s="200"/>
      <c r="I2726" s="200"/>
      <c r="J2726" s="200"/>
      <c r="K2726" s="200"/>
      <c r="L2726" s="200"/>
      <c r="M2726" s="200"/>
      <c r="N2726" s="200"/>
      <c r="O2726" s="200"/>
      <c r="P2726" s="94"/>
      <c r="Q2726" s="94"/>
      <c r="R2726" s="94"/>
      <c r="S2726" s="94"/>
      <c r="T2726" s="94"/>
      <c r="U2726" s="94"/>
      <c r="V2726" s="94"/>
      <c r="W2726" s="94"/>
      <c r="X2726" s="94"/>
      <c r="Y2726" s="94"/>
      <c r="Z2726" s="94"/>
      <c r="AA2726" s="94"/>
      <c r="AB2726" s="94"/>
      <c r="AC2726" s="94"/>
      <c r="AD2726" s="94"/>
      <c r="AE2726" s="94"/>
      <c r="AF2726" s="94"/>
      <c r="AG2726" s="94"/>
      <c r="AH2726" s="94"/>
      <c r="AI2726" s="94"/>
      <c r="AJ2726" s="94"/>
      <c r="AK2726" s="94"/>
      <c r="AL2726" s="94"/>
      <c r="AM2726" s="94"/>
      <c r="AN2726" s="94"/>
      <c r="AO2726" s="94"/>
      <c r="AP2726" s="94"/>
      <c r="AQ2726" s="94"/>
    </row>
    <row r="2727" spans="3:43" x14ac:dyDescent="0.45">
      <c r="C2727" s="94"/>
      <c r="D2727" s="94"/>
      <c r="E2727" s="489"/>
      <c r="F2727" s="94"/>
      <c r="G2727" s="200"/>
      <c r="H2727" s="200"/>
      <c r="I2727" s="200"/>
      <c r="J2727" s="200"/>
      <c r="K2727" s="200"/>
      <c r="L2727" s="200"/>
      <c r="M2727" s="200"/>
      <c r="N2727" s="200"/>
      <c r="O2727" s="200"/>
      <c r="P2727" s="94"/>
      <c r="Q2727" s="94"/>
      <c r="R2727" s="94"/>
      <c r="S2727" s="94"/>
      <c r="T2727" s="94"/>
      <c r="U2727" s="94"/>
      <c r="V2727" s="94"/>
      <c r="W2727" s="94"/>
      <c r="X2727" s="94"/>
      <c r="Y2727" s="94"/>
      <c r="Z2727" s="94"/>
      <c r="AA2727" s="94"/>
      <c r="AB2727" s="94"/>
      <c r="AC2727" s="94"/>
      <c r="AD2727" s="94"/>
      <c r="AE2727" s="94"/>
      <c r="AF2727" s="94"/>
      <c r="AG2727" s="94"/>
      <c r="AH2727" s="94"/>
      <c r="AI2727" s="94"/>
      <c r="AJ2727" s="94"/>
      <c r="AK2727" s="94"/>
      <c r="AL2727" s="94"/>
      <c r="AM2727" s="94"/>
      <c r="AN2727" s="94"/>
      <c r="AO2727" s="94"/>
      <c r="AP2727" s="94"/>
      <c r="AQ2727" s="94"/>
    </row>
    <row r="2728" spans="3:43" x14ac:dyDescent="0.45">
      <c r="C2728" s="94"/>
      <c r="D2728" s="94"/>
      <c r="E2728" s="489"/>
      <c r="F2728" s="94"/>
      <c r="G2728" s="200"/>
      <c r="H2728" s="200"/>
      <c r="I2728" s="200"/>
      <c r="J2728" s="200"/>
      <c r="K2728" s="200"/>
      <c r="L2728" s="200"/>
      <c r="M2728" s="200"/>
      <c r="N2728" s="200"/>
      <c r="O2728" s="200"/>
      <c r="P2728" s="94"/>
      <c r="Q2728" s="94"/>
      <c r="R2728" s="94"/>
      <c r="S2728" s="94"/>
      <c r="T2728" s="94"/>
      <c r="U2728" s="94"/>
      <c r="V2728" s="94"/>
      <c r="W2728" s="94"/>
      <c r="X2728" s="94"/>
      <c r="Y2728" s="94"/>
      <c r="Z2728" s="94"/>
      <c r="AA2728" s="94"/>
      <c r="AB2728" s="94"/>
      <c r="AC2728" s="94"/>
      <c r="AD2728" s="94"/>
      <c r="AE2728" s="94"/>
      <c r="AF2728" s="94"/>
      <c r="AG2728" s="94"/>
      <c r="AH2728" s="94"/>
      <c r="AI2728" s="94"/>
      <c r="AJ2728" s="94"/>
      <c r="AK2728" s="94"/>
      <c r="AL2728" s="94"/>
      <c r="AM2728" s="94"/>
      <c r="AN2728" s="94"/>
      <c r="AO2728" s="94"/>
      <c r="AP2728" s="94"/>
      <c r="AQ2728" s="94"/>
    </row>
    <row r="2729" spans="3:43" x14ac:dyDescent="0.45">
      <c r="C2729" s="94"/>
      <c r="D2729" s="94"/>
      <c r="E2729" s="489"/>
      <c r="F2729" s="94"/>
      <c r="G2729" s="200"/>
      <c r="H2729" s="200"/>
      <c r="I2729" s="200"/>
      <c r="J2729" s="200"/>
      <c r="K2729" s="200"/>
      <c r="L2729" s="200"/>
      <c r="M2729" s="200"/>
      <c r="N2729" s="200"/>
      <c r="O2729" s="200"/>
      <c r="P2729" s="94"/>
      <c r="Q2729" s="94"/>
      <c r="R2729" s="94"/>
      <c r="S2729" s="94"/>
      <c r="T2729" s="94"/>
      <c r="U2729" s="94"/>
      <c r="V2729" s="94"/>
      <c r="W2729" s="94"/>
      <c r="X2729" s="94"/>
      <c r="Y2729" s="94"/>
      <c r="Z2729" s="94"/>
      <c r="AA2729" s="94"/>
      <c r="AB2729" s="94"/>
      <c r="AC2729" s="94"/>
      <c r="AD2729" s="94"/>
      <c r="AE2729" s="94"/>
      <c r="AF2729" s="94"/>
      <c r="AG2729" s="94"/>
      <c r="AH2729" s="94"/>
      <c r="AI2729" s="94"/>
      <c r="AJ2729" s="94"/>
      <c r="AK2729" s="94"/>
      <c r="AL2729" s="94"/>
      <c r="AM2729" s="94"/>
      <c r="AN2729" s="94"/>
      <c r="AO2729" s="94"/>
      <c r="AP2729" s="94"/>
      <c r="AQ2729" s="94"/>
    </row>
    <row r="2730" spans="3:43" x14ac:dyDescent="0.45">
      <c r="C2730" s="94"/>
      <c r="D2730" s="94"/>
      <c r="E2730" s="489"/>
      <c r="F2730" s="94"/>
      <c r="G2730" s="200"/>
      <c r="H2730" s="200"/>
      <c r="I2730" s="200"/>
      <c r="J2730" s="200"/>
      <c r="K2730" s="200"/>
      <c r="L2730" s="200"/>
      <c r="M2730" s="200"/>
      <c r="N2730" s="200"/>
      <c r="O2730" s="200"/>
      <c r="P2730" s="94"/>
      <c r="Q2730" s="94"/>
      <c r="R2730" s="94"/>
      <c r="S2730" s="94"/>
      <c r="T2730" s="94"/>
      <c r="U2730" s="94"/>
      <c r="V2730" s="94"/>
      <c r="W2730" s="94"/>
      <c r="X2730" s="94"/>
      <c r="Y2730" s="94"/>
      <c r="Z2730" s="94"/>
      <c r="AA2730" s="94"/>
      <c r="AB2730" s="94"/>
      <c r="AC2730" s="94"/>
      <c r="AD2730" s="94"/>
      <c r="AE2730" s="94"/>
      <c r="AF2730" s="94"/>
      <c r="AG2730" s="94"/>
      <c r="AH2730" s="94"/>
      <c r="AI2730" s="94"/>
      <c r="AJ2730" s="94"/>
      <c r="AK2730" s="94"/>
      <c r="AL2730" s="94"/>
      <c r="AM2730" s="94"/>
      <c r="AN2730" s="94"/>
      <c r="AO2730" s="94"/>
      <c r="AP2730" s="94"/>
      <c r="AQ2730" s="94"/>
    </row>
    <row r="2731" spans="3:43" x14ac:dyDescent="0.45">
      <c r="C2731" s="94"/>
      <c r="D2731" s="94"/>
      <c r="E2731" s="489"/>
      <c r="F2731" s="94"/>
      <c r="G2731" s="200"/>
      <c r="H2731" s="200"/>
      <c r="I2731" s="200"/>
      <c r="J2731" s="200"/>
      <c r="K2731" s="200"/>
      <c r="L2731" s="200"/>
      <c r="M2731" s="200"/>
      <c r="N2731" s="200"/>
      <c r="O2731" s="200"/>
      <c r="P2731" s="94"/>
      <c r="Q2731" s="94"/>
      <c r="R2731" s="94"/>
      <c r="S2731" s="94"/>
      <c r="T2731" s="94"/>
      <c r="U2731" s="94"/>
      <c r="V2731" s="94"/>
      <c r="W2731" s="94"/>
      <c r="X2731" s="94"/>
      <c r="Y2731" s="94"/>
      <c r="Z2731" s="94"/>
      <c r="AA2731" s="94"/>
      <c r="AB2731" s="94"/>
      <c r="AC2731" s="94"/>
      <c r="AD2731" s="94"/>
      <c r="AE2731" s="94"/>
      <c r="AF2731" s="94"/>
      <c r="AG2731" s="94"/>
      <c r="AH2731" s="94"/>
      <c r="AI2731" s="94"/>
      <c r="AJ2731" s="94"/>
      <c r="AK2731" s="94"/>
      <c r="AL2731" s="94"/>
      <c r="AM2731" s="94"/>
      <c r="AN2731" s="94"/>
      <c r="AO2731" s="94"/>
      <c r="AP2731" s="94"/>
      <c r="AQ2731" s="94"/>
    </row>
    <row r="2732" spans="3:43" x14ac:dyDescent="0.45">
      <c r="C2732" s="94"/>
      <c r="D2732" s="94"/>
      <c r="E2732" s="489"/>
      <c r="F2732" s="94"/>
      <c r="G2732" s="200"/>
      <c r="H2732" s="200"/>
      <c r="I2732" s="200"/>
      <c r="J2732" s="200"/>
      <c r="K2732" s="200"/>
      <c r="L2732" s="200"/>
      <c r="M2732" s="200"/>
      <c r="N2732" s="200"/>
      <c r="O2732" s="200"/>
      <c r="P2732" s="94"/>
      <c r="Q2732" s="94"/>
      <c r="R2732" s="94"/>
      <c r="S2732" s="94"/>
      <c r="T2732" s="94"/>
      <c r="U2732" s="94"/>
      <c r="V2732" s="94"/>
      <c r="W2732" s="94"/>
      <c r="X2732" s="94"/>
      <c r="Y2732" s="94"/>
      <c r="Z2732" s="94"/>
      <c r="AA2732" s="94"/>
      <c r="AB2732" s="94"/>
      <c r="AC2732" s="94"/>
      <c r="AD2732" s="94"/>
      <c r="AE2732" s="94"/>
      <c r="AF2732" s="94"/>
      <c r="AG2732" s="94"/>
      <c r="AH2732" s="94"/>
      <c r="AI2732" s="94"/>
      <c r="AJ2732" s="94"/>
      <c r="AK2732" s="94"/>
      <c r="AL2732" s="94"/>
      <c r="AM2732" s="94"/>
      <c r="AN2732" s="94"/>
      <c r="AO2732" s="94"/>
      <c r="AP2732" s="94"/>
      <c r="AQ2732" s="94"/>
    </row>
    <row r="2733" spans="3:43" x14ac:dyDescent="0.45">
      <c r="C2733" s="94"/>
      <c r="D2733" s="94"/>
      <c r="E2733" s="489"/>
      <c r="F2733" s="94"/>
      <c r="G2733" s="200"/>
      <c r="H2733" s="200"/>
      <c r="I2733" s="200"/>
      <c r="J2733" s="200"/>
      <c r="K2733" s="200"/>
      <c r="L2733" s="200"/>
      <c r="M2733" s="200"/>
      <c r="N2733" s="200"/>
      <c r="O2733" s="200"/>
      <c r="P2733" s="94"/>
      <c r="Q2733" s="94"/>
      <c r="R2733" s="94"/>
      <c r="S2733" s="94"/>
      <c r="T2733" s="94"/>
      <c r="U2733" s="94"/>
      <c r="V2733" s="94"/>
      <c r="W2733" s="94"/>
      <c r="X2733" s="94"/>
      <c r="Y2733" s="94"/>
      <c r="Z2733" s="94"/>
      <c r="AA2733" s="94"/>
      <c r="AB2733" s="94"/>
      <c r="AC2733" s="94"/>
      <c r="AD2733" s="94"/>
      <c r="AE2733" s="94"/>
      <c r="AF2733" s="94"/>
      <c r="AG2733" s="94"/>
      <c r="AH2733" s="94"/>
      <c r="AI2733" s="94"/>
      <c r="AJ2733" s="94"/>
      <c r="AK2733" s="94"/>
      <c r="AL2733" s="94"/>
      <c r="AM2733" s="94"/>
      <c r="AN2733" s="94"/>
      <c r="AO2733" s="94"/>
      <c r="AP2733" s="94"/>
      <c r="AQ2733" s="94"/>
    </row>
    <row r="2734" spans="3:43" x14ac:dyDescent="0.45">
      <c r="C2734" s="94"/>
      <c r="D2734" s="94"/>
      <c r="E2734" s="489"/>
      <c r="F2734" s="94"/>
      <c r="G2734" s="200"/>
      <c r="H2734" s="200"/>
      <c r="I2734" s="200"/>
      <c r="J2734" s="200"/>
      <c r="K2734" s="200"/>
      <c r="L2734" s="200"/>
      <c r="M2734" s="200"/>
      <c r="N2734" s="200"/>
      <c r="O2734" s="200"/>
      <c r="P2734" s="94"/>
      <c r="Q2734" s="94"/>
      <c r="R2734" s="94"/>
      <c r="S2734" s="94"/>
      <c r="T2734" s="94"/>
      <c r="U2734" s="94"/>
      <c r="V2734" s="94"/>
      <c r="W2734" s="94"/>
      <c r="X2734" s="94"/>
      <c r="Y2734" s="94"/>
      <c r="Z2734" s="94"/>
      <c r="AA2734" s="94"/>
      <c r="AB2734" s="94"/>
      <c r="AC2734" s="94"/>
      <c r="AD2734" s="94"/>
      <c r="AE2734" s="94"/>
      <c r="AF2734" s="94"/>
      <c r="AG2734" s="94"/>
      <c r="AH2734" s="94"/>
      <c r="AI2734" s="94"/>
      <c r="AJ2734" s="94"/>
      <c r="AK2734" s="94"/>
      <c r="AL2734" s="94"/>
      <c r="AM2734" s="94"/>
      <c r="AN2734" s="94"/>
      <c r="AO2734" s="94"/>
      <c r="AP2734" s="94"/>
      <c r="AQ2734" s="94"/>
    </row>
    <row r="2735" spans="3:43" x14ac:dyDescent="0.45">
      <c r="C2735" s="94"/>
      <c r="D2735" s="94"/>
      <c r="E2735" s="489"/>
      <c r="F2735" s="94"/>
      <c r="G2735" s="200"/>
      <c r="H2735" s="200"/>
      <c r="I2735" s="200"/>
      <c r="J2735" s="200"/>
      <c r="K2735" s="200"/>
      <c r="L2735" s="200"/>
      <c r="M2735" s="200"/>
      <c r="N2735" s="200"/>
      <c r="O2735" s="200"/>
      <c r="P2735" s="94"/>
      <c r="Q2735" s="94"/>
      <c r="R2735" s="94"/>
      <c r="S2735" s="94"/>
      <c r="T2735" s="94"/>
      <c r="U2735" s="94"/>
      <c r="V2735" s="94"/>
      <c r="W2735" s="94"/>
      <c r="X2735" s="94"/>
      <c r="Y2735" s="94"/>
      <c r="Z2735" s="94"/>
      <c r="AA2735" s="94"/>
      <c r="AB2735" s="94"/>
      <c r="AC2735" s="94"/>
      <c r="AD2735" s="94"/>
      <c r="AE2735" s="94"/>
      <c r="AF2735" s="94"/>
      <c r="AG2735" s="94"/>
      <c r="AH2735" s="94"/>
      <c r="AI2735" s="94"/>
      <c r="AJ2735" s="94"/>
      <c r="AK2735" s="94"/>
      <c r="AL2735" s="94"/>
      <c r="AM2735" s="94"/>
      <c r="AN2735" s="94"/>
      <c r="AO2735" s="94"/>
      <c r="AP2735" s="94"/>
      <c r="AQ2735" s="94"/>
    </row>
    <row r="2736" spans="3:43" x14ac:dyDescent="0.45">
      <c r="C2736" s="94"/>
      <c r="D2736" s="94"/>
      <c r="E2736" s="489"/>
      <c r="F2736" s="94"/>
      <c r="G2736" s="200"/>
      <c r="H2736" s="200"/>
      <c r="I2736" s="200"/>
      <c r="J2736" s="200"/>
      <c r="K2736" s="200"/>
      <c r="L2736" s="200"/>
      <c r="M2736" s="200"/>
      <c r="N2736" s="200"/>
      <c r="O2736" s="200"/>
      <c r="P2736" s="94"/>
      <c r="Q2736" s="94"/>
      <c r="R2736" s="94"/>
      <c r="S2736" s="94"/>
      <c r="T2736" s="94"/>
      <c r="U2736" s="94"/>
      <c r="V2736" s="94"/>
      <c r="W2736" s="94"/>
      <c r="X2736" s="94"/>
      <c r="Y2736" s="94"/>
      <c r="Z2736" s="94"/>
      <c r="AA2736" s="94"/>
      <c r="AB2736" s="94"/>
      <c r="AC2736" s="94"/>
      <c r="AD2736" s="94"/>
      <c r="AE2736" s="94"/>
      <c r="AF2736" s="94"/>
      <c r="AG2736" s="94"/>
      <c r="AH2736" s="94"/>
      <c r="AI2736" s="94"/>
      <c r="AJ2736" s="94"/>
      <c r="AK2736" s="94"/>
      <c r="AL2736" s="94"/>
      <c r="AM2736" s="94"/>
      <c r="AN2736" s="94"/>
      <c r="AO2736" s="94"/>
      <c r="AP2736" s="94"/>
      <c r="AQ2736" s="94"/>
    </row>
    <row r="2737" spans="3:43" x14ac:dyDescent="0.45">
      <c r="C2737" s="94"/>
      <c r="D2737" s="94"/>
      <c r="E2737" s="489"/>
      <c r="F2737" s="94"/>
      <c r="G2737" s="200"/>
      <c r="H2737" s="200"/>
      <c r="I2737" s="200"/>
      <c r="J2737" s="200"/>
      <c r="K2737" s="200"/>
      <c r="L2737" s="200"/>
      <c r="M2737" s="200"/>
      <c r="N2737" s="200"/>
      <c r="O2737" s="200"/>
      <c r="P2737" s="94"/>
      <c r="Q2737" s="94"/>
      <c r="R2737" s="94"/>
      <c r="S2737" s="94"/>
      <c r="T2737" s="94"/>
      <c r="U2737" s="94"/>
      <c r="V2737" s="94"/>
      <c r="W2737" s="94"/>
      <c r="X2737" s="94"/>
      <c r="Y2737" s="94"/>
      <c r="Z2737" s="94"/>
      <c r="AA2737" s="94"/>
      <c r="AB2737" s="94"/>
      <c r="AC2737" s="94"/>
      <c r="AD2737" s="94"/>
      <c r="AE2737" s="94"/>
      <c r="AF2737" s="94"/>
      <c r="AG2737" s="94"/>
      <c r="AH2737" s="94"/>
      <c r="AI2737" s="94"/>
      <c r="AJ2737" s="94"/>
      <c r="AK2737" s="94"/>
      <c r="AL2737" s="94"/>
      <c r="AM2737" s="94"/>
      <c r="AN2737" s="94"/>
      <c r="AO2737" s="94"/>
      <c r="AP2737" s="94"/>
      <c r="AQ2737" s="94"/>
    </row>
    <row r="2738" spans="3:43" x14ac:dyDescent="0.45">
      <c r="C2738" s="94"/>
      <c r="D2738" s="94"/>
      <c r="E2738" s="489"/>
      <c r="F2738" s="94"/>
      <c r="G2738" s="200"/>
      <c r="H2738" s="200"/>
      <c r="I2738" s="200"/>
      <c r="J2738" s="200"/>
      <c r="K2738" s="200"/>
      <c r="L2738" s="200"/>
      <c r="M2738" s="200"/>
      <c r="N2738" s="200"/>
      <c r="O2738" s="200"/>
      <c r="P2738" s="94"/>
      <c r="Q2738" s="94"/>
      <c r="R2738" s="94"/>
      <c r="S2738" s="94"/>
      <c r="T2738" s="94"/>
      <c r="U2738" s="94"/>
      <c r="V2738" s="94"/>
      <c r="W2738" s="94"/>
      <c r="X2738" s="94"/>
      <c r="Y2738" s="94"/>
      <c r="Z2738" s="94"/>
      <c r="AA2738" s="94"/>
      <c r="AB2738" s="94"/>
      <c r="AC2738" s="94"/>
      <c r="AD2738" s="94"/>
      <c r="AE2738" s="94"/>
      <c r="AF2738" s="94"/>
      <c r="AG2738" s="94"/>
      <c r="AH2738" s="94"/>
      <c r="AI2738" s="94"/>
      <c r="AJ2738" s="94"/>
      <c r="AK2738" s="94"/>
      <c r="AL2738" s="94"/>
      <c r="AM2738" s="94"/>
      <c r="AN2738" s="94"/>
      <c r="AO2738" s="94"/>
      <c r="AP2738" s="94"/>
      <c r="AQ2738" s="94"/>
    </row>
    <row r="2739" spans="3:43" x14ac:dyDescent="0.45">
      <c r="C2739" s="94"/>
      <c r="D2739" s="94"/>
      <c r="E2739" s="489"/>
      <c r="F2739" s="94"/>
      <c r="G2739" s="200"/>
      <c r="H2739" s="200"/>
      <c r="I2739" s="200"/>
      <c r="J2739" s="200"/>
      <c r="K2739" s="200"/>
      <c r="L2739" s="200"/>
      <c r="M2739" s="200"/>
      <c r="N2739" s="200"/>
      <c r="O2739" s="200"/>
      <c r="P2739" s="94"/>
      <c r="Q2739" s="94"/>
      <c r="R2739" s="94"/>
      <c r="S2739" s="94"/>
      <c r="T2739" s="94"/>
      <c r="U2739" s="94"/>
      <c r="V2739" s="94"/>
      <c r="W2739" s="94"/>
      <c r="X2739" s="94"/>
      <c r="Y2739" s="94"/>
      <c r="Z2739" s="94"/>
      <c r="AA2739" s="94"/>
      <c r="AB2739" s="94"/>
      <c r="AC2739" s="94"/>
      <c r="AD2739" s="94"/>
      <c r="AE2739" s="94"/>
      <c r="AF2739" s="94"/>
      <c r="AG2739" s="94"/>
      <c r="AH2739" s="94"/>
      <c r="AI2739" s="94"/>
      <c r="AJ2739" s="94"/>
      <c r="AK2739" s="94"/>
      <c r="AL2739" s="94"/>
      <c r="AM2739" s="94"/>
      <c r="AN2739" s="94"/>
      <c r="AO2739" s="94"/>
      <c r="AP2739" s="94"/>
      <c r="AQ2739" s="94"/>
    </row>
    <row r="2740" spans="3:43" x14ac:dyDescent="0.45">
      <c r="C2740" s="94"/>
      <c r="D2740" s="94"/>
      <c r="E2740" s="489"/>
      <c r="F2740" s="94"/>
      <c r="G2740" s="200"/>
      <c r="H2740" s="200"/>
      <c r="I2740" s="200"/>
      <c r="J2740" s="200"/>
      <c r="K2740" s="200"/>
      <c r="L2740" s="200"/>
      <c r="M2740" s="200"/>
      <c r="N2740" s="200"/>
      <c r="O2740" s="200"/>
      <c r="P2740" s="94"/>
      <c r="Q2740" s="94"/>
      <c r="R2740" s="94"/>
      <c r="S2740" s="94"/>
      <c r="T2740" s="94"/>
      <c r="U2740" s="94"/>
      <c r="V2740" s="94"/>
      <c r="W2740" s="94"/>
      <c r="X2740" s="94"/>
      <c r="Y2740" s="94"/>
      <c r="Z2740" s="94"/>
      <c r="AA2740" s="94"/>
      <c r="AB2740" s="94"/>
      <c r="AC2740" s="94"/>
      <c r="AD2740" s="94"/>
      <c r="AE2740" s="94"/>
      <c r="AF2740" s="94"/>
      <c r="AG2740" s="94"/>
      <c r="AH2740" s="94"/>
      <c r="AI2740" s="94"/>
      <c r="AJ2740" s="94"/>
      <c r="AK2740" s="94"/>
      <c r="AL2740" s="94"/>
      <c r="AM2740" s="94"/>
      <c r="AN2740" s="94"/>
      <c r="AO2740" s="94"/>
      <c r="AP2740" s="94"/>
      <c r="AQ2740" s="94"/>
    </row>
    <row r="2741" spans="3:43" x14ac:dyDescent="0.45">
      <c r="C2741" s="94"/>
      <c r="D2741" s="94"/>
      <c r="E2741" s="489"/>
      <c r="F2741" s="94"/>
      <c r="G2741" s="200"/>
      <c r="H2741" s="200"/>
      <c r="I2741" s="200"/>
      <c r="J2741" s="200"/>
      <c r="K2741" s="200"/>
      <c r="L2741" s="200"/>
      <c r="M2741" s="200"/>
      <c r="N2741" s="200"/>
      <c r="O2741" s="200"/>
      <c r="P2741" s="94"/>
      <c r="Q2741" s="94"/>
      <c r="R2741" s="94"/>
      <c r="S2741" s="94"/>
      <c r="T2741" s="94"/>
      <c r="U2741" s="94"/>
      <c r="V2741" s="94"/>
      <c r="W2741" s="94"/>
      <c r="X2741" s="94"/>
      <c r="Y2741" s="94"/>
      <c r="Z2741" s="94"/>
      <c r="AA2741" s="94"/>
      <c r="AB2741" s="94"/>
      <c r="AC2741" s="94"/>
      <c r="AD2741" s="94"/>
      <c r="AE2741" s="94"/>
      <c r="AF2741" s="94"/>
      <c r="AG2741" s="94"/>
      <c r="AH2741" s="94"/>
      <c r="AI2741" s="94"/>
      <c r="AJ2741" s="94"/>
      <c r="AK2741" s="94"/>
      <c r="AL2741" s="94"/>
      <c r="AM2741" s="94"/>
      <c r="AN2741" s="94"/>
      <c r="AO2741" s="94"/>
      <c r="AP2741" s="94"/>
      <c r="AQ2741" s="94"/>
    </row>
    <row r="2742" spans="3:43" x14ac:dyDescent="0.45">
      <c r="C2742" s="94"/>
      <c r="D2742" s="94"/>
      <c r="E2742" s="489"/>
      <c r="F2742" s="94"/>
      <c r="G2742" s="200"/>
      <c r="H2742" s="200"/>
      <c r="I2742" s="200"/>
      <c r="J2742" s="200"/>
      <c r="K2742" s="200"/>
      <c r="L2742" s="200"/>
      <c r="M2742" s="200"/>
      <c r="N2742" s="200"/>
      <c r="O2742" s="200"/>
      <c r="P2742" s="94"/>
      <c r="Q2742" s="94"/>
      <c r="R2742" s="94"/>
      <c r="S2742" s="94"/>
      <c r="T2742" s="94"/>
      <c r="U2742" s="94"/>
      <c r="V2742" s="94"/>
      <c r="W2742" s="94"/>
      <c r="X2742" s="94"/>
      <c r="Y2742" s="94"/>
      <c r="Z2742" s="94"/>
      <c r="AA2742" s="94"/>
      <c r="AB2742" s="94"/>
      <c r="AC2742" s="94"/>
      <c r="AD2742" s="94"/>
      <c r="AE2742" s="94"/>
      <c r="AF2742" s="94"/>
      <c r="AG2742" s="94"/>
      <c r="AH2742" s="94"/>
      <c r="AI2742" s="94"/>
      <c r="AJ2742" s="94"/>
      <c r="AK2742" s="94"/>
      <c r="AL2742" s="94"/>
      <c r="AM2742" s="94"/>
      <c r="AN2742" s="94"/>
      <c r="AO2742" s="94"/>
      <c r="AP2742" s="94"/>
      <c r="AQ2742" s="94"/>
    </row>
    <row r="2743" spans="3:43" x14ac:dyDescent="0.45">
      <c r="C2743" s="94"/>
      <c r="D2743" s="94"/>
      <c r="E2743" s="489"/>
      <c r="F2743" s="94"/>
      <c r="G2743" s="200"/>
      <c r="H2743" s="200"/>
      <c r="I2743" s="200"/>
      <c r="J2743" s="200"/>
      <c r="K2743" s="200"/>
      <c r="L2743" s="200"/>
      <c r="M2743" s="200"/>
      <c r="N2743" s="200"/>
      <c r="O2743" s="200"/>
      <c r="P2743" s="94"/>
      <c r="Q2743" s="94"/>
      <c r="R2743" s="94"/>
      <c r="S2743" s="94"/>
      <c r="T2743" s="94"/>
      <c r="U2743" s="94"/>
      <c r="V2743" s="94"/>
      <c r="W2743" s="94"/>
      <c r="X2743" s="94"/>
      <c r="Y2743" s="94"/>
      <c r="Z2743" s="94"/>
      <c r="AA2743" s="94"/>
      <c r="AB2743" s="94"/>
      <c r="AC2743" s="94"/>
      <c r="AD2743" s="94"/>
      <c r="AE2743" s="94"/>
      <c r="AF2743" s="94"/>
      <c r="AG2743" s="94"/>
      <c r="AH2743" s="94"/>
      <c r="AI2743" s="94"/>
      <c r="AJ2743" s="94"/>
      <c r="AK2743" s="94"/>
      <c r="AL2743" s="94"/>
      <c r="AM2743" s="94"/>
      <c r="AN2743" s="94"/>
      <c r="AO2743" s="94"/>
      <c r="AP2743" s="94"/>
      <c r="AQ2743" s="94"/>
    </row>
    <row r="2744" spans="3:43" x14ac:dyDescent="0.45">
      <c r="C2744" s="94"/>
      <c r="D2744" s="94"/>
      <c r="E2744" s="489"/>
      <c r="F2744" s="94"/>
      <c r="G2744" s="200"/>
      <c r="H2744" s="200"/>
      <c r="I2744" s="200"/>
      <c r="J2744" s="200"/>
      <c r="K2744" s="200"/>
      <c r="L2744" s="200"/>
      <c r="M2744" s="200"/>
      <c r="N2744" s="200"/>
      <c r="O2744" s="200"/>
      <c r="P2744" s="94"/>
      <c r="Q2744" s="94"/>
      <c r="R2744" s="94"/>
      <c r="S2744" s="94"/>
      <c r="T2744" s="94"/>
      <c r="U2744" s="94"/>
      <c r="V2744" s="94"/>
      <c r="W2744" s="94"/>
      <c r="X2744" s="94"/>
      <c r="Y2744" s="94"/>
      <c r="Z2744" s="94"/>
      <c r="AA2744" s="94"/>
      <c r="AB2744" s="94"/>
      <c r="AC2744" s="94"/>
      <c r="AD2744" s="94"/>
      <c r="AE2744" s="94"/>
      <c r="AF2744" s="94"/>
      <c r="AG2744" s="94"/>
      <c r="AH2744" s="94"/>
      <c r="AI2744" s="94"/>
      <c r="AJ2744" s="94"/>
      <c r="AK2744" s="94"/>
      <c r="AL2744" s="94"/>
      <c r="AM2744" s="94"/>
      <c r="AN2744" s="94"/>
      <c r="AO2744" s="94"/>
      <c r="AP2744" s="94"/>
      <c r="AQ2744" s="94"/>
    </row>
    <row r="2745" spans="3:43" x14ac:dyDescent="0.45">
      <c r="C2745" s="94"/>
      <c r="D2745" s="94"/>
      <c r="E2745" s="489"/>
      <c r="F2745" s="94"/>
      <c r="G2745" s="200"/>
      <c r="H2745" s="200"/>
      <c r="I2745" s="200"/>
      <c r="J2745" s="200"/>
      <c r="K2745" s="200"/>
      <c r="L2745" s="200"/>
      <c r="M2745" s="200"/>
      <c r="N2745" s="200"/>
      <c r="O2745" s="200"/>
      <c r="P2745" s="94"/>
      <c r="Q2745" s="94"/>
      <c r="R2745" s="94"/>
      <c r="S2745" s="94"/>
      <c r="T2745" s="94"/>
      <c r="U2745" s="94"/>
      <c r="V2745" s="94"/>
      <c r="W2745" s="94"/>
      <c r="X2745" s="94"/>
      <c r="Y2745" s="94"/>
      <c r="Z2745" s="94"/>
      <c r="AA2745" s="94"/>
      <c r="AB2745" s="94"/>
      <c r="AC2745" s="94"/>
      <c r="AD2745" s="94"/>
      <c r="AE2745" s="94"/>
      <c r="AF2745" s="94"/>
      <c r="AG2745" s="94"/>
      <c r="AH2745" s="94"/>
      <c r="AI2745" s="94"/>
      <c r="AJ2745" s="94"/>
      <c r="AK2745" s="94"/>
      <c r="AL2745" s="94"/>
      <c r="AM2745" s="94"/>
      <c r="AN2745" s="94"/>
      <c r="AO2745" s="94"/>
      <c r="AP2745" s="94"/>
      <c r="AQ2745" s="94"/>
    </row>
    <row r="2746" spans="3:43" x14ac:dyDescent="0.45">
      <c r="C2746" s="94"/>
      <c r="D2746" s="94"/>
      <c r="E2746" s="489"/>
      <c r="F2746" s="94"/>
      <c r="G2746" s="200"/>
      <c r="H2746" s="200"/>
      <c r="I2746" s="200"/>
      <c r="J2746" s="200"/>
      <c r="K2746" s="200"/>
      <c r="L2746" s="200"/>
      <c r="M2746" s="200"/>
      <c r="N2746" s="200"/>
      <c r="O2746" s="200"/>
      <c r="P2746" s="94"/>
      <c r="Q2746" s="94"/>
      <c r="R2746" s="94"/>
      <c r="S2746" s="94"/>
      <c r="T2746" s="94"/>
      <c r="U2746" s="94"/>
      <c r="V2746" s="94"/>
      <c r="W2746" s="94"/>
      <c r="X2746" s="94"/>
      <c r="Y2746" s="94"/>
      <c r="Z2746" s="94"/>
      <c r="AA2746" s="94"/>
      <c r="AB2746" s="94"/>
      <c r="AC2746" s="94"/>
      <c r="AD2746" s="94"/>
      <c r="AE2746" s="94"/>
      <c r="AF2746" s="94"/>
      <c r="AG2746" s="94"/>
      <c r="AH2746" s="94"/>
      <c r="AI2746" s="94"/>
      <c r="AJ2746" s="94"/>
      <c r="AK2746" s="94"/>
      <c r="AL2746" s="94"/>
      <c r="AM2746" s="94"/>
      <c r="AN2746" s="94"/>
      <c r="AO2746" s="94"/>
      <c r="AP2746" s="94"/>
      <c r="AQ2746" s="94"/>
    </row>
    <row r="2747" spans="3:43" x14ac:dyDescent="0.45">
      <c r="C2747" s="94"/>
      <c r="D2747" s="94"/>
      <c r="E2747" s="489"/>
      <c r="F2747" s="94"/>
      <c r="G2747" s="200"/>
      <c r="H2747" s="200"/>
      <c r="I2747" s="200"/>
      <c r="J2747" s="200"/>
      <c r="K2747" s="200"/>
      <c r="L2747" s="200"/>
      <c r="M2747" s="200"/>
      <c r="N2747" s="200"/>
      <c r="O2747" s="200"/>
      <c r="P2747" s="94"/>
      <c r="Q2747" s="94"/>
      <c r="R2747" s="94"/>
      <c r="S2747" s="94"/>
      <c r="T2747" s="94"/>
      <c r="U2747" s="94"/>
      <c r="V2747" s="94"/>
      <c r="W2747" s="94"/>
      <c r="X2747" s="94"/>
      <c r="Y2747" s="94"/>
      <c r="Z2747" s="94"/>
      <c r="AA2747" s="94"/>
      <c r="AB2747" s="94"/>
      <c r="AC2747" s="94"/>
      <c r="AD2747" s="94"/>
      <c r="AE2747" s="94"/>
      <c r="AF2747" s="94"/>
      <c r="AG2747" s="94"/>
      <c r="AH2747" s="94"/>
      <c r="AI2747" s="94"/>
      <c r="AJ2747" s="94"/>
      <c r="AK2747" s="94"/>
      <c r="AL2747" s="94"/>
      <c r="AM2747" s="94"/>
      <c r="AN2747" s="94"/>
      <c r="AO2747" s="94"/>
      <c r="AP2747" s="94"/>
      <c r="AQ2747" s="94"/>
    </row>
    <row r="2748" spans="3:43" x14ac:dyDescent="0.45">
      <c r="C2748" s="94"/>
      <c r="D2748" s="94"/>
      <c r="E2748" s="489"/>
      <c r="F2748" s="94"/>
      <c r="G2748" s="200"/>
      <c r="H2748" s="200"/>
      <c r="I2748" s="200"/>
      <c r="J2748" s="200"/>
      <c r="K2748" s="200"/>
      <c r="L2748" s="200"/>
      <c r="M2748" s="200"/>
      <c r="N2748" s="200"/>
      <c r="O2748" s="200"/>
      <c r="P2748" s="94"/>
      <c r="Q2748" s="94"/>
      <c r="R2748" s="94"/>
      <c r="S2748" s="94"/>
      <c r="T2748" s="94"/>
      <c r="U2748" s="94"/>
      <c r="V2748" s="94"/>
      <c r="W2748" s="94"/>
      <c r="X2748" s="94"/>
      <c r="Y2748" s="94"/>
      <c r="Z2748" s="94"/>
      <c r="AA2748" s="94"/>
      <c r="AB2748" s="94"/>
      <c r="AC2748" s="94"/>
      <c r="AD2748" s="94"/>
      <c r="AE2748" s="94"/>
      <c r="AF2748" s="94"/>
      <c r="AG2748" s="94"/>
      <c r="AH2748" s="94"/>
      <c r="AI2748" s="94"/>
      <c r="AJ2748" s="94"/>
      <c r="AK2748" s="94"/>
      <c r="AL2748" s="94"/>
      <c r="AM2748" s="94"/>
      <c r="AN2748" s="94"/>
      <c r="AO2748" s="94"/>
      <c r="AP2748" s="94"/>
      <c r="AQ2748" s="94"/>
    </row>
    <row r="2749" spans="3:43" x14ac:dyDescent="0.45">
      <c r="C2749" s="94"/>
      <c r="D2749" s="94"/>
      <c r="E2749" s="489"/>
      <c r="F2749" s="94"/>
      <c r="G2749" s="200"/>
      <c r="H2749" s="200"/>
      <c r="I2749" s="200"/>
      <c r="J2749" s="200"/>
      <c r="K2749" s="200"/>
      <c r="L2749" s="200"/>
      <c r="M2749" s="200"/>
      <c r="N2749" s="200"/>
      <c r="O2749" s="200"/>
      <c r="P2749" s="94"/>
      <c r="Q2749" s="94"/>
      <c r="R2749" s="94"/>
      <c r="S2749" s="94"/>
      <c r="T2749" s="94"/>
      <c r="U2749" s="94"/>
      <c r="V2749" s="94"/>
      <c r="W2749" s="94"/>
      <c r="X2749" s="94"/>
      <c r="Y2749" s="94"/>
      <c r="Z2749" s="94"/>
      <c r="AA2749" s="94"/>
      <c r="AB2749" s="94"/>
      <c r="AC2749" s="94"/>
      <c r="AD2749" s="94"/>
      <c r="AE2749" s="94"/>
      <c r="AF2749" s="94"/>
      <c r="AG2749" s="94"/>
      <c r="AH2749" s="94"/>
      <c r="AI2749" s="94"/>
      <c r="AJ2749" s="94"/>
      <c r="AK2749" s="94"/>
      <c r="AL2749" s="94"/>
      <c r="AM2749" s="94"/>
      <c r="AN2749" s="94"/>
      <c r="AO2749" s="94"/>
      <c r="AP2749" s="94"/>
      <c r="AQ2749" s="94"/>
    </row>
    <row r="2750" spans="3:43" x14ac:dyDescent="0.45">
      <c r="C2750" s="94"/>
      <c r="D2750" s="94"/>
      <c r="E2750" s="489"/>
      <c r="F2750" s="94"/>
      <c r="G2750" s="200"/>
      <c r="H2750" s="200"/>
      <c r="I2750" s="200"/>
      <c r="J2750" s="200"/>
      <c r="K2750" s="200"/>
      <c r="L2750" s="200"/>
      <c r="M2750" s="200"/>
      <c r="N2750" s="200"/>
      <c r="O2750" s="200"/>
      <c r="P2750" s="94"/>
      <c r="Q2750" s="94"/>
      <c r="R2750" s="94"/>
      <c r="S2750" s="94"/>
      <c r="T2750" s="94"/>
      <c r="U2750" s="94"/>
      <c r="V2750" s="94"/>
      <c r="W2750" s="94"/>
      <c r="X2750" s="94"/>
      <c r="Y2750" s="94"/>
      <c r="Z2750" s="94"/>
      <c r="AA2750" s="94"/>
      <c r="AB2750" s="94"/>
      <c r="AC2750" s="94"/>
      <c r="AD2750" s="94"/>
      <c r="AE2750" s="94"/>
      <c r="AF2750" s="94"/>
      <c r="AG2750" s="94"/>
      <c r="AH2750" s="94"/>
      <c r="AI2750" s="94"/>
      <c r="AJ2750" s="94"/>
      <c r="AK2750" s="94"/>
      <c r="AL2750" s="94"/>
      <c r="AM2750" s="94"/>
      <c r="AN2750" s="94"/>
      <c r="AO2750" s="94"/>
      <c r="AP2750" s="94"/>
      <c r="AQ2750" s="94"/>
    </row>
    <row r="2751" spans="3:43" x14ac:dyDescent="0.45">
      <c r="C2751" s="94"/>
      <c r="D2751" s="94"/>
      <c r="E2751" s="489"/>
      <c r="F2751" s="94"/>
      <c r="G2751" s="200"/>
      <c r="H2751" s="200"/>
      <c r="I2751" s="200"/>
      <c r="J2751" s="200"/>
      <c r="K2751" s="200"/>
      <c r="L2751" s="200"/>
      <c r="M2751" s="200"/>
      <c r="N2751" s="200"/>
      <c r="O2751" s="200"/>
      <c r="P2751" s="94"/>
      <c r="Q2751" s="94"/>
      <c r="R2751" s="94"/>
      <c r="S2751" s="94"/>
      <c r="T2751" s="94"/>
      <c r="U2751" s="94"/>
      <c r="V2751" s="94"/>
      <c r="W2751" s="94"/>
      <c r="X2751" s="94"/>
      <c r="Y2751" s="94"/>
      <c r="Z2751" s="94"/>
      <c r="AA2751" s="94"/>
      <c r="AB2751" s="94"/>
      <c r="AC2751" s="94"/>
      <c r="AD2751" s="94"/>
      <c r="AE2751" s="94"/>
      <c r="AF2751" s="94"/>
      <c r="AG2751" s="94"/>
      <c r="AH2751" s="94"/>
      <c r="AI2751" s="94"/>
      <c r="AJ2751" s="94"/>
      <c r="AK2751" s="94"/>
      <c r="AL2751" s="94"/>
      <c r="AM2751" s="94"/>
      <c r="AN2751" s="94"/>
      <c r="AO2751" s="94"/>
      <c r="AP2751" s="94"/>
      <c r="AQ2751" s="94"/>
    </row>
    <row r="2752" spans="3:43" x14ac:dyDescent="0.45">
      <c r="C2752" s="94"/>
      <c r="D2752" s="94"/>
      <c r="E2752" s="489"/>
      <c r="F2752" s="94"/>
      <c r="G2752" s="200"/>
      <c r="H2752" s="200"/>
      <c r="I2752" s="200"/>
      <c r="J2752" s="200"/>
      <c r="K2752" s="200"/>
      <c r="L2752" s="200"/>
      <c r="M2752" s="200"/>
      <c r="N2752" s="200"/>
      <c r="O2752" s="200"/>
      <c r="P2752" s="94"/>
      <c r="Q2752" s="94"/>
      <c r="R2752" s="94"/>
      <c r="S2752" s="94"/>
      <c r="T2752" s="94"/>
      <c r="U2752" s="94"/>
      <c r="V2752" s="94"/>
      <c r="W2752" s="94"/>
      <c r="X2752" s="94"/>
      <c r="Y2752" s="94"/>
      <c r="Z2752" s="94"/>
      <c r="AA2752" s="94"/>
      <c r="AB2752" s="94"/>
      <c r="AC2752" s="94"/>
      <c r="AD2752" s="94"/>
      <c r="AE2752" s="94"/>
      <c r="AF2752" s="94"/>
      <c r="AG2752" s="94"/>
      <c r="AH2752" s="94"/>
      <c r="AI2752" s="94"/>
      <c r="AJ2752" s="94"/>
      <c r="AK2752" s="94"/>
      <c r="AL2752" s="94"/>
      <c r="AM2752" s="94"/>
      <c r="AN2752" s="94"/>
      <c r="AO2752" s="94"/>
      <c r="AP2752" s="94"/>
      <c r="AQ2752" s="94"/>
    </row>
    <row r="2753" spans="3:43" x14ac:dyDescent="0.45">
      <c r="C2753" s="94"/>
      <c r="D2753" s="94"/>
      <c r="E2753" s="489"/>
      <c r="F2753" s="94"/>
      <c r="G2753" s="200"/>
      <c r="H2753" s="200"/>
      <c r="I2753" s="200"/>
      <c r="J2753" s="200"/>
      <c r="K2753" s="200"/>
      <c r="L2753" s="200"/>
      <c r="M2753" s="200"/>
      <c r="N2753" s="200"/>
      <c r="O2753" s="200"/>
      <c r="P2753" s="94"/>
      <c r="Q2753" s="94"/>
      <c r="R2753" s="94"/>
      <c r="S2753" s="94"/>
      <c r="T2753" s="94"/>
      <c r="U2753" s="94"/>
      <c r="V2753" s="94"/>
      <c r="W2753" s="94"/>
      <c r="X2753" s="94"/>
      <c r="Y2753" s="94"/>
      <c r="Z2753" s="94"/>
      <c r="AA2753" s="94"/>
      <c r="AB2753" s="94"/>
      <c r="AC2753" s="94"/>
      <c r="AD2753" s="94"/>
      <c r="AE2753" s="94"/>
      <c r="AF2753" s="94"/>
      <c r="AG2753" s="94"/>
      <c r="AH2753" s="94"/>
      <c r="AI2753" s="94"/>
      <c r="AJ2753" s="94"/>
      <c r="AK2753" s="94"/>
      <c r="AL2753" s="94"/>
      <c r="AM2753" s="94"/>
      <c r="AN2753" s="94"/>
      <c r="AO2753" s="94"/>
      <c r="AP2753" s="94"/>
      <c r="AQ2753" s="94"/>
    </row>
    <row r="2754" spans="3:43" x14ac:dyDescent="0.45">
      <c r="C2754" s="94"/>
      <c r="D2754" s="94"/>
      <c r="E2754" s="489"/>
      <c r="F2754" s="94"/>
      <c r="G2754" s="200"/>
      <c r="H2754" s="200"/>
      <c r="I2754" s="200"/>
      <c r="J2754" s="200"/>
      <c r="K2754" s="200"/>
      <c r="L2754" s="200"/>
      <c r="M2754" s="200"/>
      <c r="N2754" s="200"/>
      <c r="O2754" s="200"/>
      <c r="P2754" s="94"/>
      <c r="Q2754" s="94"/>
      <c r="R2754" s="94"/>
      <c r="S2754" s="94"/>
      <c r="T2754" s="94"/>
      <c r="U2754" s="94"/>
      <c r="V2754" s="94"/>
      <c r="W2754" s="94"/>
      <c r="X2754" s="94"/>
      <c r="Y2754" s="94"/>
      <c r="Z2754" s="94"/>
      <c r="AA2754" s="94"/>
      <c r="AB2754" s="94"/>
      <c r="AC2754" s="94"/>
      <c r="AD2754" s="94"/>
      <c r="AE2754" s="94"/>
      <c r="AF2754" s="94"/>
      <c r="AG2754" s="94"/>
      <c r="AH2754" s="94"/>
      <c r="AI2754" s="94"/>
      <c r="AJ2754" s="94"/>
      <c r="AK2754" s="94"/>
      <c r="AL2754" s="94"/>
      <c r="AM2754" s="94"/>
      <c r="AN2754" s="94"/>
      <c r="AO2754" s="94"/>
      <c r="AP2754" s="94"/>
      <c r="AQ2754" s="94"/>
    </row>
    <row r="2755" spans="3:43" x14ac:dyDescent="0.45">
      <c r="C2755" s="94"/>
      <c r="D2755" s="94"/>
      <c r="E2755" s="489"/>
      <c r="F2755" s="94"/>
      <c r="G2755" s="200"/>
      <c r="H2755" s="200"/>
      <c r="I2755" s="200"/>
      <c r="J2755" s="200"/>
      <c r="K2755" s="200"/>
      <c r="L2755" s="200"/>
      <c r="M2755" s="200"/>
      <c r="N2755" s="200"/>
      <c r="O2755" s="200"/>
      <c r="P2755" s="94"/>
      <c r="Q2755" s="94"/>
      <c r="R2755" s="94"/>
      <c r="S2755" s="94"/>
      <c r="T2755" s="94"/>
      <c r="U2755" s="94"/>
      <c r="V2755" s="94"/>
      <c r="W2755" s="94"/>
      <c r="X2755" s="94"/>
      <c r="Y2755" s="94"/>
      <c r="Z2755" s="94"/>
      <c r="AA2755" s="94"/>
      <c r="AB2755" s="94"/>
      <c r="AC2755" s="94"/>
      <c r="AD2755" s="94"/>
      <c r="AE2755" s="94"/>
      <c r="AF2755" s="94"/>
      <c r="AG2755" s="94"/>
      <c r="AH2755" s="94"/>
      <c r="AI2755" s="94"/>
      <c r="AJ2755" s="94"/>
      <c r="AK2755" s="94"/>
      <c r="AL2755" s="94"/>
      <c r="AM2755" s="94"/>
      <c r="AN2755" s="94"/>
      <c r="AO2755" s="94"/>
      <c r="AP2755" s="94"/>
      <c r="AQ2755" s="94"/>
    </row>
    <row r="2756" spans="3:43" x14ac:dyDescent="0.45">
      <c r="C2756" s="94"/>
      <c r="D2756" s="94"/>
      <c r="E2756" s="489"/>
      <c r="F2756" s="94"/>
      <c r="G2756" s="200"/>
      <c r="H2756" s="200"/>
      <c r="I2756" s="200"/>
      <c r="J2756" s="200"/>
      <c r="K2756" s="200"/>
      <c r="L2756" s="200"/>
      <c r="M2756" s="200"/>
      <c r="N2756" s="200"/>
      <c r="O2756" s="200"/>
      <c r="P2756" s="94"/>
      <c r="Q2756" s="94"/>
      <c r="R2756" s="94"/>
      <c r="S2756" s="94"/>
      <c r="T2756" s="94"/>
      <c r="U2756" s="94"/>
      <c r="V2756" s="94"/>
      <c r="W2756" s="94"/>
      <c r="X2756" s="94"/>
      <c r="Y2756" s="94"/>
      <c r="Z2756" s="94"/>
      <c r="AA2756" s="94"/>
      <c r="AB2756" s="94"/>
      <c r="AC2756" s="94"/>
      <c r="AD2756" s="94"/>
      <c r="AE2756" s="94"/>
      <c r="AF2756" s="94"/>
      <c r="AG2756" s="94"/>
      <c r="AH2756" s="94"/>
      <c r="AI2756" s="94"/>
      <c r="AJ2756" s="94"/>
      <c r="AK2756" s="94"/>
      <c r="AL2756" s="94"/>
      <c r="AM2756" s="94"/>
      <c r="AN2756" s="94"/>
      <c r="AO2756" s="94"/>
      <c r="AP2756" s="94"/>
      <c r="AQ2756" s="94"/>
    </row>
    <row r="2757" spans="3:43" x14ac:dyDescent="0.45">
      <c r="C2757" s="94"/>
      <c r="D2757" s="94"/>
      <c r="E2757" s="489"/>
      <c r="F2757" s="94"/>
      <c r="G2757" s="200"/>
      <c r="H2757" s="200"/>
      <c r="I2757" s="200"/>
      <c r="J2757" s="200"/>
      <c r="K2757" s="200"/>
      <c r="L2757" s="200"/>
      <c r="M2757" s="200"/>
      <c r="N2757" s="200"/>
      <c r="O2757" s="200"/>
      <c r="P2757" s="94"/>
      <c r="Q2757" s="94"/>
      <c r="R2757" s="94"/>
      <c r="S2757" s="94"/>
      <c r="T2757" s="94"/>
      <c r="U2757" s="94"/>
      <c r="V2757" s="94"/>
      <c r="W2757" s="94"/>
      <c r="X2757" s="94"/>
      <c r="Y2757" s="94"/>
      <c r="Z2757" s="94"/>
      <c r="AA2757" s="94"/>
      <c r="AB2757" s="94"/>
      <c r="AC2757" s="94"/>
      <c r="AD2757" s="94"/>
      <c r="AE2757" s="94"/>
      <c r="AF2757" s="94"/>
      <c r="AG2757" s="94"/>
      <c r="AH2757" s="94"/>
      <c r="AI2757" s="94"/>
      <c r="AJ2757" s="94"/>
      <c r="AK2757" s="94"/>
      <c r="AL2757" s="94"/>
      <c r="AM2757" s="94"/>
      <c r="AN2757" s="94"/>
      <c r="AO2757" s="94"/>
      <c r="AP2757" s="94"/>
      <c r="AQ2757" s="94"/>
    </row>
    <row r="2758" spans="3:43" x14ac:dyDescent="0.45">
      <c r="C2758" s="94"/>
      <c r="D2758" s="94"/>
      <c r="E2758" s="489"/>
      <c r="F2758" s="94"/>
      <c r="G2758" s="200"/>
      <c r="H2758" s="200"/>
      <c r="I2758" s="200"/>
      <c r="J2758" s="200"/>
      <c r="K2758" s="200"/>
      <c r="L2758" s="200"/>
      <c r="M2758" s="200"/>
      <c r="N2758" s="200"/>
      <c r="O2758" s="200"/>
      <c r="P2758" s="94"/>
      <c r="Q2758" s="94"/>
      <c r="R2758" s="94"/>
      <c r="S2758" s="94"/>
      <c r="T2758" s="94"/>
      <c r="U2758" s="94"/>
      <c r="V2758" s="94"/>
      <c r="W2758" s="94"/>
      <c r="X2758" s="94"/>
      <c r="Y2758" s="94"/>
      <c r="Z2758" s="94"/>
      <c r="AA2758" s="94"/>
      <c r="AB2758" s="94"/>
      <c r="AC2758" s="94"/>
      <c r="AD2758" s="94"/>
      <c r="AE2758" s="94"/>
      <c r="AF2758" s="94"/>
      <c r="AG2758" s="94"/>
      <c r="AH2758" s="94"/>
      <c r="AI2758" s="94"/>
      <c r="AJ2758" s="94"/>
      <c r="AK2758" s="94"/>
      <c r="AL2758" s="94"/>
      <c r="AM2758" s="94"/>
      <c r="AN2758" s="94"/>
      <c r="AO2758" s="94"/>
      <c r="AP2758" s="94"/>
      <c r="AQ2758" s="94"/>
    </row>
    <row r="2759" spans="3:43" x14ac:dyDescent="0.45">
      <c r="C2759" s="94"/>
      <c r="D2759" s="94"/>
      <c r="E2759" s="489"/>
      <c r="F2759" s="94"/>
      <c r="G2759" s="200"/>
      <c r="H2759" s="200"/>
      <c r="I2759" s="200"/>
      <c r="J2759" s="200"/>
      <c r="K2759" s="200"/>
      <c r="L2759" s="200"/>
      <c r="M2759" s="200"/>
      <c r="N2759" s="200"/>
      <c r="O2759" s="200"/>
      <c r="P2759" s="94"/>
      <c r="Q2759" s="94"/>
      <c r="R2759" s="94"/>
      <c r="S2759" s="94"/>
      <c r="T2759" s="94"/>
      <c r="U2759" s="94"/>
      <c r="V2759" s="94"/>
      <c r="W2759" s="94"/>
      <c r="X2759" s="94"/>
      <c r="Y2759" s="94"/>
      <c r="Z2759" s="94"/>
      <c r="AA2759" s="94"/>
      <c r="AB2759" s="94"/>
      <c r="AC2759" s="94"/>
      <c r="AD2759" s="94"/>
      <c r="AE2759" s="94"/>
      <c r="AF2759" s="94"/>
      <c r="AG2759" s="94"/>
      <c r="AH2759" s="94"/>
      <c r="AI2759" s="94"/>
      <c r="AJ2759" s="94"/>
      <c r="AK2759" s="94"/>
      <c r="AL2759" s="94"/>
      <c r="AM2759" s="94"/>
      <c r="AN2759" s="94"/>
      <c r="AO2759" s="94"/>
      <c r="AP2759" s="94"/>
      <c r="AQ2759" s="94"/>
    </row>
    <row r="2760" spans="3:43" x14ac:dyDescent="0.45">
      <c r="C2760" s="94"/>
      <c r="D2760" s="94"/>
      <c r="E2760" s="489"/>
      <c r="F2760" s="94"/>
      <c r="G2760" s="200"/>
      <c r="H2760" s="200"/>
      <c r="I2760" s="200"/>
      <c r="J2760" s="200"/>
      <c r="K2760" s="200"/>
      <c r="L2760" s="200"/>
      <c r="M2760" s="200"/>
      <c r="N2760" s="200"/>
      <c r="O2760" s="200"/>
      <c r="P2760" s="94"/>
      <c r="Q2760" s="94"/>
      <c r="R2760" s="94"/>
      <c r="S2760" s="94"/>
      <c r="T2760" s="94"/>
      <c r="U2760" s="94"/>
      <c r="V2760" s="94"/>
      <c r="W2760" s="94"/>
      <c r="X2760" s="94"/>
      <c r="Y2760" s="94"/>
      <c r="Z2760" s="94"/>
      <c r="AA2760" s="94"/>
      <c r="AB2760" s="94"/>
      <c r="AC2760" s="94"/>
      <c r="AD2760" s="94"/>
      <c r="AE2760" s="94"/>
      <c r="AF2760" s="94"/>
      <c r="AG2760" s="94"/>
      <c r="AH2760" s="94"/>
      <c r="AI2760" s="94"/>
      <c r="AJ2760" s="94"/>
      <c r="AK2760" s="94"/>
      <c r="AL2760" s="94"/>
      <c r="AM2760" s="94"/>
      <c r="AN2760" s="94"/>
      <c r="AO2760" s="94"/>
      <c r="AP2760" s="94"/>
      <c r="AQ2760" s="94"/>
    </row>
    <row r="2761" spans="3:43" x14ac:dyDescent="0.45">
      <c r="C2761" s="94"/>
      <c r="D2761" s="94"/>
      <c r="E2761" s="489"/>
      <c r="F2761" s="94"/>
      <c r="G2761" s="200"/>
      <c r="H2761" s="200"/>
      <c r="I2761" s="200"/>
      <c r="J2761" s="200"/>
      <c r="K2761" s="200"/>
      <c r="L2761" s="200"/>
      <c r="M2761" s="200"/>
      <c r="N2761" s="200"/>
      <c r="O2761" s="200"/>
      <c r="P2761" s="94"/>
      <c r="Q2761" s="94"/>
      <c r="R2761" s="94"/>
      <c r="S2761" s="94"/>
      <c r="T2761" s="94"/>
      <c r="U2761" s="94"/>
      <c r="V2761" s="94"/>
      <c r="W2761" s="94"/>
      <c r="X2761" s="94"/>
      <c r="Y2761" s="94"/>
      <c r="Z2761" s="94"/>
      <c r="AA2761" s="94"/>
      <c r="AB2761" s="94"/>
      <c r="AC2761" s="94"/>
      <c r="AD2761" s="94"/>
      <c r="AE2761" s="94"/>
      <c r="AF2761" s="94"/>
      <c r="AG2761" s="94"/>
      <c r="AH2761" s="94"/>
      <c r="AI2761" s="94"/>
      <c r="AJ2761" s="94"/>
      <c r="AK2761" s="94"/>
      <c r="AL2761" s="94"/>
      <c r="AM2761" s="94"/>
      <c r="AN2761" s="94"/>
      <c r="AO2761" s="94"/>
      <c r="AP2761" s="94"/>
      <c r="AQ2761" s="94"/>
    </row>
    <row r="2762" spans="3:43" x14ac:dyDescent="0.45">
      <c r="C2762" s="94"/>
      <c r="D2762" s="94"/>
      <c r="E2762" s="489"/>
      <c r="F2762" s="94"/>
      <c r="G2762" s="200"/>
      <c r="H2762" s="200"/>
      <c r="I2762" s="200"/>
      <c r="J2762" s="200"/>
      <c r="K2762" s="200"/>
      <c r="L2762" s="200"/>
      <c r="M2762" s="200"/>
      <c r="N2762" s="200"/>
      <c r="O2762" s="200"/>
      <c r="P2762" s="94"/>
      <c r="Q2762" s="94"/>
      <c r="R2762" s="94"/>
      <c r="S2762" s="94"/>
      <c r="T2762" s="94"/>
      <c r="U2762" s="94"/>
      <c r="V2762" s="94"/>
      <c r="W2762" s="94"/>
      <c r="X2762" s="94"/>
      <c r="Y2762" s="94"/>
      <c r="Z2762" s="94"/>
      <c r="AA2762" s="94"/>
      <c r="AB2762" s="94"/>
      <c r="AC2762" s="94"/>
      <c r="AD2762" s="94"/>
      <c r="AE2762" s="94"/>
      <c r="AF2762" s="94"/>
      <c r="AG2762" s="94"/>
      <c r="AH2762" s="94"/>
      <c r="AI2762" s="94"/>
      <c r="AJ2762" s="94"/>
      <c r="AK2762" s="94"/>
      <c r="AL2762" s="94"/>
      <c r="AM2762" s="94"/>
      <c r="AN2762" s="94"/>
      <c r="AO2762" s="94"/>
      <c r="AP2762" s="94"/>
      <c r="AQ2762" s="94"/>
    </row>
    <row r="2763" spans="3:43" x14ac:dyDescent="0.45">
      <c r="C2763" s="94"/>
      <c r="D2763" s="94"/>
      <c r="E2763" s="489"/>
      <c r="F2763" s="94"/>
      <c r="G2763" s="200"/>
      <c r="H2763" s="200"/>
      <c r="I2763" s="200"/>
      <c r="J2763" s="200"/>
      <c r="K2763" s="200"/>
      <c r="L2763" s="200"/>
      <c r="M2763" s="200"/>
      <c r="N2763" s="200"/>
      <c r="O2763" s="200"/>
      <c r="P2763" s="94"/>
      <c r="Q2763" s="94"/>
      <c r="R2763" s="94"/>
      <c r="S2763" s="94"/>
      <c r="T2763" s="94"/>
      <c r="U2763" s="94"/>
      <c r="V2763" s="94"/>
      <c r="W2763" s="94"/>
      <c r="X2763" s="94"/>
      <c r="Y2763" s="94"/>
      <c r="Z2763" s="94"/>
      <c r="AA2763" s="94"/>
      <c r="AB2763" s="94"/>
      <c r="AC2763" s="94"/>
      <c r="AD2763" s="94"/>
      <c r="AE2763" s="94"/>
      <c r="AF2763" s="94"/>
      <c r="AG2763" s="94"/>
      <c r="AH2763" s="94"/>
      <c r="AI2763" s="94"/>
      <c r="AJ2763" s="94"/>
      <c r="AK2763" s="94"/>
      <c r="AL2763" s="94"/>
      <c r="AM2763" s="94"/>
      <c r="AN2763" s="94"/>
      <c r="AO2763" s="94"/>
      <c r="AP2763" s="94"/>
      <c r="AQ2763" s="94"/>
    </row>
    <row r="2764" spans="3:43" x14ac:dyDescent="0.45">
      <c r="C2764" s="94"/>
      <c r="D2764" s="94"/>
      <c r="E2764" s="489"/>
      <c r="F2764" s="94"/>
      <c r="G2764" s="200"/>
      <c r="H2764" s="200"/>
      <c r="I2764" s="200"/>
      <c r="J2764" s="200"/>
      <c r="K2764" s="200"/>
      <c r="L2764" s="200"/>
      <c r="M2764" s="200"/>
      <c r="N2764" s="200"/>
      <c r="O2764" s="200"/>
      <c r="P2764" s="94"/>
      <c r="Q2764" s="94"/>
      <c r="R2764" s="94"/>
      <c r="S2764" s="94"/>
      <c r="T2764" s="94"/>
      <c r="U2764" s="94"/>
      <c r="V2764" s="94"/>
      <c r="W2764" s="94"/>
      <c r="X2764" s="94"/>
      <c r="Y2764" s="94"/>
      <c r="Z2764" s="94"/>
      <c r="AA2764" s="94"/>
      <c r="AB2764" s="94"/>
      <c r="AC2764" s="94"/>
      <c r="AD2764" s="94"/>
      <c r="AE2764" s="94"/>
      <c r="AF2764" s="94"/>
      <c r="AG2764" s="94"/>
      <c r="AH2764" s="94"/>
      <c r="AI2764" s="94"/>
      <c r="AJ2764" s="94"/>
      <c r="AK2764" s="94"/>
      <c r="AL2764" s="94"/>
      <c r="AM2764" s="94"/>
      <c r="AN2764" s="94"/>
      <c r="AO2764" s="94"/>
      <c r="AP2764" s="94"/>
      <c r="AQ2764" s="94"/>
    </row>
    <row r="2765" spans="3:43" x14ac:dyDescent="0.45">
      <c r="C2765" s="94"/>
      <c r="D2765" s="94"/>
      <c r="E2765" s="489"/>
      <c r="F2765" s="94"/>
      <c r="G2765" s="200"/>
      <c r="H2765" s="200"/>
      <c r="I2765" s="200"/>
      <c r="J2765" s="200"/>
      <c r="K2765" s="200"/>
      <c r="L2765" s="200"/>
      <c r="M2765" s="200"/>
      <c r="N2765" s="200"/>
      <c r="O2765" s="200"/>
      <c r="P2765" s="94"/>
      <c r="Q2765" s="94"/>
      <c r="R2765" s="94"/>
      <c r="S2765" s="94"/>
      <c r="T2765" s="94"/>
      <c r="U2765" s="94"/>
      <c r="V2765" s="94"/>
      <c r="W2765" s="94"/>
      <c r="X2765" s="94"/>
      <c r="Y2765" s="94"/>
      <c r="Z2765" s="94"/>
      <c r="AA2765" s="94"/>
      <c r="AB2765" s="94"/>
      <c r="AC2765" s="94"/>
      <c r="AD2765" s="94"/>
      <c r="AE2765" s="94"/>
      <c r="AF2765" s="94"/>
      <c r="AG2765" s="94"/>
      <c r="AH2765" s="94"/>
      <c r="AI2765" s="94"/>
      <c r="AJ2765" s="94"/>
      <c r="AK2765" s="94"/>
      <c r="AL2765" s="94"/>
      <c r="AM2765" s="94"/>
      <c r="AN2765" s="94"/>
      <c r="AO2765" s="94"/>
      <c r="AP2765" s="94"/>
      <c r="AQ2765" s="94"/>
    </row>
    <row r="2766" spans="3:43" x14ac:dyDescent="0.45">
      <c r="C2766" s="94"/>
      <c r="D2766" s="94"/>
      <c r="E2766" s="489"/>
      <c r="F2766" s="94"/>
      <c r="G2766" s="200"/>
      <c r="H2766" s="200"/>
      <c r="I2766" s="200"/>
      <c r="J2766" s="200"/>
      <c r="K2766" s="200"/>
      <c r="L2766" s="200"/>
      <c r="M2766" s="200"/>
      <c r="N2766" s="200"/>
      <c r="O2766" s="200"/>
      <c r="P2766" s="94"/>
      <c r="Q2766" s="94"/>
      <c r="R2766" s="94"/>
      <c r="S2766" s="94"/>
      <c r="T2766" s="94"/>
      <c r="U2766" s="94"/>
      <c r="V2766" s="94"/>
      <c r="W2766" s="94"/>
      <c r="X2766" s="94"/>
      <c r="Y2766" s="94"/>
      <c r="Z2766" s="94"/>
      <c r="AA2766" s="94"/>
      <c r="AB2766" s="94"/>
      <c r="AC2766" s="94"/>
      <c r="AD2766" s="94"/>
      <c r="AE2766" s="94"/>
      <c r="AF2766" s="94"/>
      <c r="AG2766" s="94"/>
      <c r="AH2766" s="94"/>
      <c r="AI2766" s="94"/>
      <c r="AJ2766" s="94"/>
      <c r="AK2766" s="94"/>
      <c r="AL2766" s="94"/>
      <c r="AM2766" s="94"/>
      <c r="AN2766" s="94"/>
      <c r="AO2766" s="94"/>
      <c r="AP2766" s="94"/>
      <c r="AQ2766" s="94"/>
    </row>
    <row r="2767" spans="3:43" x14ac:dyDescent="0.45">
      <c r="C2767" s="94"/>
      <c r="D2767" s="94"/>
      <c r="E2767" s="489"/>
      <c r="F2767" s="94"/>
      <c r="G2767" s="200"/>
      <c r="H2767" s="200"/>
      <c r="I2767" s="200"/>
      <c r="J2767" s="200"/>
      <c r="K2767" s="200"/>
      <c r="L2767" s="200"/>
      <c r="M2767" s="200"/>
      <c r="N2767" s="200"/>
      <c r="O2767" s="200"/>
      <c r="P2767" s="94"/>
      <c r="Q2767" s="94"/>
      <c r="R2767" s="94"/>
      <c r="S2767" s="94"/>
      <c r="T2767" s="94"/>
      <c r="U2767" s="94"/>
      <c r="V2767" s="94"/>
      <c r="W2767" s="94"/>
      <c r="X2767" s="94"/>
      <c r="Y2767" s="94"/>
      <c r="Z2767" s="94"/>
      <c r="AA2767" s="94"/>
      <c r="AB2767" s="94"/>
      <c r="AC2767" s="94"/>
      <c r="AD2767" s="94"/>
      <c r="AE2767" s="94"/>
      <c r="AF2767" s="94"/>
      <c r="AG2767" s="94"/>
      <c r="AH2767" s="94"/>
      <c r="AI2767" s="94"/>
      <c r="AJ2767" s="94"/>
      <c r="AK2767" s="94"/>
      <c r="AL2767" s="94"/>
      <c r="AM2767" s="94"/>
      <c r="AN2767" s="94"/>
      <c r="AO2767" s="94"/>
      <c r="AP2767" s="94"/>
      <c r="AQ2767" s="94"/>
    </row>
    <row r="2768" spans="3:43" x14ac:dyDescent="0.45">
      <c r="C2768" s="94"/>
      <c r="D2768" s="94"/>
      <c r="E2768" s="489"/>
      <c r="F2768" s="94"/>
      <c r="G2768" s="200"/>
      <c r="H2768" s="200"/>
      <c r="I2768" s="200"/>
      <c r="J2768" s="200"/>
      <c r="K2768" s="200"/>
      <c r="L2768" s="200"/>
      <c r="M2768" s="200"/>
      <c r="N2768" s="200"/>
      <c r="O2768" s="200"/>
      <c r="P2768" s="94"/>
      <c r="Q2768" s="94"/>
      <c r="R2768" s="94"/>
      <c r="S2768" s="94"/>
      <c r="T2768" s="94"/>
      <c r="U2768" s="94"/>
      <c r="V2768" s="94"/>
      <c r="W2768" s="94"/>
      <c r="X2768" s="94"/>
      <c r="Y2768" s="94"/>
      <c r="Z2768" s="94"/>
      <c r="AA2768" s="94"/>
      <c r="AB2768" s="94"/>
      <c r="AC2768" s="94"/>
      <c r="AD2768" s="94"/>
      <c r="AE2768" s="94"/>
      <c r="AF2768" s="94"/>
      <c r="AG2768" s="94"/>
      <c r="AH2768" s="94"/>
      <c r="AI2768" s="94"/>
      <c r="AJ2768" s="94"/>
      <c r="AK2768" s="94"/>
      <c r="AL2768" s="94"/>
      <c r="AM2768" s="94"/>
      <c r="AN2768" s="94"/>
      <c r="AO2768" s="94"/>
      <c r="AP2768" s="94"/>
      <c r="AQ2768" s="94"/>
    </row>
    <row r="2769" spans="3:43" x14ac:dyDescent="0.45">
      <c r="C2769" s="94"/>
      <c r="D2769" s="94"/>
      <c r="E2769" s="489"/>
      <c r="F2769" s="94"/>
      <c r="G2769" s="200"/>
      <c r="H2769" s="200"/>
      <c r="I2769" s="200"/>
      <c r="J2769" s="200"/>
      <c r="K2769" s="200"/>
      <c r="L2769" s="200"/>
      <c r="M2769" s="200"/>
      <c r="N2769" s="200"/>
      <c r="O2769" s="200"/>
      <c r="P2769" s="94"/>
      <c r="Q2769" s="94"/>
      <c r="R2769" s="94"/>
      <c r="S2769" s="94"/>
      <c r="T2769" s="94"/>
      <c r="U2769" s="94"/>
      <c r="V2769" s="94"/>
      <c r="W2769" s="94"/>
      <c r="X2769" s="94"/>
      <c r="Y2769" s="94"/>
      <c r="Z2769" s="94"/>
      <c r="AA2769" s="94"/>
      <c r="AB2769" s="94"/>
      <c r="AC2769" s="94"/>
      <c r="AD2769" s="94"/>
      <c r="AE2769" s="94"/>
      <c r="AF2769" s="94"/>
      <c r="AG2769" s="94"/>
      <c r="AH2769" s="94"/>
      <c r="AI2769" s="94"/>
      <c r="AJ2769" s="94"/>
      <c r="AK2769" s="94"/>
      <c r="AL2769" s="94"/>
      <c r="AM2769" s="94"/>
      <c r="AN2769" s="94"/>
      <c r="AO2769" s="94"/>
      <c r="AP2769" s="94"/>
      <c r="AQ2769" s="94"/>
    </row>
    <row r="2770" spans="3:43" x14ac:dyDescent="0.45">
      <c r="C2770" s="94"/>
      <c r="D2770" s="94"/>
      <c r="E2770" s="489"/>
      <c r="F2770" s="94"/>
      <c r="G2770" s="200"/>
      <c r="H2770" s="200"/>
      <c r="I2770" s="200"/>
      <c r="J2770" s="200"/>
      <c r="K2770" s="200"/>
      <c r="L2770" s="200"/>
      <c r="M2770" s="200"/>
      <c r="N2770" s="200"/>
      <c r="O2770" s="200"/>
      <c r="P2770" s="94"/>
      <c r="Q2770" s="94"/>
      <c r="R2770" s="94"/>
      <c r="S2770" s="94"/>
      <c r="T2770" s="94"/>
      <c r="U2770" s="94"/>
      <c r="V2770" s="94"/>
      <c r="W2770" s="94"/>
      <c r="X2770" s="94"/>
      <c r="Y2770" s="94"/>
      <c r="Z2770" s="94"/>
      <c r="AA2770" s="94"/>
      <c r="AB2770" s="94"/>
      <c r="AC2770" s="94"/>
      <c r="AD2770" s="94"/>
      <c r="AE2770" s="94"/>
      <c r="AF2770" s="94"/>
      <c r="AG2770" s="94"/>
      <c r="AH2770" s="94"/>
      <c r="AI2770" s="94"/>
      <c r="AJ2770" s="94"/>
      <c r="AK2770" s="94"/>
      <c r="AL2770" s="94"/>
      <c r="AM2770" s="94"/>
      <c r="AN2770" s="94"/>
      <c r="AO2770" s="94"/>
      <c r="AP2770" s="94"/>
      <c r="AQ2770" s="94"/>
    </row>
    <row r="2771" spans="3:43" x14ac:dyDescent="0.45">
      <c r="C2771" s="94"/>
      <c r="D2771" s="94"/>
      <c r="E2771" s="489"/>
      <c r="F2771" s="94"/>
      <c r="G2771" s="200"/>
      <c r="H2771" s="200"/>
      <c r="I2771" s="200"/>
      <c r="J2771" s="200"/>
      <c r="K2771" s="200"/>
      <c r="L2771" s="200"/>
      <c r="M2771" s="200"/>
      <c r="N2771" s="200"/>
      <c r="O2771" s="200"/>
      <c r="P2771" s="94"/>
      <c r="Q2771" s="94"/>
      <c r="R2771" s="94"/>
      <c r="S2771" s="94"/>
      <c r="T2771" s="94"/>
      <c r="U2771" s="94"/>
      <c r="V2771" s="94"/>
      <c r="W2771" s="94"/>
      <c r="X2771" s="94"/>
      <c r="Y2771" s="94"/>
      <c r="Z2771" s="94"/>
      <c r="AA2771" s="94"/>
      <c r="AB2771" s="94"/>
      <c r="AC2771" s="94"/>
      <c r="AD2771" s="94"/>
      <c r="AE2771" s="94"/>
      <c r="AF2771" s="94"/>
      <c r="AG2771" s="94"/>
      <c r="AH2771" s="94"/>
      <c r="AI2771" s="94"/>
      <c r="AJ2771" s="94"/>
      <c r="AK2771" s="94"/>
      <c r="AL2771" s="94"/>
      <c r="AM2771" s="94"/>
      <c r="AN2771" s="94"/>
      <c r="AO2771" s="94"/>
      <c r="AP2771" s="94"/>
      <c r="AQ2771" s="94"/>
    </row>
    <row r="2772" spans="3:43" x14ac:dyDescent="0.45">
      <c r="C2772" s="94"/>
      <c r="D2772" s="94"/>
      <c r="E2772" s="489"/>
      <c r="F2772" s="94"/>
      <c r="G2772" s="200"/>
      <c r="H2772" s="200"/>
      <c r="I2772" s="200"/>
      <c r="J2772" s="200"/>
      <c r="K2772" s="200"/>
      <c r="L2772" s="200"/>
      <c r="M2772" s="200"/>
      <c r="N2772" s="200"/>
      <c r="O2772" s="200"/>
      <c r="P2772" s="94"/>
      <c r="Q2772" s="94"/>
      <c r="R2772" s="94"/>
      <c r="S2772" s="94"/>
      <c r="T2772" s="94"/>
      <c r="U2772" s="94"/>
      <c r="V2772" s="94"/>
      <c r="W2772" s="94"/>
      <c r="X2772" s="94"/>
      <c r="Y2772" s="94"/>
      <c r="Z2772" s="94"/>
      <c r="AA2772" s="94"/>
      <c r="AB2772" s="94"/>
      <c r="AC2772" s="94"/>
      <c r="AD2772" s="94"/>
      <c r="AE2772" s="94"/>
      <c r="AF2772" s="94"/>
      <c r="AG2772" s="94"/>
      <c r="AH2772" s="94"/>
      <c r="AI2772" s="94"/>
      <c r="AJ2772" s="94"/>
      <c r="AK2772" s="94"/>
      <c r="AL2772" s="94"/>
      <c r="AM2772" s="94"/>
      <c r="AN2772" s="94"/>
      <c r="AO2772" s="94"/>
      <c r="AP2772" s="94"/>
      <c r="AQ2772" s="94"/>
    </row>
    <row r="2773" spans="3:43" x14ac:dyDescent="0.45">
      <c r="C2773" s="94"/>
      <c r="D2773" s="94"/>
      <c r="E2773" s="489"/>
      <c r="F2773" s="94"/>
      <c r="G2773" s="200"/>
      <c r="H2773" s="200"/>
      <c r="I2773" s="200"/>
      <c r="J2773" s="200"/>
      <c r="K2773" s="200"/>
      <c r="L2773" s="200"/>
      <c r="M2773" s="200"/>
      <c r="N2773" s="200"/>
      <c r="O2773" s="200"/>
      <c r="P2773" s="94"/>
      <c r="Q2773" s="94"/>
      <c r="R2773" s="94"/>
      <c r="S2773" s="94"/>
      <c r="T2773" s="94"/>
      <c r="U2773" s="94"/>
      <c r="V2773" s="94"/>
      <c r="W2773" s="94"/>
      <c r="X2773" s="94"/>
      <c r="Y2773" s="94"/>
      <c r="Z2773" s="94"/>
      <c r="AA2773" s="94"/>
      <c r="AB2773" s="94"/>
      <c r="AC2773" s="94"/>
      <c r="AD2773" s="94"/>
      <c r="AE2773" s="94"/>
      <c r="AF2773" s="94"/>
      <c r="AG2773" s="94"/>
      <c r="AH2773" s="94"/>
      <c r="AI2773" s="94"/>
      <c r="AJ2773" s="94"/>
      <c r="AK2773" s="94"/>
      <c r="AL2773" s="94"/>
      <c r="AM2773" s="94"/>
      <c r="AN2773" s="94"/>
      <c r="AO2773" s="94"/>
      <c r="AP2773" s="94"/>
      <c r="AQ2773" s="94"/>
    </row>
    <row r="2774" spans="3:43" x14ac:dyDescent="0.45">
      <c r="C2774" s="94"/>
      <c r="D2774" s="94"/>
      <c r="E2774" s="489"/>
      <c r="F2774" s="94"/>
      <c r="G2774" s="200"/>
      <c r="H2774" s="200"/>
      <c r="I2774" s="200"/>
      <c r="J2774" s="200"/>
      <c r="K2774" s="200"/>
      <c r="L2774" s="200"/>
      <c r="M2774" s="200"/>
      <c r="N2774" s="200"/>
      <c r="O2774" s="200"/>
      <c r="P2774" s="94"/>
      <c r="Q2774" s="94"/>
      <c r="R2774" s="94"/>
      <c r="S2774" s="94"/>
      <c r="T2774" s="94"/>
      <c r="U2774" s="94"/>
      <c r="V2774" s="94"/>
      <c r="W2774" s="94"/>
      <c r="X2774" s="94"/>
      <c r="Y2774" s="94"/>
      <c r="Z2774" s="94"/>
      <c r="AA2774" s="94"/>
      <c r="AB2774" s="94"/>
      <c r="AC2774" s="94"/>
      <c r="AD2774" s="94"/>
      <c r="AE2774" s="94"/>
      <c r="AF2774" s="94"/>
      <c r="AG2774" s="94"/>
      <c r="AH2774" s="94"/>
      <c r="AI2774" s="94"/>
      <c r="AJ2774" s="94"/>
      <c r="AK2774" s="94"/>
      <c r="AL2774" s="94"/>
      <c r="AM2774" s="94"/>
      <c r="AN2774" s="94"/>
      <c r="AO2774" s="94"/>
      <c r="AP2774" s="94"/>
      <c r="AQ2774" s="94"/>
    </row>
    <row r="2775" spans="3:43" x14ac:dyDescent="0.45">
      <c r="C2775" s="94"/>
      <c r="D2775" s="94"/>
      <c r="E2775" s="489"/>
      <c r="F2775" s="94"/>
      <c r="G2775" s="200"/>
      <c r="H2775" s="200"/>
      <c r="I2775" s="200"/>
      <c r="J2775" s="200"/>
      <c r="K2775" s="200"/>
      <c r="L2775" s="200"/>
      <c r="M2775" s="200"/>
      <c r="N2775" s="200"/>
      <c r="O2775" s="200"/>
      <c r="P2775" s="94"/>
      <c r="Q2775" s="94"/>
      <c r="R2775" s="94"/>
      <c r="S2775" s="94"/>
      <c r="T2775" s="94"/>
      <c r="U2775" s="94"/>
      <c r="V2775" s="94"/>
      <c r="W2775" s="94"/>
      <c r="X2775" s="94"/>
      <c r="Y2775" s="94"/>
      <c r="Z2775" s="94"/>
      <c r="AA2775" s="94"/>
      <c r="AB2775" s="94"/>
      <c r="AC2775" s="94"/>
      <c r="AD2775" s="94"/>
      <c r="AE2775" s="94"/>
      <c r="AF2775" s="94"/>
      <c r="AG2775" s="94"/>
      <c r="AH2775" s="94"/>
      <c r="AI2775" s="94"/>
      <c r="AJ2775" s="94"/>
      <c r="AK2775" s="94"/>
      <c r="AL2775" s="94"/>
      <c r="AM2775" s="94"/>
      <c r="AN2775" s="94"/>
      <c r="AO2775" s="94"/>
      <c r="AP2775" s="94"/>
      <c r="AQ2775" s="94"/>
    </row>
    <row r="2776" spans="3:43" x14ac:dyDescent="0.45">
      <c r="C2776" s="94"/>
      <c r="D2776" s="94"/>
      <c r="E2776" s="489"/>
      <c r="F2776" s="94"/>
      <c r="G2776" s="200"/>
      <c r="H2776" s="200"/>
      <c r="I2776" s="200"/>
      <c r="J2776" s="200"/>
      <c r="K2776" s="200"/>
      <c r="L2776" s="200"/>
      <c r="M2776" s="200"/>
      <c r="N2776" s="200"/>
      <c r="O2776" s="200"/>
      <c r="P2776" s="94"/>
      <c r="Q2776" s="94"/>
      <c r="R2776" s="94"/>
      <c r="S2776" s="94"/>
      <c r="T2776" s="94"/>
      <c r="U2776" s="94"/>
      <c r="V2776" s="94"/>
      <c r="W2776" s="94"/>
      <c r="X2776" s="94"/>
      <c r="Y2776" s="94"/>
      <c r="Z2776" s="94"/>
      <c r="AA2776" s="94"/>
      <c r="AB2776" s="94"/>
      <c r="AC2776" s="94"/>
      <c r="AD2776" s="94"/>
      <c r="AE2776" s="94"/>
      <c r="AF2776" s="94"/>
      <c r="AG2776" s="94"/>
      <c r="AH2776" s="94"/>
      <c r="AI2776" s="94"/>
      <c r="AJ2776" s="94"/>
      <c r="AK2776" s="94"/>
      <c r="AL2776" s="94"/>
      <c r="AM2776" s="94"/>
      <c r="AN2776" s="94"/>
      <c r="AO2776" s="94"/>
      <c r="AP2776" s="94"/>
      <c r="AQ2776" s="94"/>
    </row>
    <row r="2777" spans="3:43" x14ac:dyDescent="0.45">
      <c r="C2777" s="94"/>
      <c r="D2777" s="94"/>
      <c r="E2777" s="489"/>
      <c r="F2777" s="94"/>
      <c r="G2777" s="200"/>
      <c r="H2777" s="200"/>
      <c r="I2777" s="200"/>
      <c r="J2777" s="200"/>
      <c r="K2777" s="200"/>
      <c r="L2777" s="200"/>
      <c r="M2777" s="200"/>
      <c r="N2777" s="200"/>
      <c r="O2777" s="200"/>
      <c r="P2777" s="94"/>
      <c r="Q2777" s="94"/>
      <c r="R2777" s="94"/>
      <c r="S2777" s="94"/>
      <c r="T2777" s="94"/>
      <c r="U2777" s="94"/>
      <c r="V2777" s="94"/>
      <c r="W2777" s="94"/>
      <c r="X2777" s="94"/>
      <c r="Y2777" s="94"/>
      <c r="Z2777" s="94"/>
      <c r="AA2777" s="94"/>
      <c r="AB2777" s="94"/>
      <c r="AC2777" s="94"/>
      <c r="AD2777" s="94"/>
      <c r="AE2777" s="94"/>
      <c r="AF2777" s="94"/>
      <c r="AG2777" s="94"/>
      <c r="AH2777" s="94"/>
      <c r="AI2777" s="94"/>
      <c r="AJ2777" s="94"/>
      <c r="AK2777" s="94"/>
      <c r="AL2777" s="94"/>
      <c r="AM2777" s="94"/>
      <c r="AN2777" s="94"/>
      <c r="AO2777" s="94"/>
      <c r="AP2777" s="94"/>
      <c r="AQ2777" s="94"/>
    </row>
    <row r="2778" spans="3:43" x14ac:dyDescent="0.45">
      <c r="C2778" s="94"/>
      <c r="D2778" s="94"/>
      <c r="E2778" s="489"/>
      <c r="F2778" s="94"/>
      <c r="G2778" s="200"/>
      <c r="H2778" s="200"/>
      <c r="I2778" s="200"/>
      <c r="J2778" s="200"/>
      <c r="K2778" s="200"/>
      <c r="L2778" s="200"/>
      <c r="M2778" s="200"/>
      <c r="N2778" s="200"/>
      <c r="O2778" s="200"/>
      <c r="P2778" s="94"/>
      <c r="Q2778" s="94"/>
      <c r="R2778" s="94"/>
      <c r="S2778" s="94"/>
      <c r="T2778" s="94"/>
      <c r="U2778" s="94"/>
      <c r="V2778" s="94"/>
      <c r="W2778" s="94"/>
      <c r="X2778" s="94"/>
      <c r="Y2778" s="94"/>
      <c r="Z2778" s="94"/>
      <c r="AA2778" s="94"/>
      <c r="AB2778" s="94"/>
      <c r="AC2778" s="94"/>
      <c r="AD2778" s="94"/>
      <c r="AE2778" s="94"/>
      <c r="AF2778" s="94"/>
      <c r="AG2778" s="94"/>
      <c r="AH2778" s="94"/>
      <c r="AI2778" s="94"/>
      <c r="AJ2778" s="94"/>
      <c r="AK2778" s="94"/>
      <c r="AL2778" s="94"/>
      <c r="AM2778" s="94"/>
      <c r="AN2778" s="94"/>
      <c r="AO2778" s="94"/>
      <c r="AP2778" s="94"/>
      <c r="AQ2778" s="94"/>
    </row>
    <row r="2779" spans="3:43" x14ac:dyDescent="0.45">
      <c r="C2779" s="94"/>
      <c r="D2779" s="94"/>
      <c r="E2779" s="489"/>
      <c r="F2779" s="94"/>
      <c r="G2779" s="200"/>
      <c r="H2779" s="200"/>
      <c r="I2779" s="200"/>
      <c r="J2779" s="200"/>
      <c r="K2779" s="200"/>
      <c r="L2779" s="200"/>
      <c r="M2779" s="200"/>
      <c r="N2779" s="200"/>
      <c r="O2779" s="200"/>
      <c r="P2779" s="94"/>
      <c r="Q2779" s="94"/>
      <c r="R2779" s="94"/>
      <c r="S2779" s="94"/>
      <c r="T2779" s="94"/>
      <c r="U2779" s="94"/>
      <c r="V2779" s="94"/>
      <c r="W2779" s="94"/>
      <c r="X2779" s="94"/>
      <c r="Y2779" s="94"/>
      <c r="Z2779" s="94"/>
      <c r="AA2779" s="94"/>
      <c r="AB2779" s="94"/>
      <c r="AC2779" s="94"/>
      <c r="AD2779" s="94"/>
      <c r="AE2779" s="94"/>
      <c r="AF2779" s="94"/>
      <c r="AG2779" s="94"/>
      <c r="AH2779" s="94"/>
      <c r="AI2779" s="94"/>
      <c r="AJ2779" s="94"/>
      <c r="AK2779" s="94"/>
      <c r="AL2779" s="94"/>
      <c r="AM2779" s="94"/>
      <c r="AN2779" s="94"/>
      <c r="AO2779" s="94"/>
      <c r="AP2779" s="94"/>
      <c r="AQ2779" s="94"/>
    </row>
    <row r="2780" spans="3:43" x14ac:dyDescent="0.45">
      <c r="C2780" s="94"/>
      <c r="D2780" s="94"/>
      <c r="E2780" s="489"/>
      <c r="F2780" s="94"/>
      <c r="G2780" s="200"/>
      <c r="H2780" s="200"/>
      <c r="I2780" s="200"/>
      <c r="J2780" s="200"/>
      <c r="K2780" s="200"/>
      <c r="L2780" s="200"/>
      <c r="M2780" s="200"/>
      <c r="N2780" s="200"/>
      <c r="O2780" s="200"/>
      <c r="P2780" s="94"/>
      <c r="Q2780" s="94"/>
      <c r="R2780" s="94"/>
      <c r="S2780" s="94"/>
      <c r="T2780" s="94"/>
      <c r="U2780" s="94"/>
      <c r="V2780" s="94"/>
      <c r="W2780" s="94"/>
      <c r="X2780" s="94"/>
      <c r="Y2780" s="94"/>
      <c r="Z2780" s="94"/>
      <c r="AA2780" s="94"/>
      <c r="AB2780" s="94"/>
      <c r="AC2780" s="94"/>
      <c r="AD2780" s="94"/>
      <c r="AE2780" s="94"/>
      <c r="AF2780" s="94"/>
      <c r="AG2780" s="94"/>
      <c r="AH2780" s="94"/>
      <c r="AI2780" s="94"/>
      <c r="AJ2780" s="94"/>
      <c r="AK2780" s="94"/>
      <c r="AL2780" s="94"/>
      <c r="AM2780" s="94"/>
      <c r="AN2780" s="94"/>
      <c r="AO2780" s="94"/>
      <c r="AP2780" s="94"/>
      <c r="AQ2780" s="94"/>
    </row>
    <row r="2781" spans="3:43" x14ac:dyDescent="0.45">
      <c r="C2781" s="94"/>
      <c r="D2781" s="94"/>
      <c r="E2781" s="489"/>
      <c r="F2781" s="94"/>
      <c r="G2781" s="200"/>
      <c r="H2781" s="200"/>
      <c r="I2781" s="200"/>
      <c r="J2781" s="200"/>
      <c r="K2781" s="200"/>
      <c r="L2781" s="200"/>
      <c r="M2781" s="200"/>
      <c r="N2781" s="200"/>
      <c r="O2781" s="200"/>
      <c r="P2781" s="94"/>
      <c r="Q2781" s="94"/>
      <c r="R2781" s="94"/>
      <c r="S2781" s="94"/>
      <c r="T2781" s="94"/>
      <c r="U2781" s="94"/>
      <c r="V2781" s="94"/>
      <c r="W2781" s="94"/>
      <c r="X2781" s="94"/>
      <c r="Y2781" s="94"/>
      <c r="Z2781" s="94"/>
      <c r="AA2781" s="94"/>
      <c r="AB2781" s="94"/>
      <c r="AC2781" s="94"/>
      <c r="AD2781" s="94"/>
      <c r="AE2781" s="94"/>
      <c r="AF2781" s="94"/>
      <c r="AG2781" s="94"/>
      <c r="AH2781" s="94"/>
      <c r="AI2781" s="94"/>
      <c r="AJ2781" s="94"/>
      <c r="AK2781" s="94"/>
      <c r="AL2781" s="94"/>
      <c r="AM2781" s="94"/>
      <c r="AN2781" s="94"/>
      <c r="AO2781" s="94"/>
      <c r="AP2781" s="94"/>
      <c r="AQ2781" s="94"/>
    </row>
    <row r="2782" spans="3:43" x14ac:dyDescent="0.45">
      <c r="C2782" s="94"/>
      <c r="D2782" s="94"/>
      <c r="E2782" s="489"/>
      <c r="F2782" s="94"/>
      <c r="G2782" s="200"/>
      <c r="H2782" s="200"/>
      <c r="I2782" s="200"/>
      <c r="J2782" s="200"/>
      <c r="K2782" s="200"/>
      <c r="L2782" s="200"/>
      <c r="M2782" s="200"/>
      <c r="N2782" s="200"/>
      <c r="O2782" s="200"/>
      <c r="P2782" s="94"/>
      <c r="Q2782" s="94"/>
      <c r="R2782" s="94"/>
      <c r="S2782" s="94"/>
      <c r="T2782" s="94"/>
      <c r="U2782" s="94"/>
      <c r="V2782" s="94"/>
      <c r="W2782" s="94"/>
      <c r="X2782" s="94"/>
      <c r="Y2782" s="94"/>
      <c r="Z2782" s="94"/>
      <c r="AA2782" s="94"/>
      <c r="AB2782" s="94"/>
      <c r="AC2782" s="94"/>
      <c r="AD2782" s="94"/>
      <c r="AE2782" s="94"/>
      <c r="AF2782" s="94"/>
      <c r="AG2782" s="94"/>
      <c r="AH2782" s="94"/>
      <c r="AI2782" s="94"/>
      <c r="AJ2782" s="94"/>
      <c r="AK2782" s="94"/>
      <c r="AL2782" s="94"/>
      <c r="AM2782" s="94"/>
      <c r="AN2782" s="94"/>
      <c r="AO2782" s="94"/>
      <c r="AP2782" s="94"/>
      <c r="AQ2782" s="94"/>
    </row>
    <row r="2783" spans="3:43" x14ac:dyDescent="0.45">
      <c r="C2783" s="94"/>
      <c r="D2783" s="94"/>
      <c r="E2783" s="489"/>
      <c r="F2783" s="94"/>
      <c r="G2783" s="200"/>
      <c r="H2783" s="200"/>
      <c r="I2783" s="200"/>
      <c r="J2783" s="200"/>
      <c r="K2783" s="200"/>
      <c r="L2783" s="200"/>
      <c r="M2783" s="200"/>
      <c r="N2783" s="200"/>
      <c r="O2783" s="200"/>
      <c r="P2783" s="94"/>
      <c r="Q2783" s="94"/>
      <c r="R2783" s="94"/>
      <c r="S2783" s="94"/>
      <c r="T2783" s="94"/>
      <c r="U2783" s="94"/>
      <c r="V2783" s="94"/>
      <c r="W2783" s="94"/>
      <c r="X2783" s="94"/>
      <c r="Y2783" s="94"/>
      <c r="Z2783" s="94"/>
      <c r="AA2783" s="94"/>
      <c r="AB2783" s="94"/>
      <c r="AC2783" s="94"/>
      <c r="AD2783" s="94"/>
      <c r="AE2783" s="94"/>
      <c r="AF2783" s="94"/>
      <c r="AG2783" s="94"/>
      <c r="AH2783" s="94"/>
      <c r="AI2783" s="94"/>
      <c r="AJ2783" s="94"/>
      <c r="AK2783" s="94"/>
      <c r="AL2783" s="94"/>
      <c r="AM2783" s="94"/>
      <c r="AN2783" s="94"/>
      <c r="AO2783" s="94"/>
      <c r="AP2783" s="94"/>
      <c r="AQ2783" s="94"/>
    </row>
    <row r="2784" spans="3:43" x14ac:dyDescent="0.45">
      <c r="C2784" s="94"/>
      <c r="D2784" s="94"/>
      <c r="E2784" s="489"/>
      <c r="F2784" s="94"/>
      <c r="G2784" s="200"/>
      <c r="H2784" s="200"/>
      <c r="I2784" s="200"/>
      <c r="J2784" s="200"/>
      <c r="K2784" s="200"/>
      <c r="L2784" s="200"/>
      <c r="M2784" s="200"/>
      <c r="N2784" s="200"/>
      <c r="O2784" s="200"/>
      <c r="P2784" s="94"/>
      <c r="Q2784" s="94"/>
      <c r="R2784" s="94"/>
      <c r="S2784" s="94"/>
      <c r="T2784" s="94"/>
      <c r="U2784" s="94"/>
      <c r="V2784" s="94"/>
      <c r="W2784" s="94"/>
      <c r="X2784" s="94"/>
      <c r="Y2784" s="94"/>
      <c r="Z2784" s="94"/>
      <c r="AA2784" s="94"/>
      <c r="AB2784" s="94"/>
      <c r="AC2784" s="94"/>
      <c r="AD2784" s="94"/>
      <c r="AE2784" s="94"/>
      <c r="AF2784" s="94"/>
      <c r="AG2784" s="94"/>
      <c r="AH2784" s="94"/>
      <c r="AI2784" s="94"/>
      <c r="AJ2784" s="94"/>
      <c r="AK2784" s="94"/>
      <c r="AL2784" s="94"/>
      <c r="AM2784" s="94"/>
      <c r="AN2784" s="94"/>
      <c r="AO2784" s="94"/>
      <c r="AP2784" s="94"/>
      <c r="AQ2784" s="94"/>
    </row>
    <row r="2785" spans="3:43" x14ac:dyDescent="0.45">
      <c r="C2785" s="94"/>
      <c r="D2785" s="94"/>
      <c r="E2785" s="489"/>
      <c r="F2785" s="94"/>
      <c r="G2785" s="200"/>
      <c r="H2785" s="200"/>
      <c r="I2785" s="200"/>
      <c r="J2785" s="200"/>
      <c r="K2785" s="200"/>
      <c r="L2785" s="200"/>
      <c r="M2785" s="200"/>
      <c r="N2785" s="200"/>
      <c r="O2785" s="200"/>
      <c r="P2785" s="94"/>
      <c r="Q2785" s="94"/>
      <c r="R2785" s="94"/>
      <c r="S2785" s="94"/>
      <c r="T2785" s="94"/>
      <c r="U2785" s="94"/>
      <c r="V2785" s="94"/>
      <c r="W2785" s="94"/>
      <c r="X2785" s="94"/>
      <c r="Y2785" s="94"/>
      <c r="Z2785" s="94"/>
      <c r="AA2785" s="94"/>
      <c r="AB2785" s="94"/>
      <c r="AC2785" s="94"/>
      <c r="AD2785" s="94"/>
      <c r="AE2785" s="94"/>
      <c r="AF2785" s="94"/>
      <c r="AG2785" s="94"/>
      <c r="AH2785" s="94"/>
      <c r="AI2785" s="94"/>
      <c r="AJ2785" s="94"/>
      <c r="AK2785" s="94"/>
      <c r="AL2785" s="94"/>
      <c r="AM2785" s="94"/>
      <c r="AN2785" s="94"/>
      <c r="AO2785" s="94"/>
      <c r="AP2785" s="94"/>
      <c r="AQ2785" s="94"/>
    </row>
    <row r="2786" spans="3:43" x14ac:dyDescent="0.45">
      <c r="C2786" s="94"/>
      <c r="D2786" s="94"/>
      <c r="E2786" s="489"/>
      <c r="F2786" s="94"/>
      <c r="G2786" s="200"/>
      <c r="H2786" s="200"/>
      <c r="I2786" s="200"/>
      <c r="J2786" s="200"/>
      <c r="K2786" s="200"/>
      <c r="L2786" s="200"/>
      <c r="M2786" s="200"/>
      <c r="N2786" s="200"/>
      <c r="O2786" s="200"/>
      <c r="P2786" s="94"/>
      <c r="Q2786" s="94"/>
      <c r="R2786" s="94"/>
      <c r="S2786" s="94"/>
      <c r="T2786" s="94"/>
      <c r="U2786" s="94"/>
      <c r="V2786" s="94"/>
      <c r="W2786" s="94"/>
      <c r="X2786" s="94"/>
      <c r="Y2786" s="94"/>
      <c r="Z2786" s="94"/>
      <c r="AA2786" s="94"/>
      <c r="AB2786" s="94"/>
      <c r="AC2786" s="94"/>
      <c r="AD2786" s="94"/>
      <c r="AE2786" s="94"/>
      <c r="AF2786" s="94"/>
      <c r="AG2786" s="94"/>
      <c r="AH2786" s="94"/>
      <c r="AI2786" s="94"/>
      <c r="AJ2786" s="94"/>
      <c r="AK2786" s="94"/>
      <c r="AL2786" s="94"/>
      <c r="AM2786" s="94"/>
      <c r="AN2786" s="94"/>
      <c r="AO2786" s="94"/>
      <c r="AP2786" s="94"/>
      <c r="AQ2786" s="94"/>
    </row>
    <row r="2787" spans="3:43" x14ac:dyDescent="0.45">
      <c r="C2787" s="94"/>
      <c r="D2787" s="94"/>
      <c r="E2787" s="489"/>
      <c r="F2787" s="94"/>
      <c r="G2787" s="200"/>
      <c r="H2787" s="200"/>
      <c r="I2787" s="200"/>
      <c r="J2787" s="200"/>
      <c r="K2787" s="200"/>
      <c r="L2787" s="200"/>
      <c r="M2787" s="200"/>
      <c r="N2787" s="200"/>
      <c r="O2787" s="200"/>
      <c r="P2787" s="94"/>
      <c r="Q2787" s="94"/>
      <c r="R2787" s="94"/>
      <c r="S2787" s="94"/>
      <c r="T2787" s="94"/>
      <c r="U2787" s="94"/>
      <c r="V2787" s="94"/>
      <c r="W2787" s="94"/>
      <c r="X2787" s="94"/>
      <c r="Y2787" s="94"/>
      <c r="Z2787" s="94"/>
      <c r="AA2787" s="94"/>
      <c r="AB2787" s="94"/>
      <c r="AC2787" s="94"/>
      <c r="AD2787" s="94"/>
      <c r="AE2787" s="94"/>
      <c r="AF2787" s="94"/>
      <c r="AG2787" s="94"/>
      <c r="AH2787" s="94"/>
      <c r="AI2787" s="94"/>
      <c r="AJ2787" s="94"/>
      <c r="AK2787" s="94"/>
      <c r="AL2787" s="94"/>
      <c r="AM2787" s="94"/>
      <c r="AN2787" s="94"/>
      <c r="AO2787" s="94"/>
      <c r="AP2787" s="94"/>
      <c r="AQ2787" s="94"/>
    </row>
    <row r="2788" spans="3:43" x14ac:dyDescent="0.45">
      <c r="C2788" s="94"/>
      <c r="D2788" s="94"/>
      <c r="E2788" s="489"/>
      <c r="F2788" s="94"/>
      <c r="G2788" s="200"/>
      <c r="H2788" s="200"/>
      <c r="I2788" s="200"/>
      <c r="J2788" s="200"/>
      <c r="K2788" s="200"/>
      <c r="L2788" s="200"/>
      <c r="M2788" s="200"/>
      <c r="N2788" s="200"/>
      <c r="O2788" s="200"/>
      <c r="P2788" s="94"/>
      <c r="Q2788" s="94"/>
      <c r="R2788" s="94"/>
      <c r="S2788" s="94"/>
      <c r="T2788" s="94"/>
      <c r="U2788" s="94"/>
      <c r="V2788" s="94"/>
      <c r="W2788" s="94"/>
      <c r="X2788" s="94"/>
      <c r="Y2788" s="94"/>
      <c r="Z2788" s="94"/>
      <c r="AA2788" s="94"/>
      <c r="AB2788" s="94"/>
      <c r="AC2788" s="94"/>
      <c r="AD2788" s="94"/>
      <c r="AE2788" s="94"/>
      <c r="AF2788" s="94"/>
      <c r="AG2788" s="94"/>
      <c r="AH2788" s="94"/>
      <c r="AI2788" s="94"/>
      <c r="AJ2788" s="94"/>
      <c r="AK2788" s="94"/>
      <c r="AL2788" s="94"/>
      <c r="AM2788" s="94"/>
      <c r="AN2788" s="94"/>
      <c r="AO2788" s="94"/>
      <c r="AP2788" s="94"/>
      <c r="AQ2788" s="94"/>
    </row>
    <row r="2789" spans="3:43" x14ac:dyDescent="0.45">
      <c r="C2789" s="94"/>
      <c r="D2789" s="94"/>
      <c r="E2789" s="489"/>
      <c r="F2789" s="94"/>
      <c r="G2789" s="200"/>
      <c r="H2789" s="200"/>
      <c r="I2789" s="200"/>
      <c r="J2789" s="200"/>
      <c r="K2789" s="200"/>
      <c r="L2789" s="200"/>
      <c r="M2789" s="200"/>
      <c r="N2789" s="200"/>
      <c r="O2789" s="200"/>
      <c r="P2789" s="94"/>
      <c r="Q2789" s="94"/>
      <c r="R2789" s="94"/>
      <c r="S2789" s="94"/>
      <c r="T2789" s="94"/>
      <c r="U2789" s="94"/>
      <c r="V2789" s="94"/>
      <c r="W2789" s="94"/>
      <c r="X2789" s="94"/>
      <c r="Y2789" s="94"/>
      <c r="Z2789" s="94"/>
      <c r="AA2789" s="94"/>
      <c r="AB2789" s="94"/>
      <c r="AC2789" s="94"/>
      <c r="AD2789" s="94"/>
      <c r="AE2789" s="94"/>
      <c r="AF2789" s="94"/>
      <c r="AG2789" s="94"/>
      <c r="AH2789" s="94"/>
      <c r="AI2789" s="94"/>
      <c r="AJ2789" s="94"/>
      <c r="AK2789" s="94"/>
      <c r="AL2789" s="94"/>
      <c r="AM2789" s="94"/>
      <c r="AN2789" s="94"/>
      <c r="AO2789" s="94"/>
      <c r="AP2789" s="94"/>
      <c r="AQ2789" s="94"/>
    </row>
    <row r="2790" spans="3:43" x14ac:dyDescent="0.45">
      <c r="C2790" s="94"/>
      <c r="D2790" s="94"/>
      <c r="E2790" s="489"/>
      <c r="F2790" s="94"/>
      <c r="G2790" s="200"/>
      <c r="H2790" s="200"/>
      <c r="I2790" s="200"/>
      <c r="J2790" s="200"/>
      <c r="K2790" s="200"/>
      <c r="L2790" s="200"/>
      <c r="M2790" s="200"/>
      <c r="N2790" s="200"/>
      <c r="O2790" s="200"/>
      <c r="P2790" s="94"/>
      <c r="Q2790" s="94"/>
      <c r="R2790" s="94"/>
      <c r="S2790" s="94"/>
      <c r="T2790" s="94"/>
      <c r="U2790" s="94"/>
      <c r="V2790" s="94"/>
      <c r="W2790" s="94"/>
      <c r="X2790" s="94"/>
      <c r="Y2790" s="94"/>
      <c r="Z2790" s="94"/>
      <c r="AA2790" s="94"/>
      <c r="AB2790" s="94"/>
      <c r="AC2790" s="94"/>
      <c r="AD2790" s="94"/>
      <c r="AE2790" s="94"/>
      <c r="AF2790" s="94"/>
      <c r="AG2790" s="94"/>
      <c r="AH2790" s="94"/>
      <c r="AI2790" s="94"/>
      <c r="AJ2790" s="94"/>
      <c r="AK2790" s="94"/>
      <c r="AL2790" s="94"/>
      <c r="AM2790" s="94"/>
      <c r="AN2790" s="94"/>
      <c r="AO2790" s="94"/>
      <c r="AP2790" s="94"/>
      <c r="AQ2790" s="94"/>
    </row>
    <row r="2791" spans="3:43" x14ac:dyDescent="0.45">
      <c r="C2791" s="94"/>
      <c r="D2791" s="94"/>
      <c r="E2791" s="489"/>
      <c r="F2791" s="94"/>
      <c r="G2791" s="200"/>
      <c r="H2791" s="200"/>
      <c r="I2791" s="200"/>
      <c r="J2791" s="200"/>
      <c r="K2791" s="200"/>
      <c r="L2791" s="200"/>
      <c r="M2791" s="200"/>
      <c r="N2791" s="200"/>
      <c r="O2791" s="200"/>
      <c r="P2791" s="94"/>
      <c r="Q2791" s="94"/>
      <c r="R2791" s="94"/>
      <c r="S2791" s="94"/>
      <c r="T2791" s="94"/>
      <c r="U2791" s="94"/>
      <c r="V2791" s="94"/>
      <c r="W2791" s="94"/>
      <c r="X2791" s="94"/>
      <c r="Y2791" s="94"/>
      <c r="Z2791" s="94"/>
      <c r="AA2791" s="94"/>
      <c r="AB2791" s="94"/>
      <c r="AC2791" s="94"/>
      <c r="AD2791" s="94"/>
      <c r="AE2791" s="94"/>
      <c r="AF2791" s="94"/>
      <c r="AG2791" s="94"/>
      <c r="AH2791" s="94"/>
      <c r="AI2791" s="94"/>
      <c r="AJ2791" s="94"/>
      <c r="AK2791" s="94"/>
      <c r="AL2791" s="94"/>
      <c r="AM2791" s="94"/>
      <c r="AN2791" s="94"/>
      <c r="AO2791" s="94"/>
      <c r="AP2791" s="94"/>
      <c r="AQ2791" s="94"/>
    </row>
    <row r="2792" spans="3:43" x14ac:dyDescent="0.45">
      <c r="C2792" s="94"/>
      <c r="D2792" s="94"/>
      <c r="E2792" s="489"/>
      <c r="F2792" s="94"/>
      <c r="G2792" s="200"/>
      <c r="H2792" s="200"/>
      <c r="I2792" s="200"/>
      <c r="J2792" s="200"/>
      <c r="K2792" s="200"/>
      <c r="L2792" s="200"/>
      <c r="M2792" s="200"/>
      <c r="N2792" s="200"/>
      <c r="O2792" s="200"/>
      <c r="P2792" s="94"/>
      <c r="Q2792" s="94"/>
      <c r="R2792" s="94"/>
      <c r="S2792" s="94"/>
      <c r="T2792" s="94"/>
      <c r="U2792" s="94"/>
      <c r="V2792" s="94"/>
      <c r="W2792" s="94"/>
      <c r="X2792" s="94"/>
      <c r="Y2792" s="94"/>
      <c r="Z2792" s="94"/>
      <c r="AA2792" s="94"/>
      <c r="AB2792" s="94"/>
      <c r="AC2792" s="94"/>
      <c r="AD2792" s="94"/>
      <c r="AE2792" s="94"/>
      <c r="AF2792" s="94"/>
      <c r="AG2792" s="94"/>
      <c r="AH2792" s="94"/>
      <c r="AI2792" s="94"/>
      <c r="AJ2792" s="94"/>
      <c r="AK2792" s="94"/>
      <c r="AL2792" s="94"/>
      <c r="AM2792" s="94"/>
      <c r="AN2792" s="94"/>
      <c r="AO2792" s="94"/>
      <c r="AP2792" s="94"/>
      <c r="AQ2792" s="94"/>
    </row>
    <row r="2793" spans="3:43" x14ac:dyDescent="0.45">
      <c r="C2793" s="94"/>
      <c r="D2793" s="94"/>
      <c r="E2793" s="489"/>
      <c r="F2793" s="94"/>
      <c r="G2793" s="200"/>
      <c r="H2793" s="200"/>
      <c r="I2793" s="200"/>
      <c r="J2793" s="200"/>
      <c r="K2793" s="200"/>
      <c r="L2793" s="200"/>
      <c r="M2793" s="200"/>
      <c r="N2793" s="200"/>
      <c r="O2793" s="200"/>
      <c r="P2793" s="94"/>
      <c r="Q2793" s="94"/>
      <c r="R2793" s="94"/>
      <c r="S2793" s="94"/>
      <c r="T2793" s="94"/>
      <c r="U2793" s="94"/>
      <c r="V2793" s="94"/>
      <c r="W2793" s="94"/>
      <c r="X2793" s="94"/>
      <c r="Y2793" s="94"/>
      <c r="Z2793" s="94"/>
      <c r="AA2793" s="94"/>
      <c r="AB2793" s="94"/>
      <c r="AC2793" s="94"/>
      <c r="AD2793" s="94"/>
      <c r="AE2793" s="94"/>
      <c r="AF2793" s="94"/>
      <c r="AG2793" s="94"/>
      <c r="AH2793" s="94"/>
      <c r="AI2793" s="94"/>
      <c r="AJ2793" s="94"/>
      <c r="AK2793" s="94"/>
      <c r="AL2793" s="94"/>
      <c r="AM2793" s="94"/>
      <c r="AN2793" s="94"/>
      <c r="AO2793" s="94"/>
      <c r="AP2793" s="94"/>
      <c r="AQ2793" s="94"/>
    </row>
    <row r="2794" spans="3:43" x14ac:dyDescent="0.45">
      <c r="C2794" s="94"/>
      <c r="D2794" s="94"/>
      <c r="E2794" s="489"/>
      <c r="F2794" s="94"/>
      <c r="G2794" s="200"/>
      <c r="H2794" s="200"/>
      <c r="I2794" s="200"/>
      <c r="J2794" s="200"/>
      <c r="K2794" s="200"/>
      <c r="L2794" s="200"/>
      <c r="M2794" s="200"/>
      <c r="N2794" s="200"/>
      <c r="O2794" s="200"/>
      <c r="P2794" s="94"/>
      <c r="Q2794" s="94"/>
      <c r="R2794" s="94"/>
      <c r="S2794" s="94"/>
      <c r="T2794" s="94"/>
      <c r="U2794" s="94"/>
      <c r="V2794" s="94"/>
      <c r="W2794" s="94"/>
      <c r="X2794" s="94"/>
      <c r="Y2794" s="94"/>
      <c r="Z2794" s="94"/>
      <c r="AA2794" s="94"/>
      <c r="AB2794" s="94"/>
      <c r="AC2794" s="94"/>
      <c r="AD2794" s="94"/>
      <c r="AE2794" s="94"/>
      <c r="AF2794" s="94"/>
      <c r="AG2794" s="94"/>
      <c r="AH2794" s="94"/>
      <c r="AI2794" s="94"/>
      <c r="AJ2794" s="94"/>
      <c r="AK2794" s="94"/>
      <c r="AL2794" s="94"/>
      <c r="AM2794" s="94"/>
      <c r="AN2794" s="94"/>
      <c r="AO2794" s="94"/>
      <c r="AP2794" s="94"/>
      <c r="AQ2794" s="94"/>
    </row>
    <row r="2795" spans="3:43" x14ac:dyDescent="0.45">
      <c r="C2795" s="94"/>
      <c r="D2795" s="94"/>
      <c r="E2795" s="489"/>
      <c r="F2795" s="94"/>
      <c r="G2795" s="200"/>
      <c r="H2795" s="200"/>
      <c r="I2795" s="200"/>
      <c r="J2795" s="200"/>
      <c r="K2795" s="200"/>
      <c r="L2795" s="200"/>
      <c r="M2795" s="200"/>
      <c r="N2795" s="200"/>
      <c r="O2795" s="200"/>
      <c r="P2795" s="94"/>
      <c r="Q2795" s="94"/>
      <c r="R2795" s="94"/>
      <c r="S2795" s="94"/>
      <c r="T2795" s="94"/>
      <c r="U2795" s="94"/>
      <c r="V2795" s="94"/>
      <c r="W2795" s="94"/>
      <c r="X2795" s="94"/>
      <c r="Y2795" s="94"/>
      <c r="Z2795" s="94"/>
      <c r="AA2795" s="94"/>
      <c r="AB2795" s="94"/>
      <c r="AC2795" s="94"/>
      <c r="AD2795" s="94"/>
      <c r="AE2795" s="94"/>
      <c r="AF2795" s="94"/>
      <c r="AG2795" s="94"/>
      <c r="AH2795" s="94"/>
      <c r="AI2795" s="94"/>
      <c r="AJ2795" s="94"/>
      <c r="AK2795" s="94"/>
      <c r="AL2795" s="94"/>
      <c r="AM2795" s="94"/>
      <c r="AN2795" s="94"/>
      <c r="AO2795" s="94"/>
      <c r="AP2795" s="94"/>
      <c r="AQ2795" s="94"/>
    </row>
    <row r="2796" spans="3:43" x14ac:dyDescent="0.45">
      <c r="C2796" s="94"/>
      <c r="D2796" s="94"/>
      <c r="E2796" s="489"/>
      <c r="F2796" s="94"/>
      <c r="G2796" s="200"/>
      <c r="H2796" s="200"/>
      <c r="I2796" s="200"/>
      <c r="J2796" s="200"/>
      <c r="K2796" s="200"/>
      <c r="L2796" s="200"/>
      <c r="M2796" s="200"/>
      <c r="N2796" s="200"/>
      <c r="O2796" s="200"/>
      <c r="P2796" s="94"/>
      <c r="Q2796" s="94"/>
      <c r="R2796" s="94"/>
      <c r="S2796" s="94"/>
      <c r="T2796" s="94"/>
      <c r="U2796" s="94"/>
      <c r="V2796" s="94"/>
      <c r="W2796" s="94"/>
      <c r="X2796" s="94"/>
      <c r="Y2796" s="94"/>
      <c r="Z2796" s="94"/>
      <c r="AA2796" s="94"/>
      <c r="AB2796" s="94"/>
      <c r="AC2796" s="94"/>
      <c r="AD2796" s="94"/>
      <c r="AE2796" s="94"/>
      <c r="AF2796" s="94"/>
      <c r="AG2796" s="94"/>
      <c r="AH2796" s="94"/>
      <c r="AI2796" s="94"/>
      <c r="AJ2796" s="94"/>
      <c r="AK2796" s="94"/>
      <c r="AL2796" s="94"/>
      <c r="AM2796" s="94"/>
      <c r="AN2796" s="94"/>
      <c r="AO2796" s="94"/>
      <c r="AP2796" s="94"/>
      <c r="AQ2796" s="94"/>
    </row>
    <row r="2797" spans="3:43" x14ac:dyDescent="0.45">
      <c r="C2797" s="94"/>
      <c r="D2797" s="94"/>
      <c r="E2797" s="489"/>
      <c r="F2797" s="94"/>
      <c r="G2797" s="200"/>
      <c r="H2797" s="200"/>
      <c r="I2797" s="200"/>
      <c r="J2797" s="200"/>
      <c r="K2797" s="200"/>
      <c r="L2797" s="200"/>
      <c r="M2797" s="200"/>
      <c r="N2797" s="200"/>
      <c r="O2797" s="200"/>
      <c r="P2797" s="94"/>
      <c r="Q2797" s="94"/>
      <c r="R2797" s="94"/>
      <c r="S2797" s="94"/>
      <c r="T2797" s="94"/>
      <c r="U2797" s="94"/>
      <c r="V2797" s="94"/>
      <c r="W2797" s="94"/>
      <c r="X2797" s="94"/>
      <c r="Y2797" s="94"/>
      <c r="Z2797" s="94"/>
      <c r="AA2797" s="94"/>
      <c r="AB2797" s="94"/>
      <c r="AC2797" s="94"/>
      <c r="AD2797" s="94"/>
      <c r="AE2797" s="94"/>
      <c r="AF2797" s="94"/>
      <c r="AG2797" s="94"/>
      <c r="AH2797" s="94"/>
      <c r="AI2797" s="94"/>
      <c r="AJ2797" s="94"/>
      <c r="AK2797" s="94"/>
      <c r="AL2797" s="94"/>
      <c r="AM2797" s="94"/>
      <c r="AN2797" s="94"/>
      <c r="AO2797" s="94"/>
      <c r="AP2797" s="94"/>
      <c r="AQ2797" s="94"/>
    </row>
    <row r="2798" spans="3:43" x14ac:dyDescent="0.45">
      <c r="C2798" s="94"/>
      <c r="D2798" s="94"/>
      <c r="E2798" s="489"/>
      <c r="F2798" s="94"/>
      <c r="G2798" s="200"/>
      <c r="H2798" s="200"/>
      <c r="I2798" s="200"/>
      <c r="J2798" s="200"/>
      <c r="K2798" s="200"/>
      <c r="L2798" s="200"/>
      <c r="M2798" s="200"/>
      <c r="N2798" s="200"/>
      <c r="O2798" s="200"/>
      <c r="P2798" s="94"/>
      <c r="Q2798" s="94"/>
      <c r="R2798" s="94"/>
      <c r="S2798" s="94"/>
      <c r="T2798" s="94"/>
      <c r="U2798" s="94"/>
      <c r="V2798" s="94"/>
      <c r="W2798" s="94"/>
      <c r="X2798" s="94"/>
      <c r="Y2798" s="94"/>
      <c r="Z2798" s="94"/>
      <c r="AA2798" s="94"/>
      <c r="AB2798" s="94"/>
      <c r="AC2798" s="94"/>
      <c r="AD2798" s="94"/>
      <c r="AE2798" s="94"/>
      <c r="AF2798" s="94"/>
      <c r="AG2798" s="94"/>
      <c r="AH2798" s="94"/>
      <c r="AI2798" s="94"/>
      <c r="AJ2798" s="94"/>
      <c r="AK2798" s="94"/>
      <c r="AL2798" s="94"/>
      <c r="AM2798" s="94"/>
      <c r="AN2798" s="94"/>
      <c r="AO2798" s="94"/>
      <c r="AP2798" s="94"/>
      <c r="AQ2798" s="94"/>
    </row>
    <row r="2799" spans="3:43" x14ac:dyDescent="0.45">
      <c r="C2799" s="94"/>
      <c r="D2799" s="94"/>
      <c r="E2799" s="489"/>
      <c r="F2799" s="94"/>
      <c r="G2799" s="200"/>
      <c r="H2799" s="200"/>
      <c r="I2799" s="200"/>
      <c r="J2799" s="200"/>
      <c r="K2799" s="200"/>
      <c r="L2799" s="200"/>
      <c r="M2799" s="200"/>
      <c r="N2799" s="200"/>
      <c r="O2799" s="200"/>
      <c r="P2799" s="94"/>
      <c r="Q2799" s="94"/>
      <c r="R2799" s="94"/>
      <c r="S2799" s="94"/>
      <c r="T2799" s="94"/>
      <c r="U2799" s="94"/>
      <c r="V2799" s="94"/>
      <c r="W2799" s="94"/>
      <c r="X2799" s="94"/>
      <c r="Y2799" s="94"/>
      <c r="Z2799" s="94"/>
      <c r="AA2799" s="94"/>
      <c r="AB2799" s="94"/>
      <c r="AC2799" s="94"/>
      <c r="AD2799" s="94"/>
      <c r="AE2799" s="94"/>
      <c r="AF2799" s="94"/>
      <c r="AG2799" s="94"/>
      <c r="AH2799" s="94"/>
      <c r="AI2799" s="94"/>
      <c r="AJ2799" s="94"/>
      <c r="AK2799" s="94"/>
      <c r="AL2799" s="94"/>
      <c r="AM2799" s="94"/>
      <c r="AN2799" s="94"/>
      <c r="AO2799" s="94"/>
      <c r="AP2799" s="94"/>
      <c r="AQ2799" s="94"/>
    </row>
    <row r="2800" spans="3:43" x14ac:dyDescent="0.45">
      <c r="C2800" s="94"/>
      <c r="D2800" s="94"/>
      <c r="E2800" s="489"/>
      <c r="F2800" s="94"/>
      <c r="G2800" s="200"/>
      <c r="H2800" s="200"/>
      <c r="I2800" s="200"/>
      <c r="J2800" s="200"/>
      <c r="K2800" s="200"/>
      <c r="L2800" s="200"/>
      <c r="M2800" s="200"/>
      <c r="N2800" s="200"/>
      <c r="O2800" s="200"/>
      <c r="P2800" s="94"/>
      <c r="Q2800" s="94"/>
      <c r="R2800" s="94"/>
      <c r="S2800" s="94"/>
      <c r="T2800" s="94"/>
      <c r="U2800" s="94"/>
      <c r="V2800" s="94"/>
      <c r="W2800" s="94"/>
      <c r="X2800" s="94"/>
      <c r="Y2800" s="94"/>
      <c r="Z2800" s="94"/>
      <c r="AA2800" s="94"/>
      <c r="AB2800" s="94"/>
      <c r="AC2800" s="94"/>
      <c r="AD2800" s="94"/>
      <c r="AE2800" s="94"/>
      <c r="AF2800" s="94"/>
      <c r="AG2800" s="94"/>
      <c r="AH2800" s="94"/>
      <c r="AI2800" s="94"/>
      <c r="AJ2800" s="94"/>
      <c r="AK2800" s="94"/>
      <c r="AL2800" s="94"/>
      <c r="AM2800" s="94"/>
      <c r="AN2800" s="94"/>
      <c r="AO2800" s="94"/>
      <c r="AP2800" s="94"/>
      <c r="AQ2800" s="94"/>
    </row>
    <row r="2801" spans="3:43" x14ac:dyDescent="0.45">
      <c r="C2801" s="94"/>
      <c r="D2801" s="94"/>
      <c r="E2801" s="489"/>
      <c r="F2801" s="94"/>
      <c r="G2801" s="200"/>
      <c r="H2801" s="200"/>
      <c r="I2801" s="200"/>
      <c r="J2801" s="200"/>
      <c r="K2801" s="200"/>
      <c r="L2801" s="200"/>
      <c r="M2801" s="200"/>
      <c r="N2801" s="200"/>
      <c r="O2801" s="200"/>
      <c r="P2801" s="94"/>
      <c r="Q2801" s="94"/>
      <c r="R2801" s="94"/>
      <c r="S2801" s="94"/>
      <c r="T2801" s="94"/>
      <c r="U2801" s="94"/>
      <c r="V2801" s="94"/>
      <c r="W2801" s="94"/>
      <c r="X2801" s="94"/>
      <c r="Y2801" s="94"/>
      <c r="Z2801" s="94"/>
      <c r="AA2801" s="94"/>
      <c r="AB2801" s="94"/>
      <c r="AC2801" s="94"/>
      <c r="AD2801" s="94"/>
      <c r="AE2801" s="94"/>
      <c r="AF2801" s="94"/>
      <c r="AG2801" s="94"/>
      <c r="AH2801" s="94"/>
      <c r="AI2801" s="94"/>
      <c r="AJ2801" s="94"/>
      <c r="AK2801" s="94"/>
      <c r="AL2801" s="94"/>
      <c r="AM2801" s="94"/>
      <c r="AN2801" s="94"/>
      <c r="AO2801" s="94"/>
      <c r="AP2801" s="94"/>
      <c r="AQ2801" s="94"/>
    </row>
    <row r="2802" spans="3:43" x14ac:dyDescent="0.45">
      <c r="C2802" s="94"/>
      <c r="D2802" s="94"/>
      <c r="E2802" s="489"/>
      <c r="F2802" s="94"/>
      <c r="G2802" s="200"/>
      <c r="H2802" s="200"/>
      <c r="I2802" s="200"/>
      <c r="J2802" s="200"/>
      <c r="K2802" s="200"/>
      <c r="L2802" s="200"/>
      <c r="M2802" s="200"/>
      <c r="N2802" s="200"/>
      <c r="O2802" s="200"/>
      <c r="P2802" s="94"/>
      <c r="Q2802" s="94"/>
      <c r="R2802" s="94"/>
      <c r="S2802" s="94"/>
      <c r="T2802" s="94"/>
      <c r="U2802" s="94"/>
      <c r="V2802" s="94"/>
      <c r="W2802" s="94"/>
      <c r="X2802" s="94"/>
      <c r="Y2802" s="94"/>
      <c r="Z2802" s="94"/>
      <c r="AA2802" s="94"/>
      <c r="AB2802" s="94"/>
      <c r="AC2802" s="94"/>
      <c r="AD2802" s="94"/>
      <c r="AE2802" s="94"/>
      <c r="AF2802" s="94"/>
      <c r="AG2802" s="94"/>
      <c r="AH2802" s="94"/>
      <c r="AI2802" s="94"/>
      <c r="AJ2802" s="94"/>
      <c r="AK2802" s="94"/>
      <c r="AL2802" s="94"/>
      <c r="AM2802" s="94"/>
      <c r="AN2802" s="94"/>
      <c r="AO2802" s="94"/>
      <c r="AP2802" s="94"/>
      <c r="AQ2802" s="94"/>
    </row>
    <row r="2803" spans="3:43" x14ac:dyDescent="0.45">
      <c r="C2803" s="94"/>
      <c r="D2803" s="94"/>
      <c r="E2803" s="489"/>
      <c r="F2803" s="94"/>
      <c r="G2803" s="200"/>
      <c r="H2803" s="200"/>
      <c r="I2803" s="200"/>
      <c r="J2803" s="200"/>
      <c r="K2803" s="200"/>
      <c r="L2803" s="200"/>
      <c r="M2803" s="200"/>
      <c r="N2803" s="200"/>
      <c r="O2803" s="200"/>
      <c r="P2803" s="94"/>
      <c r="Q2803" s="94"/>
      <c r="R2803" s="94"/>
      <c r="S2803" s="94"/>
      <c r="T2803" s="94"/>
      <c r="U2803" s="94"/>
      <c r="V2803" s="94"/>
      <c r="W2803" s="94"/>
      <c r="X2803" s="94"/>
      <c r="Y2803" s="94"/>
      <c r="Z2803" s="94"/>
      <c r="AA2803" s="94"/>
      <c r="AB2803" s="94"/>
      <c r="AC2803" s="94"/>
      <c r="AD2803" s="94"/>
      <c r="AE2803" s="94"/>
      <c r="AF2803" s="94"/>
      <c r="AG2803" s="94"/>
      <c r="AH2803" s="94"/>
      <c r="AI2803" s="94"/>
      <c r="AJ2803" s="94"/>
      <c r="AK2803" s="94"/>
      <c r="AL2803" s="94"/>
      <c r="AM2803" s="94"/>
      <c r="AN2803" s="94"/>
      <c r="AO2803" s="94"/>
      <c r="AP2803" s="94"/>
      <c r="AQ2803" s="94"/>
    </row>
    <row r="2804" spans="3:43" x14ac:dyDescent="0.45">
      <c r="C2804" s="94"/>
      <c r="D2804" s="94"/>
      <c r="E2804" s="489"/>
      <c r="F2804" s="94"/>
      <c r="G2804" s="200"/>
      <c r="H2804" s="200"/>
      <c r="I2804" s="200"/>
      <c r="J2804" s="200"/>
      <c r="K2804" s="200"/>
      <c r="L2804" s="200"/>
      <c r="M2804" s="200"/>
      <c r="N2804" s="200"/>
      <c r="O2804" s="200"/>
      <c r="P2804" s="94"/>
      <c r="Q2804" s="94"/>
      <c r="R2804" s="94"/>
      <c r="S2804" s="94"/>
      <c r="T2804" s="94"/>
      <c r="U2804" s="94"/>
      <c r="V2804" s="94"/>
      <c r="W2804" s="94"/>
      <c r="X2804" s="94"/>
      <c r="Y2804" s="94"/>
      <c r="Z2804" s="94"/>
      <c r="AA2804" s="94"/>
      <c r="AB2804" s="94"/>
      <c r="AC2804" s="94"/>
      <c r="AD2804" s="94"/>
      <c r="AE2804" s="94"/>
      <c r="AF2804" s="94"/>
      <c r="AG2804" s="94"/>
      <c r="AH2804" s="94"/>
      <c r="AI2804" s="94"/>
      <c r="AJ2804" s="94"/>
      <c r="AK2804" s="94"/>
      <c r="AL2804" s="94"/>
      <c r="AM2804" s="94"/>
      <c r="AN2804" s="94"/>
      <c r="AO2804" s="94"/>
      <c r="AP2804" s="94"/>
      <c r="AQ2804" s="94"/>
    </row>
    <row r="2805" spans="3:43" x14ac:dyDescent="0.45">
      <c r="C2805" s="94"/>
      <c r="D2805" s="94"/>
      <c r="E2805" s="489"/>
      <c r="F2805" s="94"/>
      <c r="G2805" s="200"/>
      <c r="H2805" s="200"/>
      <c r="I2805" s="200"/>
      <c r="J2805" s="200"/>
      <c r="K2805" s="200"/>
      <c r="L2805" s="200"/>
      <c r="M2805" s="200"/>
      <c r="N2805" s="200"/>
      <c r="O2805" s="200"/>
      <c r="P2805" s="94"/>
      <c r="Q2805" s="94"/>
      <c r="R2805" s="94"/>
      <c r="S2805" s="94"/>
      <c r="T2805" s="94"/>
      <c r="U2805" s="94"/>
      <c r="V2805" s="94"/>
      <c r="W2805" s="94"/>
      <c r="X2805" s="94"/>
      <c r="Y2805" s="94"/>
      <c r="Z2805" s="94"/>
      <c r="AA2805" s="94"/>
      <c r="AB2805" s="94"/>
      <c r="AC2805" s="94"/>
      <c r="AD2805" s="94"/>
      <c r="AE2805" s="94"/>
      <c r="AF2805" s="94"/>
      <c r="AG2805" s="94"/>
      <c r="AH2805" s="94"/>
      <c r="AI2805" s="94"/>
      <c r="AJ2805" s="94"/>
      <c r="AK2805" s="94"/>
      <c r="AL2805" s="94"/>
      <c r="AM2805" s="94"/>
      <c r="AN2805" s="94"/>
      <c r="AO2805" s="94"/>
      <c r="AP2805" s="94"/>
      <c r="AQ2805" s="94"/>
    </row>
    <row r="2806" spans="3:43" x14ac:dyDescent="0.45">
      <c r="C2806" s="94"/>
      <c r="D2806" s="94"/>
      <c r="E2806" s="489"/>
      <c r="F2806" s="94"/>
      <c r="G2806" s="200"/>
      <c r="H2806" s="200"/>
      <c r="I2806" s="200"/>
      <c r="J2806" s="200"/>
      <c r="K2806" s="200"/>
      <c r="L2806" s="200"/>
      <c r="M2806" s="200"/>
      <c r="N2806" s="200"/>
      <c r="O2806" s="200"/>
      <c r="P2806" s="94"/>
      <c r="Q2806" s="94"/>
      <c r="R2806" s="94"/>
      <c r="S2806" s="94"/>
      <c r="T2806" s="94"/>
      <c r="U2806" s="94"/>
      <c r="V2806" s="94"/>
      <c r="W2806" s="94"/>
      <c r="X2806" s="94"/>
      <c r="Y2806" s="94"/>
      <c r="Z2806" s="94"/>
      <c r="AA2806" s="94"/>
      <c r="AB2806" s="94"/>
      <c r="AC2806" s="94"/>
      <c r="AD2806" s="94"/>
      <c r="AE2806" s="94"/>
      <c r="AF2806" s="94"/>
      <c r="AG2806" s="94"/>
      <c r="AH2806" s="94"/>
      <c r="AI2806" s="94"/>
      <c r="AJ2806" s="94"/>
      <c r="AK2806" s="94"/>
      <c r="AL2806" s="94"/>
      <c r="AM2806" s="94"/>
      <c r="AN2806" s="94"/>
      <c r="AO2806" s="94"/>
      <c r="AP2806" s="94"/>
      <c r="AQ2806" s="94"/>
    </row>
    <row r="2817" spans="3:43" x14ac:dyDescent="0.45">
      <c r="C2817" s="191"/>
      <c r="D2817" s="191"/>
      <c r="E2817" s="145"/>
      <c r="F2817" s="191"/>
      <c r="G2817" s="145"/>
      <c r="H2817" s="145"/>
      <c r="I2817" s="145"/>
      <c r="J2817" s="145"/>
      <c r="K2817" s="145"/>
      <c r="L2817" s="145"/>
      <c r="M2817" s="145"/>
      <c r="N2817" s="145"/>
      <c r="O2817" s="145"/>
      <c r="P2817" s="191"/>
      <c r="Q2817" s="191"/>
      <c r="R2817" s="191"/>
      <c r="S2817" s="191"/>
      <c r="T2817" s="191"/>
      <c r="U2817" s="191"/>
      <c r="V2817" s="191"/>
      <c r="W2817" s="191"/>
      <c r="X2817" s="191"/>
      <c r="Y2817" s="191"/>
      <c r="Z2817" s="191"/>
      <c r="AA2817" s="191"/>
      <c r="AB2817" s="191"/>
      <c r="AC2817" s="191"/>
      <c r="AD2817" s="191"/>
      <c r="AE2817" s="191"/>
      <c r="AF2817" s="191"/>
      <c r="AG2817" s="191"/>
      <c r="AH2817" s="191"/>
      <c r="AI2817" s="191"/>
      <c r="AJ2817" s="191"/>
      <c r="AK2817" s="191"/>
      <c r="AL2817" s="191"/>
      <c r="AM2817" s="191"/>
      <c r="AN2817" s="191"/>
      <c r="AO2817" s="191"/>
      <c r="AP2817" s="191"/>
      <c r="AQ2817" s="191"/>
    </row>
    <row r="2818" spans="3:43" x14ac:dyDescent="0.45">
      <c r="C2818" s="191"/>
      <c r="D2818" s="191"/>
      <c r="E2818" s="145"/>
      <c r="F2818" s="191"/>
      <c r="G2818" s="145"/>
      <c r="H2818" s="145"/>
      <c r="I2818" s="145"/>
      <c r="J2818" s="145"/>
      <c r="K2818" s="145"/>
      <c r="L2818" s="145"/>
      <c r="M2818" s="145"/>
      <c r="N2818" s="145"/>
      <c r="O2818" s="145"/>
      <c r="P2818" s="191"/>
      <c r="Q2818" s="191"/>
      <c r="R2818" s="191"/>
      <c r="S2818" s="191"/>
      <c r="T2818" s="191"/>
      <c r="U2818" s="191"/>
      <c r="V2818" s="191"/>
      <c r="W2818" s="191"/>
      <c r="X2818" s="191"/>
      <c r="Y2818" s="191"/>
      <c r="Z2818" s="191"/>
      <c r="AA2818" s="191"/>
      <c r="AB2818" s="191"/>
      <c r="AC2818" s="191"/>
      <c r="AD2818" s="191"/>
      <c r="AE2818" s="191"/>
      <c r="AF2818" s="191"/>
      <c r="AG2818" s="191"/>
      <c r="AH2818" s="191"/>
      <c r="AI2818" s="191"/>
      <c r="AJ2818" s="191"/>
      <c r="AK2818" s="191"/>
      <c r="AL2818" s="191"/>
      <c r="AM2818" s="191"/>
      <c r="AN2818" s="191"/>
      <c r="AO2818" s="191"/>
      <c r="AP2818" s="191"/>
      <c r="AQ2818" s="191"/>
    </row>
    <row r="2819" spans="3:43" x14ac:dyDescent="0.45">
      <c r="E2819" s="145"/>
      <c r="F2819" s="191"/>
      <c r="G2819" s="145"/>
      <c r="H2819" s="145"/>
      <c r="I2819" s="145"/>
      <c r="J2819" s="145"/>
      <c r="K2819" s="145"/>
      <c r="L2819" s="145"/>
      <c r="M2819" s="145"/>
      <c r="N2819" s="145"/>
      <c r="O2819" s="145"/>
    </row>
    <row r="2820" spans="3:43" x14ac:dyDescent="0.45">
      <c r="E2820" s="145"/>
      <c r="F2820" s="191"/>
      <c r="G2820" s="145"/>
      <c r="H2820" s="145"/>
      <c r="I2820" s="145"/>
      <c r="J2820" s="145"/>
      <c r="K2820" s="145"/>
      <c r="L2820" s="145"/>
      <c r="M2820" s="145"/>
      <c r="N2820" s="145"/>
      <c r="O2820" s="145"/>
    </row>
    <row r="2821" spans="3:43" x14ac:dyDescent="0.45">
      <c r="E2821" s="145"/>
      <c r="F2821" s="191"/>
      <c r="G2821" s="145"/>
      <c r="H2821" s="145"/>
      <c r="I2821" s="145"/>
      <c r="J2821" s="145"/>
      <c r="K2821" s="145"/>
      <c r="L2821" s="145"/>
      <c r="M2821" s="145"/>
      <c r="N2821" s="145"/>
      <c r="O2821" s="145"/>
    </row>
    <row r="2822" spans="3:43" x14ac:dyDescent="0.45">
      <c r="E2822" s="145"/>
      <c r="F2822" s="191"/>
      <c r="G2822" s="145"/>
      <c r="H2822" s="145"/>
      <c r="I2822" s="145"/>
      <c r="J2822" s="145"/>
      <c r="K2822" s="145"/>
      <c r="L2822" s="145"/>
      <c r="M2822" s="145"/>
      <c r="N2822" s="145"/>
      <c r="O2822" s="145"/>
    </row>
    <row r="2823" spans="3:43" x14ac:dyDescent="0.45">
      <c r="E2823" s="145"/>
      <c r="F2823" s="191"/>
      <c r="G2823" s="145"/>
      <c r="H2823" s="145"/>
      <c r="I2823" s="145"/>
      <c r="J2823" s="145"/>
      <c r="K2823" s="145"/>
      <c r="L2823" s="145"/>
      <c r="M2823" s="145"/>
      <c r="N2823" s="145"/>
      <c r="O2823" s="145"/>
    </row>
    <row r="2824" spans="3:43" x14ac:dyDescent="0.45">
      <c r="E2824" s="145"/>
      <c r="F2824" s="191"/>
      <c r="G2824" s="145"/>
      <c r="H2824" s="145"/>
      <c r="I2824" s="145"/>
      <c r="J2824" s="145"/>
      <c r="K2824" s="145"/>
      <c r="L2824" s="145"/>
      <c r="M2824" s="145"/>
      <c r="N2824" s="145"/>
      <c r="O2824" s="145"/>
    </row>
    <row r="2825" spans="3:43" x14ac:dyDescent="0.45">
      <c r="E2825" s="145"/>
      <c r="F2825" s="191"/>
      <c r="G2825" s="145"/>
      <c r="H2825" s="145"/>
      <c r="I2825" s="145"/>
      <c r="J2825" s="145"/>
      <c r="K2825" s="145"/>
      <c r="L2825" s="145"/>
      <c r="M2825" s="145"/>
      <c r="N2825" s="145"/>
      <c r="O2825" s="145"/>
    </row>
    <row r="2826" spans="3:43" x14ac:dyDescent="0.45">
      <c r="E2826" s="145"/>
      <c r="F2826" s="191"/>
      <c r="G2826" s="145"/>
      <c r="H2826" s="145"/>
      <c r="I2826" s="145"/>
      <c r="J2826" s="145"/>
      <c r="K2826" s="145"/>
      <c r="L2826" s="145"/>
      <c r="M2826" s="145"/>
      <c r="N2826" s="145"/>
      <c r="O2826" s="145"/>
    </row>
    <row r="2827" spans="3:43" x14ac:dyDescent="0.45">
      <c r="E2827" s="145"/>
      <c r="F2827" s="191"/>
      <c r="G2827" s="145"/>
      <c r="H2827" s="145"/>
      <c r="I2827" s="145"/>
      <c r="J2827" s="145"/>
      <c r="K2827" s="145"/>
      <c r="L2827" s="145"/>
      <c r="M2827" s="145"/>
      <c r="N2827" s="145"/>
      <c r="O2827" s="145"/>
    </row>
    <row r="2828" spans="3:43" x14ac:dyDescent="0.45">
      <c r="E2828" s="145"/>
      <c r="F2828" s="191"/>
      <c r="G2828" s="145"/>
      <c r="H2828" s="145"/>
      <c r="I2828" s="145"/>
      <c r="J2828" s="145"/>
      <c r="K2828" s="145"/>
      <c r="L2828" s="145"/>
      <c r="M2828" s="145"/>
      <c r="N2828" s="145"/>
      <c r="O2828" s="145"/>
    </row>
    <row r="2829" spans="3:43" x14ac:dyDescent="0.45">
      <c r="E2829" s="145"/>
      <c r="F2829" s="191"/>
      <c r="G2829" s="145"/>
      <c r="H2829" s="145"/>
      <c r="I2829" s="145"/>
      <c r="J2829" s="145"/>
      <c r="K2829" s="145"/>
      <c r="L2829" s="145"/>
      <c r="M2829" s="145"/>
      <c r="N2829" s="145"/>
      <c r="O2829" s="145"/>
    </row>
    <row r="2830" spans="3:43" x14ac:dyDescent="0.45">
      <c r="E2830" s="145"/>
      <c r="F2830" s="191"/>
      <c r="G2830" s="145"/>
      <c r="H2830" s="145"/>
      <c r="I2830" s="145"/>
      <c r="J2830" s="145"/>
      <c r="K2830" s="145"/>
      <c r="L2830" s="145"/>
      <c r="M2830" s="145"/>
      <c r="N2830" s="145"/>
      <c r="O2830" s="145"/>
    </row>
    <row r="2831" spans="3:43" x14ac:dyDescent="0.45">
      <c r="E2831" s="145"/>
      <c r="F2831" s="191"/>
      <c r="G2831" s="145"/>
      <c r="H2831" s="145"/>
      <c r="I2831" s="145"/>
      <c r="J2831" s="145"/>
      <c r="K2831" s="145"/>
      <c r="L2831" s="145"/>
      <c r="M2831" s="145"/>
      <c r="N2831" s="145"/>
      <c r="O2831" s="145"/>
    </row>
    <row r="2832" spans="3:43" x14ac:dyDescent="0.45">
      <c r="E2832" s="145"/>
      <c r="F2832" s="191"/>
      <c r="G2832" s="145"/>
      <c r="H2832" s="145"/>
      <c r="I2832" s="145"/>
      <c r="J2832" s="145"/>
      <c r="K2832" s="145"/>
      <c r="L2832" s="145"/>
      <c r="M2832" s="145"/>
      <c r="N2832" s="145"/>
      <c r="O2832" s="145"/>
    </row>
    <row r="2836" spans="5:15" x14ac:dyDescent="0.45">
      <c r="E2836" s="145"/>
      <c r="F2836" s="191"/>
      <c r="G2836" s="145"/>
      <c r="H2836" s="145"/>
      <c r="I2836" s="145"/>
      <c r="J2836" s="145"/>
      <c r="K2836" s="145"/>
      <c r="L2836" s="145"/>
      <c r="M2836" s="145"/>
      <c r="N2836" s="145"/>
      <c r="O2836" s="145"/>
    </row>
    <row r="2837" spans="5:15" x14ac:dyDescent="0.45">
      <c r="E2837" s="145"/>
      <c r="F2837" s="191"/>
      <c r="G2837" s="145"/>
      <c r="H2837" s="145"/>
      <c r="I2837" s="145"/>
      <c r="J2837" s="145"/>
      <c r="K2837" s="145"/>
      <c r="L2837" s="145"/>
      <c r="M2837" s="145"/>
      <c r="N2837" s="145"/>
      <c r="O2837" s="145"/>
    </row>
    <row r="2838" spans="5:15" x14ac:dyDescent="0.45">
      <c r="E2838" s="145"/>
      <c r="F2838" s="191"/>
      <c r="G2838" s="145"/>
      <c r="H2838" s="145"/>
      <c r="I2838" s="145"/>
      <c r="J2838" s="145"/>
      <c r="K2838" s="145"/>
      <c r="L2838" s="145"/>
      <c r="M2838" s="145"/>
      <c r="N2838" s="145"/>
      <c r="O2838" s="145"/>
    </row>
    <row r="2839" spans="5:15" x14ac:dyDescent="0.45">
      <c r="E2839" s="145"/>
      <c r="F2839" s="191"/>
      <c r="G2839" s="145"/>
      <c r="H2839" s="145"/>
      <c r="I2839" s="145"/>
      <c r="J2839" s="145"/>
      <c r="K2839" s="145"/>
      <c r="L2839" s="145"/>
      <c r="M2839" s="145"/>
      <c r="N2839" s="145"/>
      <c r="O2839" s="145"/>
    </row>
    <row r="2840" spans="5:15" x14ac:dyDescent="0.45">
      <c r="E2840" s="145"/>
      <c r="F2840" s="191"/>
      <c r="G2840" s="145"/>
      <c r="H2840" s="145"/>
      <c r="I2840" s="145"/>
      <c r="J2840" s="145"/>
      <c r="K2840" s="145"/>
      <c r="L2840" s="145"/>
      <c r="M2840" s="145"/>
      <c r="N2840" s="145"/>
      <c r="O2840" s="145"/>
    </row>
    <row r="2849" spans="5:15" x14ac:dyDescent="0.45">
      <c r="E2849" s="145"/>
      <c r="F2849" s="191"/>
      <c r="G2849" s="145"/>
      <c r="H2849" s="145"/>
      <c r="I2849" s="145"/>
      <c r="J2849" s="145"/>
      <c r="K2849" s="145"/>
      <c r="L2849" s="145"/>
      <c r="M2849" s="145"/>
      <c r="N2849" s="145"/>
      <c r="O2849" s="145"/>
    </row>
    <row r="2850" spans="5:15" x14ac:dyDescent="0.45">
      <c r="E2850" s="145"/>
      <c r="F2850" s="191"/>
      <c r="G2850" s="145"/>
      <c r="H2850" s="145"/>
      <c r="I2850" s="145"/>
      <c r="J2850" s="145"/>
      <c r="K2850" s="145"/>
      <c r="L2850" s="145"/>
      <c r="M2850" s="145"/>
      <c r="N2850" s="145"/>
      <c r="O2850" s="145"/>
    </row>
    <row r="2851" spans="5:15" x14ac:dyDescent="0.45">
      <c r="E2851" s="145"/>
      <c r="F2851" s="191"/>
      <c r="G2851" s="145"/>
      <c r="H2851" s="145"/>
      <c r="I2851" s="145"/>
      <c r="J2851" s="145"/>
      <c r="K2851" s="145"/>
      <c r="L2851" s="145"/>
      <c r="M2851" s="145"/>
      <c r="N2851" s="145"/>
      <c r="O2851" s="145"/>
    </row>
    <row r="2852" spans="5:15" x14ac:dyDescent="0.45">
      <c r="E2852" s="145"/>
      <c r="F2852" s="191"/>
      <c r="G2852" s="145"/>
      <c r="H2852" s="145"/>
      <c r="I2852" s="145"/>
      <c r="J2852" s="145"/>
      <c r="K2852" s="145"/>
      <c r="L2852" s="145"/>
      <c r="M2852" s="145"/>
      <c r="N2852" s="145"/>
      <c r="O2852" s="145"/>
    </row>
    <row r="2853" spans="5:15" x14ac:dyDescent="0.45">
      <c r="E2853" s="145"/>
      <c r="F2853" s="191"/>
      <c r="G2853" s="145"/>
      <c r="H2853" s="145"/>
      <c r="I2853" s="145"/>
      <c r="J2853" s="145"/>
      <c r="K2853" s="145"/>
      <c r="L2853" s="145"/>
      <c r="M2853" s="145"/>
      <c r="N2853" s="145"/>
      <c r="O2853" s="145"/>
    </row>
    <row r="2854" spans="5:15" x14ac:dyDescent="0.45">
      <c r="E2854" s="145"/>
      <c r="F2854" s="191"/>
      <c r="G2854" s="145"/>
      <c r="H2854" s="145"/>
      <c r="I2854" s="145"/>
      <c r="J2854" s="145"/>
      <c r="K2854" s="145"/>
      <c r="L2854" s="145"/>
      <c r="M2854" s="145"/>
      <c r="N2854" s="145"/>
      <c r="O2854" s="145"/>
    </row>
    <row r="2855" spans="5:15" x14ac:dyDescent="0.45">
      <c r="E2855" s="145"/>
      <c r="F2855" s="191"/>
      <c r="G2855" s="145"/>
      <c r="H2855" s="145"/>
      <c r="I2855" s="145"/>
      <c r="J2855" s="145"/>
      <c r="K2855" s="145"/>
      <c r="L2855" s="145"/>
      <c r="M2855" s="145"/>
      <c r="N2855" s="145"/>
      <c r="O2855" s="145"/>
    </row>
    <row r="2856" spans="5:15" x14ac:dyDescent="0.45">
      <c r="E2856" s="145"/>
      <c r="F2856" s="191"/>
      <c r="G2856" s="145"/>
      <c r="H2856" s="145"/>
      <c r="I2856" s="145"/>
      <c r="J2856" s="145"/>
      <c r="K2856" s="145"/>
      <c r="L2856" s="145"/>
      <c r="M2856" s="145"/>
      <c r="N2856" s="145"/>
      <c r="O2856" s="145"/>
    </row>
    <row r="2857" spans="5:15" x14ac:dyDescent="0.45">
      <c r="E2857" s="145"/>
      <c r="F2857" s="191"/>
      <c r="G2857" s="145"/>
      <c r="H2857" s="145"/>
      <c r="I2857" s="145"/>
      <c r="J2857" s="145"/>
      <c r="K2857" s="145"/>
      <c r="L2857" s="145"/>
      <c r="M2857" s="145"/>
      <c r="N2857" s="145"/>
      <c r="O2857" s="145"/>
    </row>
    <row r="2858" spans="5:15" x14ac:dyDescent="0.45">
      <c r="E2858" s="145"/>
      <c r="F2858" s="191"/>
      <c r="G2858" s="145"/>
      <c r="H2858" s="145"/>
      <c r="I2858" s="145"/>
      <c r="J2858" s="145"/>
      <c r="K2858" s="145"/>
      <c r="L2858" s="145"/>
      <c r="M2858" s="145"/>
      <c r="N2858" s="145"/>
      <c r="O2858" s="145"/>
    </row>
    <row r="2859" spans="5:15" x14ac:dyDescent="0.45">
      <c r="E2859" s="145"/>
      <c r="F2859" s="191"/>
      <c r="G2859" s="145"/>
      <c r="H2859" s="145"/>
      <c r="I2859" s="145"/>
      <c r="J2859" s="145"/>
      <c r="K2859" s="145"/>
      <c r="L2859" s="145"/>
      <c r="M2859" s="145"/>
      <c r="N2859" s="145"/>
      <c r="O2859" s="145"/>
    </row>
    <row r="2860" spans="5:15" x14ac:dyDescent="0.45">
      <c r="E2860" s="145"/>
      <c r="F2860" s="191"/>
      <c r="G2860" s="145"/>
      <c r="H2860" s="145"/>
      <c r="I2860" s="145"/>
      <c r="J2860" s="145"/>
      <c r="K2860" s="145"/>
      <c r="L2860" s="145"/>
      <c r="M2860" s="145"/>
      <c r="N2860" s="145"/>
      <c r="O2860" s="145"/>
    </row>
    <row r="2861" spans="5:15" x14ac:dyDescent="0.45">
      <c r="E2861" s="145"/>
      <c r="F2861" s="191"/>
      <c r="G2861" s="145"/>
      <c r="H2861" s="145"/>
      <c r="I2861" s="145"/>
      <c r="J2861" s="145"/>
      <c r="K2861" s="145"/>
      <c r="L2861" s="145"/>
      <c r="M2861" s="145"/>
      <c r="N2861" s="145"/>
      <c r="O2861" s="145"/>
    </row>
    <row r="2862" spans="5:15" x14ac:dyDescent="0.45">
      <c r="E2862" s="145"/>
      <c r="F2862" s="191"/>
      <c r="G2862" s="145"/>
      <c r="H2862" s="145"/>
      <c r="I2862" s="145"/>
      <c r="J2862" s="145"/>
      <c r="K2862" s="145"/>
      <c r="L2862" s="145"/>
      <c r="M2862" s="145"/>
      <c r="N2862" s="145"/>
      <c r="O2862" s="145"/>
    </row>
    <row r="2863" spans="5:15" x14ac:dyDescent="0.45">
      <c r="E2863" s="145"/>
      <c r="F2863" s="191"/>
      <c r="G2863" s="145"/>
      <c r="H2863" s="145"/>
      <c r="I2863" s="145"/>
      <c r="J2863" s="145"/>
      <c r="K2863" s="145"/>
      <c r="L2863" s="145"/>
      <c r="M2863" s="145"/>
      <c r="N2863" s="145"/>
      <c r="O2863" s="145"/>
    </row>
    <row r="2864" spans="5:15" x14ac:dyDescent="0.45">
      <c r="E2864" s="145"/>
      <c r="F2864" s="191"/>
      <c r="G2864" s="145"/>
      <c r="H2864" s="145"/>
      <c r="I2864" s="145"/>
      <c r="J2864" s="145"/>
      <c r="K2864" s="145"/>
      <c r="L2864" s="145"/>
      <c r="M2864" s="145"/>
      <c r="N2864" s="145"/>
      <c r="O2864" s="145"/>
    </row>
    <row r="2865" spans="5:15" x14ac:dyDescent="0.45">
      <c r="E2865" s="145"/>
      <c r="F2865" s="191"/>
      <c r="G2865" s="145"/>
      <c r="H2865" s="145"/>
      <c r="I2865" s="145"/>
      <c r="J2865" s="145"/>
      <c r="K2865" s="145"/>
      <c r="L2865" s="145"/>
      <c r="M2865" s="145"/>
      <c r="N2865" s="145"/>
      <c r="O2865" s="145"/>
    </row>
    <row r="2866" spans="5:15" x14ac:dyDescent="0.45">
      <c r="E2866" s="145"/>
      <c r="F2866" s="191"/>
      <c r="G2866" s="145"/>
      <c r="H2866" s="145"/>
      <c r="I2866" s="145"/>
      <c r="J2866" s="145"/>
      <c r="K2866" s="145"/>
      <c r="L2866" s="145"/>
      <c r="M2866" s="145"/>
      <c r="N2866" s="145"/>
      <c r="O2866" s="145"/>
    </row>
    <row r="2867" spans="5:15" x14ac:dyDescent="0.45">
      <c r="E2867" s="145"/>
      <c r="F2867" s="191"/>
      <c r="G2867" s="145"/>
      <c r="H2867" s="145"/>
      <c r="I2867" s="145"/>
      <c r="J2867" s="145"/>
      <c r="K2867" s="145"/>
      <c r="L2867" s="145"/>
      <c r="M2867" s="145"/>
      <c r="N2867" s="145"/>
      <c r="O2867" s="145"/>
    </row>
    <row r="2868" spans="5:15" x14ac:dyDescent="0.45">
      <c r="E2868" s="145"/>
      <c r="F2868" s="191"/>
      <c r="G2868" s="145"/>
      <c r="H2868" s="145"/>
      <c r="I2868" s="145"/>
      <c r="J2868" s="145"/>
      <c r="K2868" s="145"/>
      <c r="L2868" s="145"/>
      <c r="M2868" s="145"/>
      <c r="N2868" s="145"/>
      <c r="O2868" s="145"/>
    </row>
    <row r="2869" spans="5:15" x14ac:dyDescent="0.45">
      <c r="E2869" s="145"/>
      <c r="F2869" s="191"/>
      <c r="G2869" s="145"/>
      <c r="H2869" s="145"/>
      <c r="I2869" s="145"/>
      <c r="J2869" s="145"/>
      <c r="K2869" s="145"/>
      <c r="L2869" s="145"/>
      <c r="M2869" s="145"/>
      <c r="N2869" s="145"/>
      <c r="O2869" s="145"/>
    </row>
  </sheetData>
  <mergeCells count="221">
    <mergeCell ref="C1:O1"/>
    <mergeCell ref="C2:O2"/>
    <mergeCell ref="C5:C8"/>
    <mergeCell ref="E5:H8"/>
    <mergeCell ref="I5:L5"/>
    <mergeCell ref="M5:M6"/>
    <mergeCell ref="I7:I8"/>
    <mergeCell ref="J7:J8"/>
    <mergeCell ref="K7:K8"/>
    <mergeCell ref="M7:M8"/>
    <mergeCell ref="C13:F13"/>
    <mergeCell ref="C33:C34"/>
    <mergeCell ref="D33:D34"/>
    <mergeCell ref="E33:E34"/>
    <mergeCell ref="F33:F34"/>
    <mergeCell ref="G33:H33"/>
    <mergeCell ref="N7:N8"/>
    <mergeCell ref="O7:O8"/>
    <mergeCell ref="C11:C12"/>
    <mergeCell ref="D11:D12"/>
    <mergeCell ref="E11:E12"/>
    <mergeCell ref="F11:F12"/>
    <mergeCell ref="G11:H11"/>
    <mergeCell ref="I11:L11"/>
    <mergeCell ref="M11:M12"/>
    <mergeCell ref="I33:L33"/>
    <mergeCell ref="M33:M34"/>
    <mergeCell ref="C70:C71"/>
    <mergeCell ref="D70:D71"/>
    <mergeCell ref="E70:E71"/>
    <mergeCell ref="F70:F71"/>
    <mergeCell ref="G70:H70"/>
    <mergeCell ref="I70:L70"/>
    <mergeCell ref="M70:M71"/>
    <mergeCell ref="M106:M107"/>
    <mergeCell ref="C149:C150"/>
    <mergeCell ref="D149:D150"/>
    <mergeCell ref="E149:E150"/>
    <mergeCell ref="F149:F150"/>
    <mergeCell ref="G149:H149"/>
    <mergeCell ref="I149:L149"/>
    <mergeCell ref="M149:M150"/>
    <mergeCell ref="C106:C107"/>
    <mergeCell ref="D106:D107"/>
    <mergeCell ref="E106:E107"/>
    <mergeCell ref="F106:F107"/>
    <mergeCell ref="G106:H106"/>
    <mergeCell ref="I106:L106"/>
    <mergeCell ref="C207:F207"/>
    <mergeCell ref="C238:C239"/>
    <mergeCell ref="D238:D239"/>
    <mergeCell ref="E238:E239"/>
    <mergeCell ref="F238:F239"/>
    <mergeCell ref="G238:H238"/>
    <mergeCell ref="M179:M180"/>
    <mergeCell ref="C205:C206"/>
    <mergeCell ref="D205:D206"/>
    <mergeCell ref="E205:E206"/>
    <mergeCell ref="F205:F206"/>
    <mergeCell ref="G205:H205"/>
    <mergeCell ref="I205:L205"/>
    <mergeCell ref="M205:M206"/>
    <mergeCell ref="C179:C180"/>
    <mergeCell ref="D179:D180"/>
    <mergeCell ref="E179:E180"/>
    <mergeCell ref="F179:F180"/>
    <mergeCell ref="G179:H179"/>
    <mergeCell ref="I179:L179"/>
    <mergeCell ref="I238:L238"/>
    <mergeCell ref="M238:M239"/>
    <mergeCell ref="C271:C272"/>
    <mergeCell ref="D271:D272"/>
    <mergeCell ref="E271:E272"/>
    <mergeCell ref="F271:F272"/>
    <mergeCell ref="G271:H271"/>
    <mergeCell ref="I271:L271"/>
    <mergeCell ref="M271:M272"/>
    <mergeCell ref="M295:M296"/>
    <mergeCell ref="C327:C328"/>
    <mergeCell ref="D327:D328"/>
    <mergeCell ref="E327:E328"/>
    <mergeCell ref="F327:F328"/>
    <mergeCell ref="G327:H327"/>
    <mergeCell ref="I327:L327"/>
    <mergeCell ref="M327:M328"/>
    <mergeCell ref="C295:C296"/>
    <mergeCell ref="D295:D296"/>
    <mergeCell ref="E295:E296"/>
    <mergeCell ref="F295:F296"/>
    <mergeCell ref="G295:H295"/>
    <mergeCell ref="I295:L295"/>
    <mergeCell ref="C398:F398"/>
    <mergeCell ref="C419:C420"/>
    <mergeCell ref="D419:D420"/>
    <mergeCell ref="E419:E420"/>
    <mergeCell ref="F419:F420"/>
    <mergeCell ref="G419:H419"/>
    <mergeCell ref="M365:M366"/>
    <mergeCell ref="C396:C397"/>
    <mergeCell ref="D396:D397"/>
    <mergeCell ref="E396:E397"/>
    <mergeCell ref="F396:F397"/>
    <mergeCell ref="G396:H396"/>
    <mergeCell ref="I396:L396"/>
    <mergeCell ref="M396:M397"/>
    <mergeCell ref="C365:C366"/>
    <mergeCell ref="D365:D366"/>
    <mergeCell ref="E365:E366"/>
    <mergeCell ref="F365:F366"/>
    <mergeCell ref="G365:H365"/>
    <mergeCell ref="I365:L365"/>
    <mergeCell ref="C456:F456"/>
    <mergeCell ref="C472:C473"/>
    <mergeCell ref="D472:D473"/>
    <mergeCell ref="E472:E473"/>
    <mergeCell ref="F472:F473"/>
    <mergeCell ref="G472:H472"/>
    <mergeCell ref="I419:L419"/>
    <mergeCell ref="M419:M420"/>
    <mergeCell ref="C421:F421"/>
    <mergeCell ref="C454:C455"/>
    <mergeCell ref="D454:D455"/>
    <mergeCell ref="E454:E455"/>
    <mergeCell ref="F454:F455"/>
    <mergeCell ref="G454:H454"/>
    <mergeCell ref="I454:L454"/>
    <mergeCell ref="M454:M455"/>
    <mergeCell ref="C490:F490"/>
    <mergeCell ref="C506:C507"/>
    <mergeCell ref="D506:D507"/>
    <mergeCell ref="E506:E507"/>
    <mergeCell ref="F506:F507"/>
    <mergeCell ref="G506:H506"/>
    <mergeCell ref="I472:L472"/>
    <mergeCell ref="M472:M473"/>
    <mergeCell ref="C474:F474"/>
    <mergeCell ref="C488:C489"/>
    <mergeCell ref="D488:D489"/>
    <mergeCell ref="E488:E489"/>
    <mergeCell ref="F488:F489"/>
    <mergeCell ref="G488:H488"/>
    <mergeCell ref="I488:L488"/>
    <mergeCell ref="M488:M489"/>
    <mergeCell ref="C520:F520"/>
    <mergeCell ref="C544:C545"/>
    <mergeCell ref="D544:D545"/>
    <mergeCell ref="E544:E545"/>
    <mergeCell ref="F544:F545"/>
    <mergeCell ref="G544:H544"/>
    <mergeCell ref="I506:L506"/>
    <mergeCell ref="M506:M507"/>
    <mergeCell ref="C508:F508"/>
    <mergeCell ref="C518:C519"/>
    <mergeCell ref="D518:D519"/>
    <mergeCell ref="E518:E519"/>
    <mergeCell ref="F518:F519"/>
    <mergeCell ref="G518:H518"/>
    <mergeCell ref="I518:L518"/>
    <mergeCell ref="M518:M519"/>
    <mergeCell ref="D583:F583"/>
    <mergeCell ref="C610:C611"/>
    <mergeCell ref="D610:D611"/>
    <mergeCell ref="E610:E611"/>
    <mergeCell ref="F610:F611"/>
    <mergeCell ref="G610:H610"/>
    <mergeCell ref="I544:L544"/>
    <mergeCell ref="M544:M545"/>
    <mergeCell ref="D546:F546"/>
    <mergeCell ref="C581:C582"/>
    <mergeCell ref="D581:D582"/>
    <mergeCell ref="E581:E582"/>
    <mergeCell ref="F581:F582"/>
    <mergeCell ref="G581:H581"/>
    <mergeCell ref="I581:L581"/>
    <mergeCell ref="M581:M582"/>
    <mergeCell ref="C629:F629"/>
    <mergeCell ref="C657:C658"/>
    <mergeCell ref="D657:D658"/>
    <mergeCell ref="E657:E658"/>
    <mergeCell ref="F657:F658"/>
    <mergeCell ref="G657:H657"/>
    <mergeCell ref="I610:L610"/>
    <mergeCell ref="M610:M611"/>
    <mergeCell ref="C627:C628"/>
    <mergeCell ref="D627:D628"/>
    <mergeCell ref="E627:E628"/>
    <mergeCell ref="F627:F628"/>
    <mergeCell ref="G627:H627"/>
    <mergeCell ref="I627:L627"/>
    <mergeCell ref="M627:O628"/>
    <mergeCell ref="C678:F678"/>
    <mergeCell ref="C713:C714"/>
    <mergeCell ref="D713:D714"/>
    <mergeCell ref="E713:E714"/>
    <mergeCell ref="F713:F714"/>
    <mergeCell ref="G713:H713"/>
    <mergeCell ref="I657:L657"/>
    <mergeCell ref="M657:O658"/>
    <mergeCell ref="C676:C677"/>
    <mergeCell ref="D676:D677"/>
    <mergeCell ref="E676:E677"/>
    <mergeCell ref="F676:F677"/>
    <mergeCell ref="G676:H676"/>
    <mergeCell ref="I676:L676"/>
    <mergeCell ref="M676:M677"/>
    <mergeCell ref="M749:M750"/>
    <mergeCell ref="D751:F751"/>
    <mergeCell ref="D779:F779"/>
    <mergeCell ref="M779:M780"/>
    <mergeCell ref="C782:C783"/>
    <mergeCell ref="D782:D783"/>
    <mergeCell ref="I713:L713"/>
    <mergeCell ref="M713:M714"/>
    <mergeCell ref="C715:F715"/>
    <mergeCell ref="D716:F716"/>
    <mergeCell ref="C749:C750"/>
    <mergeCell ref="D749:D750"/>
    <mergeCell ref="E749:E750"/>
    <mergeCell ref="F749:F750"/>
    <mergeCell ref="G749:H749"/>
    <mergeCell ref="I749:L749"/>
  </mergeCells>
  <printOptions horizontalCentered="1"/>
  <pageMargins left="0" right="0" top="0.78740157480314965" bottom="0" header="0.59055118110236227" footer="0.31496062992125984"/>
  <pageSetup paperSize="9" scale="28" firstPageNumber="10" orientation="landscape" useFirstPageNumber="1" r:id="rId1"/>
  <headerFooter>
    <oddFooter>&amp;C&amp;36&amp;P</oddFooter>
  </headerFooter>
  <rowBreaks count="26" manualBreakCount="26">
    <brk id="32" min="2" max="16383" man="1"/>
    <brk id="69" min="2" max="16383" man="1"/>
    <brk id="105" max="16383" man="1"/>
    <brk id="148" max="16383" man="1"/>
    <brk id="178" max="16383" man="1"/>
    <brk id="204" min="2" max="16383" man="1"/>
    <brk id="237" max="16383" man="1"/>
    <brk id="270" min="2" max="16383" man="1"/>
    <brk id="294" max="16383" man="1"/>
    <brk id="326" max="16383" man="1"/>
    <brk id="364" min="2" max="16383" man="1"/>
    <brk id="395" max="16383" man="1"/>
    <brk id="418" max="16383" man="1"/>
    <brk id="453" max="16383" man="1"/>
    <brk id="471" max="16383" man="1"/>
    <brk id="487" max="16383" man="1"/>
    <brk id="505" max="16383" man="1"/>
    <brk id="517" max="16383" man="1"/>
    <brk id="543" min="2" max="16383" man="1"/>
    <brk id="580" min="2" max="16383" man="1"/>
    <brk id="609" min="2" max="16383" man="1"/>
    <brk id="626" min="2" max="16383" man="1"/>
    <brk id="656" min="2" max="16383" man="1"/>
    <brk id="674" min="2" max="16383" man="1"/>
    <brk id="712" max="16383" man="1"/>
    <brk id="748" max="16383" man="1"/>
  </rowBreaks>
  <colBreaks count="1" manualBreakCount="1">
    <brk id="16" max="788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A22C3F15D690448B1F6848FEAD4D704" ma:contentTypeVersion="1" ma:contentTypeDescription="צור מסמך חדש." ma:contentTypeScope="" ma:versionID="03fe94e7aee74cc8adf66c3a5174aca8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cbabf43de81bd42ae1d4b6e4e2a05da9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6E88D74-F7FE-496C-8DFF-2573E650DCD6}"/>
</file>

<file path=customXml/itemProps2.xml><?xml version="1.0" encoding="utf-8"?>
<ds:datastoreItem xmlns:ds="http://schemas.openxmlformats.org/officeDocument/2006/customXml" ds:itemID="{501D5701-E708-4FE9-82FD-9EF130A7C536}"/>
</file>

<file path=customXml/itemProps3.xml><?xml version="1.0" encoding="utf-8"?>
<ds:datastoreItem xmlns:ds="http://schemas.openxmlformats.org/officeDocument/2006/customXml" ds:itemID="{869ED653-1778-4482-9955-D5C0626ECA3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ספר תקציב 2021 - דרישות  </vt:lpstr>
      <vt:lpstr>'ספר תקציב 2021 - דרישות  '!WPrint_Area_W</vt:lpstr>
    </vt:vector>
  </TitlesOfParts>
  <Company>ביטוח לאומי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btl</dc:creator>
  <cp:lastModifiedBy>איריס אליאסיאן</cp:lastModifiedBy>
  <dcterms:created xsi:type="dcterms:W3CDTF">2021-06-15T11:19:42Z</dcterms:created>
  <dcterms:modified xsi:type="dcterms:W3CDTF">2021-06-20T06:33:13Z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735797751</vt:i4>
  </property>
  <property fmtid="{D5CDD505-2E9C-101B-9397-08002B2CF9AE}" pid="3" name="_NewReviewCycle">
    <vt:lpwstr/>
  </property>
  <property fmtid="{D5CDD505-2E9C-101B-9397-08002B2CF9AE}" pid="4" name="_EmailSubject">
    <vt:lpwstr>ספר התקציב 2021 - להעלאה לאתר</vt:lpwstr>
  </property>
  <property fmtid="{D5CDD505-2E9C-101B-9397-08002B2CF9AE}" pid="5" name="_AuthorEmail">
    <vt:lpwstr>EFRAT_PE@snifim.blroot</vt:lpwstr>
  </property>
  <property fmtid="{D5CDD505-2E9C-101B-9397-08002B2CF9AE}" pid="6" name="_AuthorEmailDisplayName">
    <vt:lpwstr>אפרת פאר</vt:lpwstr>
  </property>
  <property fmtid="{D5CDD505-2E9C-101B-9397-08002B2CF9AE}" pid="7" name="_ReviewingToolsShownOnce">
    <vt:lpwstr/>
  </property>
  <property fmtid="{D5CDD505-2E9C-101B-9397-08002B2CF9AE}" pid="8" name="ContentTypeId">
    <vt:lpwstr>0x0101001A22C3F15D690448B1F6848FEAD4D704</vt:lpwstr>
  </property>
  <property fmtid="{D5CDD505-2E9C-101B-9397-08002B2CF9AE}" pid="9" name="Order">
    <vt:r8>4000</vt:r8>
  </property>
  <property fmtid="{D5CDD505-2E9C-101B-9397-08002B2CF9AE}" pid="10" name="TemplateUrl">
    <vt:lpwstr/>
  </property>
  <property fmtid="{D5CDD505-2E9C-101B-9397-08002B2CF9AE}" pid="11" name="xd_Signature">
    <vt:bool>false</vt:bool>
  </property>
  <property fmtid="{D5CDD505-2E9C-101B-9397-08002B2CF9AE}" pid="12" name="xd_ProgID">
    <vt:lpwstr/>
  </property>
  <property fmtid="{D5CDD505-2E9C-101B-9397-08002B2CF9AE}" pid="13" name="_SourceUrl">
    <vt:lpwstr/>
  </property>
  <property fmtid="{D5CDD505-2E9C-101B-9397-08002B2CF9AE}" pid="14" name="_SharedFileIndex">
    <vt:lpwstr/>
  </property>
</Properties>
</file>